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10.0.36.31\財政班\□新居\203 財政状況資料集（内容確認等）\平成29年度決算（H30年度～Ｒ1作業）\19 公表\02 公表資料\"/>
    </mc:Choice>
  </mc:AlternateContent>
  <xr:revisionPtr revIDLastSave="0" documentId="13_ncr:1_{CE1C5746-3BFB-4706-A902-F70ED36EF0BF}"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6" i="10" l="1"/>
  <c r="BG35" i="10"/>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U36" i="10"/>
  <c r="C36" i="10"/>
  <c r="CO35" i="10"/>
  <c r="AM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U35" i="10"/>
  <c r="AM34" i="10" s="1"/>
  <c r="BE34" i="10"/>
  <c r="BE35" i="10" s="1"/>
  <c r="BE36" i="10" s="1"/>
</calcChain>
</file>

<file path=xl/sharedStrings.xml><?xml version="1.0" encoding="utf-8"?>
<sst xmlns="http://schemas.openxmlformats.org/spreadsheetml/2006/main" count="1049" uniqueCount="596">
  <si>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</si>
  <si>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</si>
  <si>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</si>
  <si>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</si>
  <si>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</si>
  <si>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</si>
  <si>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</si>
  <si>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</si>
  <si>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</si>
  <si>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</si>
  <si>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</si>
  <si>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</si>
  <si>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</si>
  <si>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</si>
  <si>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</si>
  <si>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</si>
  <si>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</si>
  <si>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</si>
  <si>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</si>
  <si>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</si>
  <si>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</si>
  <si>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</si>
  <si>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</si>
  <si>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</si>
  <si>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</si>
  <si>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</si>
  <si>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</si>
  <si>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</si>
  <si>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</si>
  <si>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</si>
  <si>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</si>
  <si>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</si>
  <si>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</si>
  <si>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</si>
  <si>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</si>
  <si>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</si>
  <si>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</si>
  <si>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</si>
  <si>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</si>
  <si>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</si>
  <si>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</si>
  <si>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</si>
  <si>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</si>
  <si>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</si>
  <si>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</si>
  <si>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</si>
  <si>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</si>
  <si>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</si>
  <si>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</si>
  <si>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</si>
  <si>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</si>
  <si>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</si>
  <si>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</si>
  <si>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</si>
  <si>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</si>
  <si>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</si>
  <si>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</si>
  <si>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</si>
  <si>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</si>
  <si>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</si>
  <si>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</si>
  <si>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</si>
  <si>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</si>
  <si>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</si>
  <si>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</si>
  <si>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</si>
  <si>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</si>
  <si>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</si>
  <si>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</si>
  <si>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</si>
  <si>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</si>
  <si>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</si>
  <si>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</si>
  <si>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</si>
  <si>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</si>
  <si>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</si>
  <si>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</si>
  <si>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</si>
  <si>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</si>
  <si>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</si>
  <si>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</si>
  <si>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</si>
  <si>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</si>
  <si>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</si>
  <si>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</si>
  <si>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</si>
  <si>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</si>
  <si>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</si>
  <si>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</si>
  <si>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</si>
  <si>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</si>
  <si>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</si>
  <si>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雲仙市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</si>
  <si>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</si>
  <si>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</si>
  <si>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</si>
  <si>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</si>
  <si>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</si>
  <si>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</si>
  <si>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</si>
  <si>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</si>
  <si>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</si>
  <si>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</si>
  <si>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</si>
  <si>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</si>
  <si>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</si>
  <si>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</si>
  <si>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</si>
  <si>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</si>
  <si>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</si>
  <si>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</si>
  <si>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</si>
  <si>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</si>
  <si>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</si>
  <si>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</si>
  <si>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</si>
  <si>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</si>
  <si>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</si>
  <si>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</si>
  <si>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</si>
  <si>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</si>
  <si>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</si>
  <si>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</si>
  <si>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</si>
  <si>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</si>
  <si>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</si>
  <si>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</si>
  <si>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</si>
  <si>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</si>
  <si>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</si>
  <si>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</si>
  <si>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</si>
  <si>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</si>
  <si>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</si>
  <si>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</si>
  <si>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</si>
  <si>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</si>
  <si>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</si>
  <si>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</si>
  <si>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</si>
  <si>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</si>
  <si>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</si>
  <si>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</si>
  <si>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</si>
  <si>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</si>
  <si>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</si>
  <si>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</si>
  <si>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0"/>
  </si>
  <si>
    <t>うち日本人(％)</t>
    <phoneticPr fontId="5"/>
  </si>
  <si>
    <t>-1.2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</si>
  <si>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</si>
  <si>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</si>
  <si>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</si>
  <si>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</si>
  <si>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</si>
  <si>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</si>
  <si>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</si>
  <si>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</si>
  <si>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</si>
  <si>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</si>
  <si>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</si>
  <si>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</si>
  <si>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</si>
  <si>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</si>
  <si>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</si>
  <si>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</si>
  <si>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</si>
  <si>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</si>
  <si>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</si>
  <si>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</si>
  <si>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</si>
  <si>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</si>
  <si>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</si>
  <si>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</si>
  <si>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</si>
  <si>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</si>
  <si>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</si>
  <si>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</si>
  <si>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</si>
  <si>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</si>
  <si>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</si>
  <si>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</si>
  <si>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</si>
  <si>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</si>
  <si>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</si>
  <si>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</si>
  <si>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</si>
  <si>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</si>
  <si>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</si>
  <si>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</si>
  <si>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</si>
  <si>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</si>
  <si>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</si>
  <si>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</si>
  <si>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</si>
  <si>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</si>
  <si>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</si>
  <si>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</si>
  <si>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</si>
  <si>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</si>
  <si>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</si>
  <si>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</si>
  <si>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</si>
  <si>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</si>
  <si>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</si>
  <si>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</si>
  <si>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</si>
  <si>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</si>
  <si>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</si>
  <si>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</si>
  <si>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</si>
  <si>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長崎県雲仙市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</si>
  <si>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</si>
  <si>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</si>
  <si>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</si>
  <si>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</si>
  <si>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</si>
  <si>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</si>
  <si>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</si>
  <si>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</si>
  <si>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</si>
  <si>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</si>
  <si>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</si>
  <si>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</si>
  <si>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</si>
  <si>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</si>
  <si>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</si>
  <si>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</si>
  <si>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</si>
  <si>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</si>
  <si>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</si>
  <si>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</si>
  <si>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</si>
  <si>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</si>
  <si>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</si>
  <si>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</si>
  <si>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</si>
  <si>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</si>
  <si>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</si>
  <si>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</si>
  <si>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</si>
  <si>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</si>
  <si>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</si>
  <si>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</si>
  <si>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</si>
  <si>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</si>
  <si>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</si>
  <si>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</si>
  <si>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</si>
  <si>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</si>
  <si>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</si>
  <si>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</si>
  <si>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</si>
  <si>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</si>
  <si>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</si>
  <si>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</si>
  <si>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</si>
  <si>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</si>
  <si>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</si>
  <si>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</si>
  <si>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</si>
  <si>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</si>
  <si>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</si>
  <si>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</si>
  <si>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</si>
  <si>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</si>
  <si>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</si>
  <si>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</si>
  <si>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</si>
  <si>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</si>
  <si>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</si>
  <si>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</si>
  <si>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</si>
  <si>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</si>
  <si>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</si>
  <si>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</si>
  <si>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</si>
  <si>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</si>
  <si>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</si>
  <si>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</si>
  <si>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</si>
  <si>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</si>
  <si>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</si>
  <si>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</si>
  <si>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</si>
  <si>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</si>
  <si>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</si>
  <si>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</si>
  <si>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</si>
  <si>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</si>
  <si>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</si>
  <si>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</si>
  <si>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</si>
  <si>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</si>
  <si>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</si>
  <si>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</si>
  <si>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</si>
  <si>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</si>
  <si>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</si>
  <si>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</si>
  <si>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</si>
  <si>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</si>
  <si>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</si>
  <si>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</si>
  <si>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</si>
  <si>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</si>
  <si>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</si>
  <si>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</si>
  <si>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</si>
  <si>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</si>
  <si>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</si>
  <si>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</si>
  <si>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</si>
  <si>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</si>
  <si>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</si>
  <si>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</si>
  <si>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</si>
  <si>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</si>
  <si>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</si>
  <si>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</si>
  <si>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</si>
  <si>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</si>
  <si>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</si>
  <si>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</si>
  <si>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</si>
  <si>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</si>
  <si>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</si>
  <si>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</si>
  <si>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</si>
  <si>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</si>
  <si>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</si>
  <si>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</si>
  <si>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</si>
  <si>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</si>
  <si>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</si>
  <si>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</si>
  <si>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観光施設</t>
    <phoneticPr fontId="5"/>
  </si>
  <si>
    <t>被保険者数(人)</t>
  </si>
  <si>
    <t>　繰出金</t>
    <phoneticPr fontId="5"/>
  </si>
  <si>
    <t>病院</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</si>
  <si>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</si>
  <si>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</si>
  <si>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</si>
  <si>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</si>
  <si>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</si>
  <si>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</si>
  <si>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</si>
  <si>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</si>
  <si>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</si>
  <si>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</si>
  <si>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</si>
  <si>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</si>
  <si>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</si>
  <si>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</si>
  <si>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</si>
  <si>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</si>
  <si>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</si>
  <si>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</si>
  <si>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</si>
  <si>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</si>
  <si>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</si>
  <si>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</si>
  <si>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長崎県雲仙市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</si>
  <si>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</si>
  <si>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</si>
  <si>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</si>
  <si>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</si>
  <si>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</si>
  <si>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</si>
  <si>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</si>
  <si>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</si>
  <si>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</si>
  <si>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</si>
  <si>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</si>
  <si>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</si>
  <si>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</si>
  <si>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</si>
  <si>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</si>
  <si>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</si>
  <si>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</si>
  <si>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</si>
  <si>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</si>
  <si>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</si>
  <si>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</si>
  <si>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</si>
  <si>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</si>
  <si>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</si>
  <si>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</si>
  <si>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</si>
  <si>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</si>
  <si>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</si>
  <si>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</si>
  <si>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</si>
  <si>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</si>
  <si>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</si>
  <si>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</si>
  <si>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</si>
  <si>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</si>
  <si>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</si>
  <si>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</si>
  <si>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</si>
  <si>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</si>
  <si>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</si>
  <si>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国民宿舎事業特別会計</t>
    <phoneticPr fontId="5"/>
  </si>
  <si>
    <t>温泉浴場事業特別会計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</si>
  <si>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</si>
  <si>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</si>
  <si>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</si>
  <si>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</si>
  <si>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</si>
  <si>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</si>
  <si>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</si>
  <si>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</si>
  <si>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</si>
  <si>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</si>
  <si>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</si>
  <si>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</si>
  <si>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</si>
  <si>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</si>
  <si>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</si>
  <si>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</si>
  <si>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</si>
  <si>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</si>
  <si>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</si>
  <si>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</si>
  <si>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</si>
  <si>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</si>
  <si>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</si>
  <si>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</si>
  <si>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</si>
  <si>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</si>
  <si>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</si>
  <si>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</si>
  <si>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</si>
  <si>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</si>
  <si>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</si>
  <si>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</si>
  <si>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</si>
  <si>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</si>
  <si>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</si>
  <si>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</si>
  <si>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</si>
  <si>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</si>
  <si>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</si>
  <si>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</si>
  <si>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</si>
  <si>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</si>
  <si>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</si>
  <si>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</si>
  <si>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</si>
  <si>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</si>
  <si>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</si>
  <si>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</si>
  <si>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</si>
  <si>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</si>
  <si>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</si>
  <si>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</si>
  <si>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</si>
  <si>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</si>
  <si>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</si>
  <si>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</si>
  <si>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</si>
  <si>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</si>
  <si>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</si>
  <si>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</si>
  <si>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</si>
  <si>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</si>
  <si>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</si>
  <si>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</si>
  <si>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</si>
  <si>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</si>
  <si>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</si>
  <si>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</si>
  <si>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</si>
  <si>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</si>
  <si>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</si>
  <si>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</si>
  <si>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</si>
  <si>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</si>
  <si>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</si>
  <si>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</si>
  <si>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</si>
  <si>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</si>
  <si>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</si>
  <si>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</si>
  <si>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</si>
  <si>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</si>
  <si>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</si>
  <si>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</si>
  <si>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</si>
  <si>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</si>
  <si>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</si>
  <si>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</si>
  <si>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</si>
  <si>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</si>
  <si>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</si>
  <si>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</si>
  <si>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</si>
  <si>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</si>
  <si>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</si>
  <si>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</si>
  <si>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</si>
  <si>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</si>
  <si>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</si>
  <si>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</si>
  <si>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</si>
  <si>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</si>
  <si>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</si>
  <si>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</si>
  <si>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</si>
  <si>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</si>
  <si>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</si>
  <si>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</si>
  <si>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</si>
  <si>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</si>
  <si>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</si>
  <si>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</si>
  <si>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</si>
  <si>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</si>
  <si>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</si>
  <si>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</si>
  <si>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</si>
  <si>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</si>
  <si>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</si>
  <si>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</si>
  <si>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</si>
  <si>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</si>
  <si>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</si>
  <si>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</si>
  <si>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</si>
  <si>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</si>
  <si>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</si>
  <si>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</si>
  <si>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</si>
  <si>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</si>
  <si>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</si>
  <si>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</si>
  <si>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</si>
  <si>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</si>
  <si>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</si>
  <si>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</si>
  <si>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</si>
  <si>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</si>
  <si>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</si>
  <si>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</si>
  <si>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</si>
  <si>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</si>
  <si>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</si>
  <si>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</si>
  <si>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</si>
  <si>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</si>
  <si>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</si>
  <si>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</si>
  <si>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水道事業会計</t>
  </si>
  <si>
    <t>一般会計</t>
  </si>
  <si>
    <t>国民健康保険特別会計</t>
  </si>
  <si>
    <t>下水道事業特別会計</t>
  </si>
  <si>
    <t>温泉浴場事業特別会計</t>
  </si>
  <si>
    <t>国民宿舎事業特別会計</t>
  </si>
  <si>
    <t>後期高齢者医療特別会計</t>
  </si>
  <si>
    <t>その他会計（赤字）</t>
  </si>
  <si>
    <t>その他会計（黒字）</t>
  </si>
  <si>
    <t>振興基金</t>
    <rPh sb="0" eb="2">
      <t>シンコウ</t>
    </rPh>
    <rPh sb="2" eb="4">
      <t>キキン</t>
    </rPh>
    <phoneticPr fontId="2"/>
  </si>
  <si>
    <t>地域福祉基金</t>
    <rPh sb="0" eb="2">
      <t>チイキ</t>
    </rPh>
    <rPh sb="2" eb="4">
      <t>フクシ</t>
    </rPh>
    <rPh sb="4" eb="6">
      <t>キキン</t>
    </rPh>
    <phoneticPr fontId="2"/>
  </si>
  <si>
    <t>庁舎整備基金</t>
    <rPh sb="0" eb="2">
      <t>チョウシャ</t>
    </rPh>
    <rPh sb="2" eb="4">
      <t>セイビ</t>
    </rPh>
    <rPh sb="4" eb="6">
      <t>キキン</t>
    </rPh>
    <phoneticPr fontId="2"/>
  </si>
  <si>
    <t>地域づくり基金</t>
    <rPh sb="0" eb="2">
      <t>チイキ</t>
    </rPh>
    <rPh sb="5" eb="7">
      <t>キキン</t>
    </rPh>
    <phoneticPr fontId="2"/>
  </si>
  <si>
    <t>教育文化体育振興基金</t>
    <rPh sb="0" eb="2">
      <t>キョウイク</t>
    </rPh>
    <rPh sb="2" eb="4">
      <t>ブンカ</t>
    </rPh>
    <rPh sb="4" eb="6">
      <t>タイイク</t>
    </rPh>
    <rPh sb="6" eb="8">
      <t>シンコウ</t>
    </rPh>
    <rPh sb="8" eb="10">
      <t>キキン</t>
    </rPh>
    <phoneticPr fontId="2"/>
  </si>
  <si>
    <t>雲仙・南島原保健組合（一般会計）</t>
    <rPh sb="0" eb="2">
      <t>ウンゼン</t>
    </rPh>
    <rPh sb="3" eb="4">
      <t>ミナミ</t>
    </rPh>
    <rPh sb="4" eb="6">
      <t>シマバラ</t>
    </rPh>
    <rPh sb="6" eb="8">
      <t>ホケン</t>
    </rPh>
    <rPh sb="8" eb="10">
      <t>クミアイ</t>
    </rPh>
    <rPh sb="11" eb="13">
      <t>イッパン</t>
    </rPh>
    <rPh sb="13" eb="15">
      <t>カイケイ</t>
    </rPh>
    <phoneticPr fontId="2"/>
  </si>
  <si>
    <t>雲仙・南島原保健組合（介護老人保健施設事業特別会計）</t>
    <rPh sb="0" eb="2">
      <t>ウンゼン</t>
    </rPh>
    <rPh sb="3" eb="4">
      <t>ミナミ</t>
    </rPh>
    <rPh sb="4" eb="6">
      <t>シマバラ</t>
    </rPh>
    <rPh sb="6" eb="8">
      <t>ホケン</t>
    </rPh>
    <rPh sb="8" eb="10">
      <t>クミアイ</t>
    </rPh>
    <rPh sb="11" eb="13">
      <t>カイゴ</t>
    </rPh>
    <rPh sb="13" eb="15">
      <t>ロウジン</t>
    </rPh>
    <rPh sb="15" eb="17">
      <t>ホケン</t>
    </rPh>
    <rPh sb="17" eb="19">
      <t>シセツ</t>
    </rPh>
    <rPh sb="19" eb="21">
      <t>ジギョウ</t>
    </rPh>
    <rPh sb="21" eb="23">
      <t>トクベツ</t>
    </rPh>
    <rPh sb="23" eb="25">
      <t>カイケイ</t>
    </rPh>
    <phoneticPr fontId="2"/>
  </si>
  <si>
    <t>雲仙・南島原保健組合（病院事業会計）</t>
    <rPh sb="0" eb="2">
      <t>ウンゼン</t>
    </rPh>
    <rPh sb="3" eb="4">
      <t>ミナミ</t>
    </rPh>
    <rPh sb="4" eb="6">
      <t>シマバラ</t>
    </rPh>
    <rPh sb="6" eb="8">
      <t>ホケン</t>
    </rPh>
    <rPh sb="8" eb="10">
      <t>クミアイ</t>
    </rPh>
    <rPh sb="11" eb="13">
      <t>ビョウイン</t>
    </rPh>
    <rPh sb="13" eb="15">
      <t>ジギョウ</t>
    </rPh>
    <rPh sb="15" eb="17">
      <t>カイケイ</t>
    </rPh>
    <phoneticPr fontId="2"/>
  </si>
  <si>
    <t>県央地域広域市町村圏組合（一般会計）</t>
    <rPh sb="0" eb="2">
      <t>ケンオウ</t>
    </rPh>
    <rPh sb="2" eb="4">
      <t>チイキ</t>
    </rPh>
    <rPh sb="4" eb="6">
      <t>コウイキ</t>
    </rPh>
    <rPh sb="6" eb="9">
      <t>シチョウソン</t>
    </rPh>
    <rPh sb="9" eb="10">
      <t>ケン</t>
    </rPh>
    <rPh sb="10" eb="12">
      <t>クミアイ</t>
    </rPh>
    <rPh sb="13" eb="15">
      <t>イッパン</t>
    </rPh>
    <rPh sb="15" eb="17">
      <t>カイケイ</t>
    </rPh>
    <phoneticPr fontId="2"/>
  </si>
  <si>
    <t>長崎県病院企業団（病院事業会計）</t>
    <rPh sb="0" eb="3">
      <t>ナガサキケン</t>
    </rPh>
    <rPh sb="3" eb="5">
      <t>ビョウイン</t>
    </rPh>
    <rPh sb="5" eb="7">
      <t>キギョウ</t>
    </rPh>
    <rPh sb="7" eb="8">
      <t>ダン</t>
    </rPh>
    <rPh sb="9" eb="11">
      <t>ビョウイン</t>
    </rPh>
    <rPh sb="11" eb="13">
      <t>ジギョウ</t>
    </rPh>
    <rPh sb="13" eb="15">
      <t>カイケイ</t>
    </rPh>
    <phoneticPr fontId="2"/>
  </si>
  <si>
    <t>県央県南広域環境組合（一般会計）</t>
    <rPh sb="0" eb="2">
      <t>ケンオウ</t>
    </rPh>
    <rPh sb="2" eb="4">
      <t>ケンナン</t>
    </rPh>
    <rPh sb="4" eb="6">
      <t>コウイキ</t>
    </rPh>
    <rPh sb="6" eb="8">
      <t>カンキョウ</t>
    </rPh>
    <rPh sb="8" eb="10">
      <t>クミアイ</t>
    </rPh>
    <rPh sb="11" eb="13">
      <t>イッパン</t>
    </rPh>
    <rPh sb="13" eb="15">
      <t>カイケイ</t>
    </rPh>
    <phoneticPr fontId="2"/>
  </si>
  <si>
    <t>長崎県後期高齢者医療広域連合（一般会計）</t>
    <rPh sb="0" eb="3">
      <t>ナガサキケン</t>
    </rPh>
    <rPh sb="3" eb="5">
      <t>コウキ</t>
    </rPh>
    <rPh sb="5" eb="8">
      <t>コウレイシャ</t>
    </rPh>
    <rPh sb="8" eb="10">
      <t>イリョウ</t>
    </rPh>
    <rPh sb="10" eb="12">
      <t>コウイキ</t>
    </rPh>
    <rPh sb="12" eb="14">
      <t>レンゴウ</t>
    </rPh>
    <rPh sb="15" eb="17">
      <t>イッパン</t>
    </rPh>
    <rPh sb="17" eb="19">
      <t>カイケイ</t>
    </rPh>
    <phoneticPr fontId="2"/>
  </si>
  <si>
    <t>長崎県後期高齢者医療広域連合（後期高齢者医療事業会計）</t>
    <rPh sb="0" eb="3">
      <t>ナガサキケン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</si>
  <si>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島原地域広域市町村圏組合（一般会計）</t>
    <rPh sb="0" eb="2">
      <t>シマバラ</t>
    </rPh>
    <rPh sb="2" eb="4">
      <t>チイキ</t>
    </rPh>
    <rPh sb="4" eb="6">
      <t>コウイキ</t>
    </rPh>
    <rPh sb="6" eb="9">
      <t>シチョウソン</t>
    </rPh>
    <rPh sb="9" eb="10">
      <t>ケン</t>
    </rPh>
    <rPh sb="10" eb="12">
      <t>クミアイ</t>
    </rPh>
    <rPh sb="13" eb="15">
      <t>イッパン</t>
    </rPh>
    <rPh sb="15" eb="17">
      <t>カイケイ</t>
    </rPh>
    <phoneticPr fontId="2"/>
  </si>
  <si>
    <t>島原地域広域市町村圏組合（介護保険事業特別会計）</t>
    <rPh sb="0" eb="2">
      <t>シマバラ</t>
    </rPh>
    <rPh sb="2" eb="4">
      <t>チイキ</t>
    </rPh>
    <rPh sb="4" eb="6">
      <t>コウイキ</t>
    </rPh>
    <rPh sb="6" eb="9">
      <t>シチョウソン</t>
    </rPh>
    <rPh sb="9" eb="10">
      <t>ケン</t>
    </rPh>
    <rPh sb="10" eb="12">
      <t>クミアイ</t>
    </rPh>
    <rPh sb="13" eb="15">
      <t>カイゴ</t>
    </rPh>
    <rPh sb="15" eb="17">
      <t>ホケン</t>
    </rPh>
    <rPh sb="17" eb="19">
      <t>ジギョウ</t>
    </rPh>
    <rPh sb="19" eb="21">
      <t>トクベツ</t>
    </rPh>
    <rPh sb="21" eb="23">
      <t>カイケイ</t>
    </rPh>
    <phoneticPr fontId="2"/>
  </si>
  <si>
    <t>長崎県市町村総合事務組合（一般会計）</t>
    <phoneticPr fontId="2"/>
  </si>
  <si>
    <t>長崎県市町村総合事務組合（市町村会館管理事業特別会計）</t>
    <phoneticPr fontId="2"/>
  </si>
  <si>
    <t>長崎県市町村総合事務組合（市町村会館馬町別館管理事業特別会計）</t>
    <phoneticPr fontId="2"/>
  </si>
  <si>
    <t>長崎県市町村総合事務組合（公平委員会特別会計）</t>
    <phoneticPr fontId="2"/>
  </si>
  <si>
    <t>長崎県市町村総合事務組合（交通災害共済事業特別会計）</t>
    <phoneticPr fontId="2"/>
  </si>
  <si>
    <t>長崎県市町村総合事務組合（行政不服委員会事業特別会計）</t>
    <rPh sb="13" eb="15">
      <t>ギョウセイ</t>
    </rPh>
    <rPh sb="15" eb="17">
      <t>フフク</t>
    </rPh>
    <rPh sb="17" eb="20">
      <t>イインカイ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</si>
  <si>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</si>
  <si>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</si>
  <si>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</si>
  <si>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市では平成28年度に策定した公共施設等総合管理計画において、市の保有する施設の総延床面積を20年間で25％削減することを目標に掲げている。今後、全施設について個別施設計画を策定し、長期的な視点で施設の更新・長寿命化等を計画的に行い、公共施設の最適な配置を実現できるよう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</si>
  <si>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</si>
  <si>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</si>
  <si>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</si>
  <si>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</si>
  <si>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</si>
  <si>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</si>
  <si>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</si>
  <si>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今後の財政運営を見据えて、財政調整期均等の積立や地方債の繰上償還を積極的に行っており、また、合併特例債をはじめとした交付税算入率の高い起債を活用しているため、将来負担比率についてはマイナスとなっており、実質公債費率も年々減少している状況である。今後も引き続き健全な財政運営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</si>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</sst>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84389</c:v>
                </c:pt>
                <c:pt idx="1">
                  <c:v>83623</c:v>
                </c:pt>
                <c:pt idx="2">
                  <c:v>87974</c:v>
                </c:pt>
                <c:pt idx="3">
                  <c:v>78864</c:v>
                </c:pt>
                <c:pt idx="4">
                  <c:v>85042</c:v>
                </c:pt>
              </c:numCache>
            </c:numRef>
          </c:val>
          <c:smooth val="0"/>
          <c:extLst>
            <c:ext xmlns:c16="http://schemas.microsoft.com/office/drawing/2014/chart" uri="{C3380CC4-5D6E-409C-BE32-E72D297353CC}">
              <c16:uniqueId val="{00000000-D69C-4801-BBBF-514D61CFE23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90390</c:v>
                </c:pt>
                <c:pt idx="1">
                  <c:v>99804</c:v>
                </c:pt>
                <c:pt idx="2">
                  <c:v>89897</c:v>
                </c:pt>
                <c:pt idx="3">
                  <c:v>95478</c:v>
                </c:pt>
                <c:pt idx="4">
                  <c:v>101430</c:v>
                </c:pt>
              </c:numCache>
            </c:numRef>
          </c:val>
          <c:smooth val="0"/>
          <c:extLst>
            <c:ext xmlns:c16="http://schemas.microsoft.com/office/drawing/2014/chart" uri="{C3380CC4-5D6E-409C-BE32-E72D297353CC}">
              <c16:uniqueId val="{00000001-D69C-4801-BBBF-514D61CFE23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5.95</c:v>
                </c:pt>
                <c:pt idx="1">
                  <c:v>5.75</c:v>
                </c:pt>
                <c:pt idx="2">
                  <c:v>5.95</c:v>
                </c:pt>
                <c:pt idx="3">
                  <c:v>6.84</c:v>
                </c:pt>
                <c:pt idx="4">
                  <c:v>5.66</c:v>
                </c:pt>
              </c:numCache>
            </c:numRef>
          </c:val>
          <c:extLst>
            <c:ext xmlns:c16="http://schemas.microsoft.com/office/drawing/2014/chart" uri="{C3380CC4-5D6E-409C-BE32-E72D297353CC}">
              <c16:uniqueId val="{00000000-1F7D-4F07-B263-FD4A9E3518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7.03</c:v>
                </c:pt>
                <c:pt idx="1">
                  <c:v>7.07</c:v>
                </c:pt>
                <c:pt idx="2">
                  <c:v>7.02</c:v>
                </c:pt>
                <c:pt idx="3">
                  <c:v>7.12</c:v>
                </c:pt>
                <c:pt idx="4">
                  <c:v>7.4</c:v>
                </c:pt>
              </c:numCache>
            </c:numRef>
          </c:val>
          <c:extLst>
            <c:ext xmlns:c16="http://schemas.microsoft.com/office/drawing/2014/chart" uri="{C3380CC4-5D6E-409C-BE32-E72D297353CC}">
              <c16:uniqueId val="{00000001-1F7D-4F07-B263-FD4A9E35184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4.24</c:v>
                </c:pt>
                <c:pt idx="1">
                  <c:v>2.89</c:v>
                </c:pt>
                <c:pt idx="2">
                  <c:v>3.29</c:v>
                </c:pt>
                <c:pt idx="3">
                  <c:v>5.74</c:v>
                </c:pt>
                <c:pt idx="4">
                  <c:v>3.59</c:v>
                </c:pt>
              </c:numCache>
            </c:numRef>
          </c:val>
          <c:smooth val="0"/>
          <c:extLst>
            <c:ext xmlns:c16="http://schemas.microsoft.com/office/drawing/2014/chart" uri="{C3380CC4-5D6E-409C-BE32-E72D297353CC}">
              <c16:uniqueId val="{00000002-1F7D-4F07-B263-FD4A9E35184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0.13</c:v>
                </c:pt>
                <c:pt idx="2">
                  <c:v>#N/A</c:v>
                </c:pt>
                <c:pt idx="3">
                  <c:v>0.14000000000000001</c:v>
                </c:pt>
                <c:pt idx="4">
                  <c:v>#N/A</c:v>
                </c:pt>
                <c:pt idx="5">
                  <c:v>0.09</c:v>
                </c:pt>
                <c:pt idx="6">
                  <c:v>#N/A</c:v>
                </c:pt>
                <c:pt idx="7">
                  <c:v>0.3</c:v>
                </c:pt>
                <c:pt idx="8">
                  <c:v>0</c:v>
                </c:pt>
                <c:pt idx="9">
                  <c:v>0</c:v>
                </c:pt>
              </c:numCache>
            </c:numRef>
          </c:val>
          <c:extLst>
            <c:ext xmlns:c16="http://schemas.microsoft.com/office/drawing/2014/chart" uri="{C3380CC4-5D6E-409C-BE32-E72D297353CC}">
              <c16:uniqueId val="{00000000-7F60-4B1C-B748-1FA276813E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F60-4B1C-B748-1FA276813EC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F60-4B1C-B748-1FA276813EC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F60-4B1C-B748-1FA276813EC0}"/>
            </c:ext>
          </c:extLst>
        </c:ser>
        <c:ser>
          <c:idx val="4"/>
          <c:order val="4"/>
          <c:tx>
            <c:strRef>
              <c:f>データシート!$A$31</c:f>
              <c:strCache>
                <c:ptCount val="1"/>
                <c:pt idx="0">
                  <c:v>国民宿舎事業特別会計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0.02</c:v>
                </c:pt>
                <c:pt idx="4">
                  <c:v>#N/A</c:v>
                </c:pt>
                <c:pt idx="5">
                  <c:v>0.01</c:v>
                </c:pt>
                <c:pt idx="6">
                  <c:v>#N/A</c:v>
                </c:pt>
                <c:pt idx="7">
                  <c:v>0.01</c:v>
                </c:pt>
                <c:pt idx="8">
                  <c:v>#N/A</c:v>
                </c:pt>
                <c:pt idx="9">
                  <c:v>0</c:v>
                </c:pt>
              </c:numCache>
            </c:numRef>
          </c:val>
          <c:extLst>
            <c:ext xmlns:c16="http://schemas.microsoft.com/office/drawing/2014/chart" uri="{C3380CC4-5D6E-409C-BE32-E72D297353CC}">
              <c16:uniqueId val="{00000004-7F60-4B1C-B748-1FA276813EC0}"/>
            </c:ext>
          </c:extLst>
        </c:ser>
        <c:ser>
          <c:idx val="5"/>
          <c:order val="5"/>
          <c:tx>
            <c:strRef>
              <c:f>データシート!$A$32</c:f>
              <c:strCache>
                <c:ptCount val="1"/>
                <c:pt idx="0">
                  <c:v>温泉浴場事業特別会計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5-7F60-4B1C-B748-1FA276813EC0}"/>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0.08</c:v>
                </c:pt>
                <c:pt idx="2">
                  <c:v>#N/A</c:v>
                </c:pt>
                <c:pt idx="3">
                  <c:v>0.08</c:v>
                </c:pt>
                <c:pt idx="4">
                  <c:v>#N/A</c:v>
                </c:pt>
                <c:pt idx="5">
                  <c:v>7.0000000000000007E-2</c:v>
                </c:pt>
                <c:pt idx="6">
                  <c:v>#N/A</c:v>
                </c:pt>
                <c:pt idx="7">
                  <c:v>0.06</c:v>
                </c:pt>
                <c:pt idx="8">
                  <c:v>#N/A</c:v>
                </c:pt>
                <c:pt idx="9">
                  <c:v>0.13</c:v>
                </c:pt>
              </c:numCache>
            </c:numRef>
          </c:val>
          <c:extLst>
            <c:ext xmlns:c16="http://schemas.microsoft.com/office/drawing/2014/chart" uri="{C3380CC4-5D6E-409C-BE32-E72D297353CC}">
              <c16:uniqueId val="{00000006-7F60-4B1C-B748-1FA276813EC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0.98</c:v>
                </c:pt>
                <c:pt idx="2">
                  <c:v>#N/A</c:v>
                </c:pt>
                <c:pt idx="3">
                  <c:v>0.7</c:v>
                </c:pt>
                <c:pt idx="4">
                  <c:v>#N/A</c:v>
                </c:pt>
                <c:pt idx="5">
                  <c:v>0.06</c:v>
                </c:pt>
                <c:pt idx="6">
                  <c:v>#N/A</c:v>
                </c:pt>
                <c:pt idx="7">
                  <c:v>0.03</c:v>
                </c:pt>
                <c:pt idx="8">
                  <c:v>#N/A</c:v>
                </c:pt>
                <c:pt idx="9">
                  <c:v>1.28</c:v>
                </c:pt>
              </c:numCache>
            </c:numRef>
          </c:val>
          <c:extLst>
            <c:ext xmlns:c16="http://schemas.microsoft.com/office/drawing/2014/chart" uri="{C3380CC4-5D6E-409C-BE32-E72D297353CC}">
              <c16:uniqueId val="{00000007-7F60-4B1C-B748-1FA276813EC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5.94</c:v>
                </c:pt>
                <c:pt idx="2">
                  <c:v>#N/A</c:v>
                </c:pt>
                <c:pt idx="3">
                  <c:v>5.75</c:v>
                </c:pt>
                <c:pt idx="4">
                  <c:v>#N/A</c:v>
                </c:pt>
                <c:pt idx="5">
                  <c:v>5.95</c:v>
                </c:pt>
                <c:pt idx="6">
                  <c:v>#N/A</c:v>
                </c:pt>
                <c:pt idx="7">
                  <c:v>6.84</c:v>
                </c:pt>
                <c:pt idx="8">
                  <c:v>#N/A</c:v>
                </c:pt>
                <c:pt idx="9">
                  <c:v>5.66</c:v>
                </c:pt>
              </c:numCache>
            </c:numRef>
          </c:val>
          <c:extLst>
            <c:ext xmlns:c16="http://schemas.microsoft.com/office/drawing/2014/chart" uri="{C3380CC4-5D6E-409C-BE32-E72D297353CC}">
              <c16:uniqueId val="{00000008-7F60-4B1C-B748-1FA276813EC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6.04</c:v>
                </c:pt>
                <c:pt idx="2">
                  <c:v>#N/A</c:v>
                </c:pt>
                <c:pt idx="3">
                  <c:v>6.36</c:v>
                </c:pt>
                <c:pt idx="4">
                  <c:v>#N/A</c:v>
                </c:pt>
                <c:pt idx="5">
                  <c:v>7.22</c:v>
                </c:pt>
                <c:pt idx="6">
                  <c:v>#N/A</c:v>
                </c:pt>
                <c:pt idx="7">
                  <c:v>6.45</c:v>
                </c:pt>
                <c:pt idx="8">
                  <c:v>#N/A</c:v>
                </c:pt>
                <c:pt idx="9">
                  <c:v>7.38</c:v>
                </c:pt>
              </c:numCache>
            </c:numRef>
          </c:val>
          <c:extLst>
            <c:ext xmlns:c16="http://schemas.microsoft.com/office/drawing/2014/chart" uri="{C3380CC4-5D6E-409C-BE32-E72D297353CC}">
              <c16:uniqueId val="{00000009-7F60-4B1C-B748-1FA276813EC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3836</c:v>
                </c:pt>
                <c:pt idx="5">
                  <c:v>4051</c:v>
                </c:pt>
                <c:pt idx="8">
                  <c:v>4014</c:v>
                </c:pt>
                <c:pt idx="11">
                  <c:v>3945</c:v>
                </c:pt>
                <c:pt idx="14">
                  <c:v>3913</c:v>
                </c:pt>
              </c:numCache>
            </c:numRef>
          </c:val>
          <c:extLst>
            <c:ext xmlns:c16="http://schemas.microsoft.com/office/drawing/2014/chart" uri="{C3380CC4-5D6E-409C-BE32-E72D297353CC}">
              <c16:uniqueId val="{00000000-D868-459B-B76A-4364C77E8A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D868-459B-B76A-4364C77E8A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46</c:v>
                </c:pt>
                <c:pt idx="3">
                  <c:v>35</c:v>
                </c:pt>
                <c:pt idx="6">
                  <c:v>23</c:v>
                </c:pt>
                <c:pt idx="9">
                  <c:v>18</c:v>
                </c:pt>
                <c:pt idx="12">
                  <c:v>16</c:v>
                </c:pt>
              </c:numCache>
            </c:numRef>
          </c:val>
          <c:extLst>
            <c:ext xmlns:c16="http://schemas.microsoft.com/office/drawing/2014/chart" uri="{C3380CC4-5D6E-409C-BE32-E72D297353CC}">
              <c16:uniqueId val="{00000002-D868-459B-B76A-4364C77E8A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494</c:v>
                </c:pt>
                <c:pt idx="3">
                  <c:v>449</c:v>
                </c:pt>
                <c:pt idx="6">
                  <c:v>506</c:v>
                </c:pt>
                <c:pt idx="9">
                  <c:v>456</c:v>
                </c:pt>
                <c:pt idx="12">
                  <c:v>363</c:v>
                </c:pt>
              </c:numCache>
            </c:numRef>
          </c:val>
          <c:extLst>
            <c:ext xmlns:c16="http://schemas.microsoft.com/office/drawing/2014/chart" uri="{C3380CC4-5D6E-409C-BE32-E72D297353CC}">
              <c16:uniqueId val="{00000003-D868-459B-B76A-4364C77E8A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717</c:v>
                </c:pt>
                <c:pt idx="3">
                  <c:v>698</c:v>
                </c:pt>
                <c:pt idx="6">
                  <c:v>726</c:v>
                </c:pt>
                <c:pt idx="9">
                  <c:v>786</c:v>
                </c:pt>
                <c:pt idx="12">
                  <c:v>789</c:v>
                </c:pt>
              </c:numCache>
            </c:numRef>
          </c:val>
          <c:extLst>
            <c:ext xmlns:c16="http://schemas.microsoft.com/office/drawing/2014/chart" uri="{C3380CC4-5D6E-409C-BE32-E72D297353CC}">
              <c16:uniqueId val="{00000004-D868-459B-B76A-4364C77E8A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17</c:v>
                </c:pt>
                <c:pt idx="3">
                  <c:v>17</c:v>
                </c:pt>
                <c:pt idx="6">
                  <c:v>20</c:v>
                </c:pt>
                <c:pt idx="9">
                  <c:v>17</c:v>
                </c:pt>
                <c:pt idx="12">
                  <c:v>13</c:v>
                </c:pt>
              </c:numCache>
            </c:numRef>
          </c:val>
          <c:extLst>
            <c:ext xmlns:c16="http://schemas.microsoft.com/office/drawing/2014/chart" uri="{C3380CC4-5D6E-409C-BE32-E72D297353CC}">
              <c16:uniqueId val="{00000005-D868-459B-B76A-4364C77E8A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868-459B-B76A-4364C77E8A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3481</c:v>
                </c:pt>
                <c:pt idx="3">
                  <c:v>3504</c:v>
                </c:pt>
                <c:pt idx="6">
                  <c:v>3150</c:v>
                </c:pt>
                <c:pt idx="9">
                  <c:v>3035</c:v>
                </c:pt>
                <c:pt idx="12">
                  <c:v>3064</c:v>
                </c:pt>
              </c:numCache>
            </c:numRef>
          </c:val>
          <c:extLst>
            <c:ext xmlns:c16="http://schemas.microsoft.com/office/drawing/2014/chart" uri="{C3380CC4-5D6E-409C-BE32-E72D297353CC}">
              <c16:uniqueId val="{00000007-D868-459B-B76A-4364C77E8AE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920</c:v>
                </c:pt>
                <c:pt idx="2">
                  <c:v>#N/A</c:v>
                </c:pt>
                <c:pt idx="3">
                  <c:v>#N/A</c:v>
                </c:pt>
                <c:pt idx="4">
                  <c:v>652</c:v>
                </c:pt>
                <c:pt idx="5">
                  <c:v>#N/A</c:v>
                </c:pt>
                <c:pt idx="6">
                  <c:v>#N/A</c:v>
                </c:pt>
                <c:pt idx="7">
                  <c:v>411</c:v>
                </c:pt>
                <c:pt idx="8">
                  <c:v>#N/A</c:v>
                </c:pt>
                <c:pt idx="9">
                  <c:v>#N/A</c:v>
                </c:pt>
                <c:pt idx="10">
                  <c:v>367</c:v>
                </c:pt>
                <c:pt idx="11">
                  <c:v>#N/A</c:v>
                </c:pt>
                <c:pt idx="12">
                  <c:v>#N/A</c:v>
                </c:pt>
                <c:pt idx="13">
                  <c:v>332</c:v>
                </c:pt>
                <c:pt idx="14">
                  <c:v>#N/A</c:v>
                </c:pt>
              </c:numCache>
            </c:numRef>
          </c:val>
          <c:smooth val="0"/>
          <c:extLst>
            <c:ext xmlns:c16="http://schemas.microsoft.com/office/drawing/2014/chart" uri="{C3380CC4-5D6E-409C-BE32-E72D297353CC}">
              <c16:uniqueId val="{00000008-D868-459B-B76A-4364C77E8AE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31704</c:v>
                </c:pt>
                <c:pt idx="5">
                  <c:v>30678</c:v>
                </c:pt>
                <c:pt idx="8">
                  <c:v>29417</c:v>
                </c:pt>
                <c:pt idx="11">
                  <c:v>27816</c:v>
                </c:pt>
                <c:pt idx="14">
                  <c:v>26814</c:v>
                </c:pt>
              </c:numCache>
            </c:numRef>
          </c:val>
          <c:extLst>
            <c:ext xmlns:c16="http://schemas.microsoft.com/office/drawing/2014/chart" uri="{C3380CC4-5D6E-409C-BE32-E72D297353CC}">
              <c16:uniqueId val="{00000000-BE34-4DB6-965C-6259133AA2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751</c:v>
                </c:pt>
                <c:pt idx="5">
                  <c:v>661</c:v>
                </c:pt>
                <c:pt idx="8">
                  <c:v>567</c:v>
                </c:pt>
                <c:pt idx="11">
                  <c:v>1051</c:v>
                </c:pt>
                <c:pt idx="14">
                  <c:v>1014</c:v>
                </c:pt>
              </c:numCache>
            </c:numRef>
          </c:val>
          <c:extLst>
            <c:ext xmlns:c16="http://schemas.microsoft.com/office/drawing/2014/chart" uri="{C3380CC4-5D6E-409C-BE32-E72D297353CC}">
              <c16:uniqueId val="{00000001-BE34-4DB6-965C-6259133AA2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16051</c:v>
                </c:pt>
                <c:pt idx="5">
                  <c:v>17686</c:v>
                </c:pt>
                <c:pt idx="8">
                  <c:v>19108</c:v>
                </c:pt>
                <c:pt idx="11">
                  <c:v>19708</c:v>
                </c:pt>
                <c:pt idx="14">
                  <c:v>20146</c:v>
                </c:pt>
              </c:numCache>
            </c:numRef>
          </c:val>
          <c:extLst>
            <c:ext xmlns:c16="http://schemas.microsoft.com/office/drawing/2014/chart" uri="{C3380CC4-5D6E-409C-BE32-E72D297353CC}">
              <c16:uniqueId val="{00000002-BE34-4DB6-965C-6259133AA2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E34-4DB6-965C-6259133AA2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E34-4DB6-965C-6259133AA2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34-4DB6-965C-6259133AA2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4093</c:v>
                </c:pt>
                <c:pt idx="3">
                  <c:v>3967</c:v>
                </c:pt>
                <c:pt idx="6">
                  <c:v>3875</c:v>
                </c:pt>
                <c:pt idx="9">
                  <c:v>3780</c:v>
                </c:pt>
                <c:pt idx="12">
                  <c:v>3596</c:v>
                </c:pt>
              </c:numCache>
            </c:numRef>
          </c:val>
          <c:extLst>
            <c:ext xmlns:c16="http://schemas.microsoft.com/office/drawing/2014/chart" uri="{C3380CC4-5D6E-409C-BE32-E72D297353CC}">
              <c16:uniqueId val="{00000006-BE34-4DB6-965C-6259133AA2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2702</c:v>
                </c:pt>
                <c:pt idx="3">
                  <c:v>2698</c:v>
                </c:pt>
                <c:pt idx="6">
                  <c:v>2263</c:v>
                </c:pt>
                <c:pt idx="9">
                  <c:v>1734</c:v>
                </c:pt>
                <c:pt idx="12">
                  <c:v>961</c:v>
                </c:pt>
              </c:numCache>
            </c:numRef>
          </c:val>
          <c:extLst>
            <c:ext xmlns:c16="http://schemas.microsoft.com/office/drawing/2014/chart" uri="{C3380CC4-5D6E-409C-BE32-E72D297353CC}">
              <c16:uniqueId val="{00000007-BE34-4DB6-965C-6259133AA2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8932</c:v>
                </c:pt>
                <c:pt idx="3">
                  <c:v>8563</c:v>
                </c:pt>
                <c:pt idx="6">
                  <c:v>7697</c:v>
                </c:pt>
                <c:pt idx="9">
                  <c:v>7593</c:v>
                </c:pt>
                <c:pt idx="12">
                  <c:v>6541</c:v>
                </c:pt>
              </c:numCache>
            </c:numRef>
          </c:val>
          <c:extLst>
            <c:ext xmlns:c16="http://schemas.microsoft.com/office/drawing/2014/chart" uri="{C3380CC4-5D6E-409C-BE32-E72D297353CC}">
              <c16:uniqueId val="{00000008-BE34-4DB6-965C-6259133AA2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114</c:v>
                </c:pt>
                <c:pt idx="3">
                  <c:v>81</c:v>
                </c:pt>
                <c:pt idx="6">
                  <c:v>61</c:v>
                </c:pt>
                <c:pt idx="9">
                  <c:v>47</c:v>
                </c:pt>
                <c:pt idx="12">
                  <c:v>29</c:v>
                </c:pt>
              </c:numCache>
            </c:numRef>
          </c:val>
          <c:extLst>
            <c:ext xmlns:c16="http://schemas.microsoft.com/office/drawing/2014/chart" uri="{C3380CC4-5D6E-409C-BE32-E72D297353CC}">
              <c16:uniqueId val="{00000009-BE34-4DB6-965C-6259133AA2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24669</c:v>
                </c:pt>
                <c:pt idx="3">
                  <c:v>23817</c:v>
                </c:pt>
                <c:pt idx="6">
                  <c:v>22407</c:v>
                </c:pt>
                <c:pt idx="9">
                  <c:v>21334</c:v>
                </c:pt>
                <c:pt idx="12">
                  <c:v>20869</c:v>
                </c:pt>
              </c:numCache>
            </c:numRef>
          </c:val>
          <c:extLst>
            <c:ext xmlns:c16="http://schemas.microsoft.com/office/drawing/2014/chart" uri="{C3380CC4-5D6E-409C-BE32-E72D297353CC}">
              <c16:uniqueId val="{0000000A-BE34-4DB6-965C-6259133AA2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E34-4DB6-965C-6259133AA2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1278</c:v>
                </c:pt>
                <c:pt idx="1">
                  <c:v>1279</c:v>
                </c:pt>
                <c:pt idx="2">
                  <c:v>1279</c:v>
                </c:pt>
              </c:numCache>
            </c:numRef>
          </c:val>
          <c:extLst>
            <c:ext xmlns:c16="http://schemas.microsoft.com/office/drawing/2014/chart" uri="{C3380CC4-5D6E-409C-BE32-E72D297353CC}">
              <c16:uniqueId val="{00000000-545E-456A-A4C2-840C2EC42A4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13275</c:v>
                </c:pt>
                <c:pt idx="1">
                  <c:v>13903</c:v>
                </c:pt>
                <c:pt idx="2">
                  <c:v>14350</c:v>
                </c:pt>
              </c:numCache>
            </c:numRef>
          </c:val>
          <c:extLst>
            <c:ext xmlns:c16="http://schemas.microsoft.com/office/drawing/2014/chart" uri="{C3380CC4-5D6E-409C-BE32-E72D297353CC}">
              <c16:uniqueId val="{00000001-545E-456A-A4C2-840C2EC42A4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7830</c:v>
                </c:pt>
                <c:pt idx="1">
                  <c:v>7707</c:v>
                </c:pt>
                <c:pt idx="2">
                  <c:v>7769</c:v>
                </c:pt>
              </c:numCache>
            </c:numRef>
          </c:val>
          <c:extLst>
            <c:ext xmlns:c16="http://schemas.microsoft.com/office/drawing/2014/chart" uri="{C3380CC4-5D6E-409C-BE32-E72D297353CC}">
              <c16:uniqueId val="{00000002-545E-456A-A4C2-840C2EC42A4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{550B80E3-BA7A-4469-8137-FC3C1AC81BAC}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963F-4154-B23E-ABBDCC1475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{6C243CF1-3D38-47DB-A2D5-380322B82015}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3F-4154-B23E-ABBDCC1475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{B7144530-EDEA-4EF7-9296-C407C089BD7E}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3F-4154-B23E-ABBDCC1475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{9908AB8A-7F38-454C-BE22-9CA339E25635}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3F-4154-B23E-ABBDCC1475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{FC66D683-7D1B-4724-B886-7D4FE5759FE6}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3F-4154-B23E-ABBDCC1475A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{5DB30C1E-E7C6-4AB3-A111-E3E4F9037BDD}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963F-4154-B23E-ABBDCC1475A4}"/>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{C731E0B5-6FE5-470C-BA84-EA89296FA684}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963F-4154-B23E-ABBDCC1475A4}"/>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{6C2CF690-0113-466C-8514-C945804BC948}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963F-4154-B23E-ABBDCC1475A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{45FA08FA-F1FF-4154-A980-A1B03B2ED74A}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963F-4154-B23E-ABBDCC1475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53.6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63F-4154-B23E-ABBDCC1475A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{29405B69-3002-4489-807B-43D55A8090FC}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963F-4154-B23E-ABBDCC1475A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{D138512C-4AE4-4413-9D15-01BFBC47DD36}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3F-4154-B23E-ABBDCC1475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{7B65748B-C376-4DEF-BF82-8B9904FE389E}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3F-4154-B23E-ABBDCC1475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{0FD93700-CF29-4F17-A4EC-27C06DA2A9DF}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3F-4154-B23E-ABBDCC1475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{F8B1773E-F5D3-401B-9A77-09FBDAAD0C09}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3F-4154-B23E-ABBDCC1475A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{36F8FC03-32D4-4441-8891-455EAF543D43}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963F-4154-B23E-ABBDCC1475A4}"/>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{562C07DB-7456-409B-9487-F8B80562AA6A}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963F-4154-B23E-ABBDCC1475A4}"/>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{02268E40-B71F-494C-B1C2-1DDB29AD4A41}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963F-4154-B23E-ABBDCC1475A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{09CD395D-B32A-4C37-985F-63C91F6EBF3D}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963F-4154-B23E-ABBDCC1475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58.6</c:v>
                </c:pt>
              </c:numCache>
            </c:numRef>
          </c:xVal>
          <c:yVal>
            <c:numRef>
              <c:f>公会計指標分析・財政指標組合せ分析表!$BP$55:$DC$55</c:f>
              <c:numCache>
                <c:formatCode>#,##0.0;"▲ "#,##0.0</c:formatCode>
                <c:ptCount val="40"/>
                <c:pt idx="16">
                  <c:v>32.799999999999997</c:v>
                </c:pt>
              </c:numCache>
            </c:numRef>
          </c:yVal>
          <c:smooth val="0"/>
          <c:extLst>
            <c:ext xmlns:c16="http://schemas.microsoft.com/office/drawing/2014/chart" uri="{C3380CC4-5D6E-409C-BE32-E72D297353CC}">
              <c16:uniqueId val="{00000013-963F-4154-B23E-ABBDCC1475A4}"/>
            </c:ext>
          </c:extLst>
        </c:ser>
        <c:dLbls>
          <c:showLegendKey val="0"/>
          <c:showVal val="1"/>
          <c:showCatName val="0"/>
          <c:showSerName val="0"/>
          <c:showPercent val="0"/>
          <c:showBubbleSize val="0"/>
        </c:dLbls>
        <c:axId val="46179840"/>
        <c:axId val="46181760"/>
      </c:scatterChart>
      <c:valAx>
        <c:axId val="46179840"/>
        <c:scaling>
          <c:orientation val="minMax"/>
          <c:max val="70.399999999999991"/>
          <c:min val="46.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9.4"/>
          <c:min val="26.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{E3242EFB-951F-4672-93BF-744AFEA529DF}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66D-4962-A2EA-54831123A31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{8D38D6A4-F2EB-48C9-88BF-4A253A763416}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6D-4962-A2EA-54831123A31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{2677C7A6-5F6E-43EC-9B5F-E28F9068EFE0}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6D-4962-A2EA-54831123A31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{FA7C9961-193A-4FC2-93B9-53D85647A5AA}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6D-4962-A2EA-54831123A31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{40C97086-2790-4F0D-8935-206756E1E598}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6D-4962-A2EA-54831123A31D}"/>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{C2A6EB1E-B9E4-4374-A4CC-CFE8A0CB1A85}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66D-4962-A2EA-54831123A31D}"/>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{3C132A2D-3638-4384-A932-95BC655D859C}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66D-4962-A2EA-54831123A31D}"/>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{20AAB2A3-96AF-4EAC-A38A-0866A64B92E7}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66D-4962-A2EA-54831123A31D}"/>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{54A1A66E-D140-4B97-AA56-9B2BE2FDEF7D}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66D-4962-A2EA-54831123A31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6.7</c:v>
                </c:pt>
                <c:pt idx="16">
                  <c:v>4.5999999999999996</c:v>
                </c:pt>
                <c:pt idx="24">
                  <c:v>3.3</c:v>
                </c:pt>
                <c:pt idx="32">
                  <c:v>2.6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66D-4962-A2EA-54831123A31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{86B3333E-1044-4232-8330-20C4A258ED89}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66D-4962-A2EA-54831123A31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{D2C4E677-78CA-43A0-90D5-9321556D7BFD}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6D-4962-A2EA-54831123A31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{505042C8-12DC-4C7E-8646-827E8CC6A04F}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6D-4962-A2EA-54831123A31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{BF722948-01B2-4711-A6CA-F15547D59C4D}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6D-4962-A2EA-54831123A31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{A23A8FB6-FB61-4882-89F5-9759AED222CC}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6D-4962-A2EA-54831123A31D}"/>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{20366F17-D76D-40DA-B6BC-978CAE22E957}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66D-4962-A2EA-54831123A31D}"/>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{ECB4DAFD-BAEB-4F5F-A19F-BE85CB24D633}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66D-4962-A2EA-54831123A31D}"/>
                </c:ext>
              </c:extLst>
            </c:dLbl>
            <c:dLbl>
              <c:idx val="24"/>
              <c:layout>
                <c:manualLayout>
                  <c:x val="-3.0343319526001892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{E827FA5E-C215-498B-AD8D-B6AA6850933A}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66D-4962-A2EA-54831123A31D}"/>
                </c:ext>
              </c:extLst>
            </c:dLbl>
            <c:dLbl>
              <c:idx val="32"/>
              <c:layout>
                <c:manualLayout>
                  <c:x val="-3.3052663712219377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{5C5232AC-FB7B-43D4-85D2-2A6551608C86}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66D-4962-A2EA-54831123A31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11.5</c:v>
                </c:pt>
                <c:pt idx="8">
                  <c:v>10.4</c:v>
                </c:pt>
                <c:pt idx="16">
                  <c:v>9.5</c:v>
                </c:pt>
                <c:pt idx="24">
                  <c:v>8.6</c:v>
                </c:pt>
                <c:pt idx="32">
                  <c:v>8.5</c:v>
                </c:pt>
              </c:numCache>
            </c:numRef>
          </c:xVal>
          <c:yVal>
            <c:numRef>
              <c:f>公会計指標分析・財政指標組合せ分析表!$BP$77:$DC$77</c:f>
              <c:numCache>
                <c:formatCode>#,##0.0;"▲ "#,##0.0</c:formatCode>
                <c:ptCount val="40"/>
                <c:pt idx="0">
                  <c:v>52.8</c:v>
                </c:pt>
                <c:pt idx="8">
                  <c:v>48.6</c:v>
                </c:pt>
                <c:pt idx="16">
                  <c:v>32.799999999999997</c:v>
                </c:pt>
                <c:pt idx="24">
                  <c:v>20.2</c:v>
                </c:pt>
                <c:pt idx="32">
                  <c:v>19</c:v>
                </c:pt>
              </c:numCache>
            </c:numRef>
          </c:yVal>
          <c:smooth val="0"/>
          <c:extLst>
            <c:ext xmlns:c16="http://schemas.microsoft.com/office/drawing/2014/chart" uri="{C3380CC4-5D6E-409C-BE32-E72D297353CC}">
              <c16:uniqueId val="{00000013-366D-4962-A2EA-54831123A31D}"/>
            </c:ext>
          </c:extLst>
        </c:ser>
        <c:dLbls>
          <c:showLegendKey val="0"/>
          <c:showVal val="1"/>
          <c:showCatName val="0"/>
          <c:showSerName val="0"/>
          <c:showPercent val="0"/>
          <c:showBubbleSize val="0"/>
        </c:dLbls>
        <c:axId val="84219776"/>
        <c:axId val="84234240"/>
      </c:scatterChart>
      <c:valAx>
        <c:axId val="84219776"/>
        <c:scaling>
          <c:orientation val="minMax"/>
          <c:max val="11.799999999999999"/>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9"/>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元利償還金額は前年度比で微増となったものの、南高北部環境衛生組合の解散に伴う組合等の地方債の元利償還金に対する負担金の大幅な減少等により、全体の負担額は減少している。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結果として、実質公債費比率の分子は減少傾向であり、今後もさらに後年度の公債費抑制を図り、引き続き可能な限り繰上償還を実施し、償還金額の抑制・縮減を図るほか、各年度の借入額についても償還額を上回ることがないよう適正な起債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中期財政計画に基づく財政調整基金等の積立てによる充当可能財源の増や地方債繰上償還による地方債現在高の減により、将来負担比率の分子は減少傾向にある。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後年度の公債費抑制を図るため、可能な限り繰上償還を実施し、利子償還金の抑制・縮減を図るほか、各年度における借入額についても償還額を上回ることがないよう適正な起債管理に努める。また、財政調整基金等についても可能な限りの積立てを行い、健全な財政運営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長崎県雲仙市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決算剰余金を減債基金に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万円積み立てたほか、平成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年度におけるふるさと納税の寄附金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8,247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千円をふるさと応援基金に積み立てたこと等により、基金全体としては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財政調整基金及びその他特定目的基金は、当分の間は、大きな増減は予定していない。減債基金は、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年度以降当分の間は、財源不足による取り崩しを予定しており、長期的には減少傾向にある。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・振興基金：市民の連携の強化又は地域振興等も関する施策の推進</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・地域福祉基金：地域福祉の向上</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・庁舎整備基金：庁舎整備に関する事業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・庁舎整備基金：運用益を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千円積み立てた一方で、施設の老朽化等に伴う各総合支所の整備事業（国見総合支所新築工事、南串山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総合支所改修工事に伴う南串山図書室の新築工事、愛野総合支所と愛野町公民館の複合施設である愛の夢未来センター</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の新築工事）の財源として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2,509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千円充当したことにより減少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当分の間は、大きな増減は予定していない。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取り崩しは行っておらず、運用益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残高は、標準財政規模の概ね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取り崩しは行っておらず、決算剰余金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万円及び運用益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千円を積み立てたことによる増。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長期財政見通しでは、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年度までの各年度において、財源不足が見込まれ、減債基金の取り崩しを予定している。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残高については、財政調整基金と併せた残高で、標準財政規模の概ね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％を下回らないようにしている。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44,629
44,197
214.31
30,426,867
29,326,537
979,164
17,297,031
20,629,463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D00-00001A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D00-00001F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D00-000020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0257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59473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3549147" y="4507006"/>
          <a:ext cx="41629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00000000-0008-0000-0D00-000035000000}"/>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本市の有形固定資産減価償却率は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53.6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％となっており、類似</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団体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内平均値よりも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％低い水準にある。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年度に策定した公共施設等総合管理計画において、市の保有する施設の総延床面積を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％削減することを目標に掲げている。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今後、全施設について個別施設計画を策定し、長期的な視点で施設の更新・長寿命化等を計画的に行い、公共施設の最適な配置を実現できるよう努める。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a:extLst>
            <a:ext uri="{FF2B5EF4-FFF2-40B4-BE49-F238E27FC236}">
              <a16:creationId xmlns:a16="http://schemas.microsoft.com/office/drawing/2014/main" id="{00000000-0008-0000-0D00-000036000000}"/>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a:extLst>
            <a:ext uri="{FF2B5EF4-FFF2-40B4-BE49-F238E27FC236}">
              <a16:creationId xmlns:a16="http://schemas.microsoft.com/office/drawing/2014/main" id="{00000000-0008-0000-0D00-000037000000}"/>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6" name="テキスト ボックス 55">
          <a:extLst>
            <a:ext uri="{FF2B5EF4-FFF2-40B4-BE49-F238E27FC236}">
              <a16:creationId xmlns:a16="http://schemas.microsoft.com/office/drawing/2014/main" id="{00000000-0008-0000-0D00-000038000000}"/>
            </a:ext>
          </a:extLst>
        </xdr:cNvPr>
        <xdr:cNvSpPr txBox="1"/>
      </xdr:nvSpPr>
      <xdr:spPr>
        <a:xfrm>
          <a:off x="801248" y="68638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7" name="直線コネクタ 56">
          <a:extLst>
            <a:ext uri="{FF2B5EF4-FFF2-40B4-BE49-F238E27FC236}">
              <a16:creationId xmlns:a16="http://schemas.microsoft.com/office/drawing/2014/main" id="{00000000-0008-0000-0D00-000039000000}"/>
            </a:ext>
          </a:extLst>
        </xdr:cNvPr>
        <xdr:cNvCxnSpPr/>
      </xdr:nvCxnSpPr>
      <xdr:spPr>
        <a:xfrm>
          <a:off x="1127125" y="65335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772811" y="6443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127125" y="611314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772811" y="60193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127125" y="56889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772811" y="5598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1127125" y="52685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772811" y="51747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a:extLst>
            <a:ext uri="{FF2B5EF4-FFF2-40B4-BE49-F238E27FC236}">
              <a16:creationId xmlns:a16="http://schemas.microsoft.com/office/drawing/2014/main" id="{00000000-0008-0000-0D00-000042000000}"/>
            </a:ext>
          </a:extLst>
        </xdr:cNvPr>
        <xdr:cNvSpPr txBox="1"/>
      </xdr:nvSpPr>
      <xdr:spPr>
        <a:xfrm>
          <a:off x="721516" y="4754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a:extLst>
            <a:ext uri="{FF2B5EF4-FFF2-40B4-BE49-F238E27FC236}">
              <a16:creationId xmlns:a16="http://schemas.microsoft.com/office/drawing/2014/main" id="{00000000-0008-0000-0D00-000043000000}"/>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58420</xdr:rowOff>
    </xdr:from>
    <xdr:to>
      <xdr:col>23</xdr:col>
      <xdr:colOff>85090</xdr:colOff>
      <xdr:row>33</xdr:row>
      <xdr:rowOff>52197</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flipV="1">
          <a:off x="4206240" y="5171440"/>
          <a:ext cx="1270" cy="1167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56024</xdr:rowOff>
    </xdr:from>
    <xdr:ext cx="405111" cy="259045"/>
    <xdr:sp macro="" textlink="">
      <xdr:nvSpPr>
        <xdr:cNvPr id="69" name="有形固定資産減価償却率最小値テキスト">
          <a:extLst>
            <a:ext uri="{FF2B5EF4-FFF2-40B4-BE49-F238E27FC236}">
              <a16:creationId xmlns:a16="http://schemas.microsoft.com/office/drawing/2014/main" id="{00000000-0008-0000-0D00-000045000000}"/>
            </a:ext>
          </a:extLst>
        </xdr:cNvPr>
        <xdr:cNvSpPr txBox="1"/>
      </xdr:nvSpPr>
      <xdr:spPr>
        <a:xfrm>
          <a:off x="4258945" y="6342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52197</xdr:rowOff>
    </xdr:from>
    <xdr:to>
      <xdr:col>23</xdr:col>
      <xdr:colOff>174625</xdr:colOff>
      <xdr:row>33</xdr:row>
      <xdr:rowOff>52197</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4119245" y="633869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xdr:rowOff>
    </xdr:from>
    <xdr:ext cx="405111" cy="259045"/>
    <xdr:sp macro="" textlink="">
      <xdr:nvSpPr>
        <xdr:cNvPr id="71" name="有形固定資産減価償却率最大値テキスト">
          <a:extLst>
            <a:ext uri="{FF2B5EF4-FFF2-40B4-BE49-F238E27FC236}">
              <a16:creationId xmlns:a16="http://schemas.microsoft.com/office/drawing/2014/main" id="{00000000-0008-0000-0D00-000047000000}"/>
            </a:ext>
          </a:extLst>
        </xdr:cNvPr>
        <xdr:cNvSpPr txBox="1"/>
      </xdr:nvSpPr>
      <xdr:spPr>
        <a:xfrm>
          <a:off x="4258945" y="49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58420</xdr:rowOff>
    </xdr:from>
    <xdr:to>
      <xdr:col>23</xdr:col>
      <xdr:colOff>174625</xdr:colOff>
      <xdr:row>26</xdr:row>
      <xdr:rowOff>58420</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4119245" y="517144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3" name="有形固定資産減価償却率平均値テキスト">
          <a:extLst>
            <a:ext uri="{FF2B5EF4-FFF2-40B4-BE49-F238E27FC236}">
              <a16:creationId xmlns:a16="http://schemas.microsoft.com/office/drawing/2014/main" id="{00000000-0008-0000-0D00-000049000000}"/>
            </a:ext>
          </a:extLst>
        </xdr:cNvPr>
        <xdr:cNvSpPr txBox="1"/>
      </xdr:nvSpPr>
      <xdr:spPr>
        <a:xfrm>
          <a:off x="4258945" y="5767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157345" y="578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537585" y="57763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52451</xdr:rowOff>
    </xdr:from>
    <xdr:to>
      <xdr:col>15</xdr:col>
      <xdr:colOff>187325</xdr:colOff>
      <xdr:row>29</xdr:row>
      <xdr:rowOff>154051</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867025" y="56683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29</xdr:row>
      <xdr:rowOff>160401</xdr:rowOff>
    </xdr:from>
    <xdr:to>
      <xdr:col>15</xdr:col>
      <xdr:colOff>187325</xdr:colOff>
      <xdr:row>30</xdr:row>
      <xdr:rowOff>90551</xdr:rowOff>
    </xdr:to>
    <xdr:sp macro="" textlink="">
      <xdr:nvSpPr>
        <xdr:cNvPr id="82" name="楕円 81">
          <a:extLst>
            <a:ext uri="{FF2B5EF4-FFF2-40B4-BE49-F238E27FC236}">
              <a16:creationId xmlns:a16="http://schemas.microsoft.com/office/drawing/2014/main" id="{00000000-0008-0000-0D00-000052000000}"/>
            </a:ext>
          </a:extLst>
        </xdr:cNvPr>
        <xdr:cNvSpPr/>
      </xdr:nvSpPr>
      <xdr:spPr>
        <a:xfrm>
          <a:off x="2867025" y="57763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107078</xdr:rowOff>
    </xdr:from>
    <xdr:ext cx="405111" cy="259045"/>
    <xdr:sp macro="" textlink="">
      <xdr:nvSpPr>
        <xdr:cNvPr id="83" name="n_1aveValue有形固定資産減価償却率">
          <a:extLst>
            <a:ext uri="{FF2B5EF4-FFF2-40B4-BE49-F238E27FC236}">
              <a16:creationId xmlns:a16="http://schemas.microsoft.com/office/drawing/2014/main" id="{00000000-0008-0000-0D00-000053000000}"/>
            </a:ext>
          </a:extLst>
        </xdr:cNvPr>
        <xdr:cNvSpPr txBox="1"/>
      </xdr:nvSpPr>
      <xdr:spPr>
        <a:xfrm>
          <a:off x="3395989" y="5555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170578</xdr:rowOff>
    </xdr:from>
    <xdr:ext cx="405111" cy="259045"/>
    <xdr:sp macro="" textlink="">
      <xdr:nvSpPr>
        <xdr:cNvPr id="84" name="n_2aveValue有形固定資産減価償却率">
          <a:extLst>
            <a:ext uri="{FF2B5EF4-FFF2-40B4-BE49-F238E27FC236}">
              <a16:creationId xmlns:a16="http://schemas.microsoft.com/office/drawing/2014/main" id="{00000000-0008-0000-0D00-000054000000}"/>
            </a:ext>
          </a:extLst>
        </xdr:cNvPr>
        <xdr:cNvSpPr txBox="1"/>
      </xdr:nvSpPr>
      <xdr:spPr>
        <a:xfrm>
          <a:off x="2738129" y="545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81678</xdr:rowOff>
    </xdr:from>
    <xdr:ext cx="405111" cy="259045"/>
    <xdr:sp macro="" textlink="">
      <xdr:nvSpPr>
        <xdr:cNvPr id="85" name="n_2mainValue有形固定資産減価償却率">
          <a:extLst>
            <a:ext uri="{FF2B5EF4-FFF2-40B4-BE49-F238E27FC236}">
              <a16:creationId xmlns:a16="http://schemas.microsoft.com/office/drawing/2014/main" id="{00000000-0008-0000-0D00-000055000000}"/>
            </a:ext>
          </a:extLst>
        </xdr:cNvPr>
        <xdr:cNvSpPr txBox="1"/>
      </xdr:nvSpPr>
      <xdr:spPr>
        <a:xfrm>
          <a:off x="2738129" y="5865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a:extLst>
            <a:ext uri="{FF2B5EF4-FFF2-40B4-BE49-F238E27FC236}">
              <a16:creationId xmlns:a16="http://schemas.microsoft.com/office/drawing/2014/main" id="{00000000-0008-0000-0D00-000056000000}"/>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a:extLst>
            <a:ext uri="{FF2B5EF4-FFF2-40B4-BE49-F238E27FC236}">
              <a16:creationId xmlns:a16="http://schemas.microsoft.com/office/drawing/2014/main" id="{00000000-0008-0000-0D00-000057000000}"/>
            </a:ext>
          </a:extLst>
        </xdr:cNvPr>
        <xdr:cNvSpPr/>
      </xdr:nvSpPr>
      <xdr:spPr>
        <a:xfrm>
          <a:off x="10785706" y="452367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a:extLst>
            <a:ext uri="{FF2B5EF4-FFF2-40B4-BE49-F238E27FC236}">
              <a16:creationId xmlns:a16="http://schemas.microsoft.com/office/drawing/2014/main" id="{00000000-0008-0000-0D00-000058000000}"/>
            </a:ext>
          </a:extLst>
        </xdr:cNvPr>
        <xdr:cNvSpPr/>
      </xdr:nvSpPr>
      <xdr:spPr>
        <a:xfrm>
          <a:off x="12250503" y="4507006"/>
          <a:ext cx="679284"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a:extLst>
            <a:ext uri="{FF2B5EF4-FFF2-40B4-BE49-F238E27FC236}">
              <a16:creationId xmlns:a16="http://schemas.microsoft.com/office/drawing/2014/main" id="{00000000-0008-0000-0D00-000059000000}"/>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a:extLst>
            <a:ext uri="{FF2B5EF4-FFF2-40B4-BE49-F238E27FC236}">
              <a16:creationId xmlns:a16="http://schemas.microsoft.com/office/drawing/2014/main" id="{00000000-0008-0000-0D00-00005A000000}"/>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a:extLst>
            <a:ext uri="{FF2B5EF4-FFF2-40B4-BE49-F238E27FC236}">
              <a16:creationId xmlns:a16="http://schemas.microsoft.com/office/drawing/2014/main" id="{00000000-0008-0000-0D00-00005B000000}"/>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a:extLst>
            <a:ext uri="{FF2B5EF4-FFF2-40B4-BE49-F238E27FC236}">
              <a16:creationId xmlns:a16="http://schemas.microsoft.com/office/drawing/2014/main" id="{00000000-0008-0000-0D00-00005C000000}"/>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a:extLst>
            <a:ext uri="{FF2B5EF4-FFF2-40B4-BE49-F238E27FC236}">
              <a16:creationId xmlns:a16="http://schemas.microsoft.com/office/drawing/2014/main" id="{00000000-0008-0000-0D00-00005D000000}"/>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a:extLst>
            <a:ext uri="{FF2B5EF4-FFF2-40B4-BE49-F238E27FC236}">
              <a16:creationId xmlns:a16="http://schemas.microsoft.com/office/drawing/2014/main" id="{00000000-0008-0000-0D00-00005E000000}"/>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a:extLst>
            <a:ext uri="{FF2B5EF4-FFF2-40B4-BE49-F238E27FC236}">
              <a16:creationId xmlns:a16="http://schemas.microsoft.com/office/drawing/2014/main" id="{00000000-0008-0000-0D00-000062000000}"/>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本市の債務償還可能年数は</a:t>
          </a:r>
          <a:r>
            <a:rPr kumimoji="1" lang="en-US" altLang="ja-JP" sz="1100" baseline="0">
              <a:latin typeface="ＭＳ Ｐゴシック" panose="020B0600070205080204" pitchFamily="50" charset="-128"/>
              <a:ea typeface="ＭＳ Ｐゴシック" panose="020B0600070205080204" pitchFamily="50" charset="-128"/>
            </a:rPr>
            <a:t>1.5</a:t>
          </a:r>
          <a:r>
            <a:rPr kumimoji="1" lang="ja-JP" altLang="en-US" sz="1100" baseline="0">
              <a:latin typeface="ＭＳ Ｐゴシック" panose="020B0600070205080204" pitchFamily="50" charset="-128"/>
              <a:ea typeface="ＭＳ Ｐゴシック" panose="020B0600070205080204" pitchFamily="50" charset="-128"/>
            </a:rPr>
            <a:t>年となっており、類似団体内平均より</a:t>
          </a:r>
          <a:r>
            <a:rPr kumimoji="1" lang="en-US" altLang="ja-JP" sz="1100" baseline="0">
              <a:latin typeface="ＭＳ Ｐゴシック" panose="020B0600070205080204" pitchFamily="50" charset="-128"/>
              <a:ea typeface="ＭＳ Ｐゴシック" panose="020B0600070205080204" pitchFamily="50" charset="-128"/>
            </a:rPr>
            <a:t>4.2</a:t>
          </a:r>
          <a:r>
            <a:rPr kumimoji="1" lang="ja-JP" altLang="en-US" sz="1100" baseline="0">
              <a:latin typeface="ＭＳ Ｐゴシック" panose="020B0600070205080204" pitchFamily="50" charset="-128"/>
              <a:ea typeface="ＭＳ Ｐゴシック" panose="020B0600070205080204" pitchFamily="50" charset="-128"/>
            </a:rPr>
            <a:t>年低い水準となっている。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本市では中期財政計画に基づく繰上償還を実施したこと等により、類似団体平均を大きく下回っている。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9" name="テキスト ボックス 98">
          <a:extLst>
            <a:ext uri="{FF2B5EF4-FFF2-40B4-BE49-F238E27FC236}">
              <a16:creationId xmlns:a16="http://schemas.microsoft.com/office/drawing/2014/main" id="{00000000-0008-0000-0D00-000063000000}"/>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1" name="直線コネクタ 100">
          <a:extLst>
            <a:ext uri="{FF2B5EF4-FFF2-40B4-BE49-F238E27FC236}">
              <a16:creationId xmlns:a16="http://schemas.microsoft.com/office/drawing/2014/main" id="{00000000-0008-0000-0D00-000065000000}"/>
            </a:ext>
          </a:extLst>
        </xdr:cNvPr>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2" name="テキスト ボックス 101">
          <a:extLst>
            <a:ext uri="{FF2B5EF4-FFF2-40B4-BE49-F238E27FC236}">
              <a16:creationId xmlns:a16="http://schemas.microsoft.com/office/drawing/2014/main" id="{00000000-0008-0000-0D00-000066000000}"/>
            </a:ext>
          </a:extLst>
        </xdr:cNvPr>
        <xdr:cNvSpPr txBox="1"/>
      </xdr:nvSpPr>
      <xdr:spPr>
        <a:xfrm>
          <a:off x="9645528" y="656308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3" name="直線コネクタ 102">
          <a:extLst>
            <a:ext uri="{FF2B5EF4-FFF2-40B4-BE49-F238E27FC236}">
              <a16:creationId xmlns:a16="http://schemas.microsoft.com/office/drawing/2014/main" id="{00000000-0008-0000-0D00-000067000000}"/>
            </a:ext>
          </a:extLst>
        </xdr:cNvPr>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4" name="テキスト ボックス 103">
          <a:extLst>
            <a:ext uri="{FF2B5EF4-FFF2-40B4-BE49-F238E27FC236}">
              <a16:creationId xmlns:a16="http://schemas.microsoft.com/office/drawing/2014/main" id="{00000000-0008-0000-0D00-000068000000}"/>
            </a:ext>
          </a:extLst>
        </xdr:cNvPr>
        <xdr:cNvSpPr txBox="1"/>
      </xdr:nvSpPr>
      <xdr:spPr>
        <a:xfrm>
          <a:off x="9645528" y="62622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5" name="直線コネクタ 104">
          <a:extLst>
            <a:ext uri="{FF2B5EF4-FFF2-40B4-BE49-F238E27FC236}">
              <a16:creationId xmlns:a16="http://schemas.microsoft.com/office/drawing/2014/main" id="{00000000-0008-0000-0D00-000069000000}"/>
            </a:ext>
          </a:extLst>
        </xdr:cNvPr>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6" name="テキスト ボックス 105">
          <a:extLst>
            <a:ext uri="{FF2B5EF4-FFF2-40B4-BE49-F238E27FC236}">
              <a16:creationId xmlns:a16="http://schemas.microsoft.com/office/drawing/2014/main" id="{00000000-0008-0000-0D00-00006A000000}"/>
            </a:ext>
          </a:extLst>
        </xdr:cNvPr>
        <xdr:cNvSpPr txBox="1"/>
      </xdr:nvSpPr>
      <xdr:spPr>
        <a:xfrm>
          <a:off x="9645528" y="595765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7" name="直線コネクタ 106">
          <a:extLst>
            <a:ext uri="{FF2B5EF4-FFF2-40B4-BE49-F238E27FC236}">
              <a16:creationId xmlns:a16="http://schemas.microsoft.com/office/drawing/2014/main" id="{00000000-0008-0000-0D00-00006B000000}"/>
            </a:ext>
          </a:extLst>
        </xdr:cNvPr>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8" name="テキスト ボックス 107">
          <a:extLst>
            <a:ext uri="{FF2B5EF4-FFF2-40B4-BE49-F238E27FC236}">
              <a16:creationId xmlns:a16="http://schemas.microsoft.com/office/drawing/2014/main" id="{00000000-0008-0000-0D00-00006C000000}"/>
            </a:ext>
          </a:extLst>
        </xdr:cNvPr>
        <xdr:cNvSpPr txBox="1"/>
      </xdr:nvSpPr>
      <xdr:spPr>
        <a:xfrm>
          <a:off x="9645528" y="565685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9" name="直線コネクタ 108">
          <a:extLst>
            <a:ext uri="{FF2B5EF4-FFF2-40B4-BE49-F238E27FC236}">
              <a16:creationId xmlns:a16="http://schemas.microsoft.com/office/drawing/2014/main" id="{00000000-0008-0000-0D00-00006D000000}"/>
            </a:ext>
          </a:extLst>
        </xdr:cNvPr>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959423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959423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959423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a:extLst>
            <a:ext uri="{FF2B5EF4-FFF2-40B4-BE49-F238E27FC236}">
              <a16:creationId xmlns:a16="http://schemas.microsoft.com/office/drawing/2014/main" id="{00000000-0008-0000-0D00-000073000000}"/>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35530</xdr:rowOff>
    </xdr:from>
    <xdr:to>
      <xdr:col>76</xdr:col>
      <xdr:colOff>21589</xdr:colOff>
      <xdr:row>35</xdr:row>
      <xdr:rowOff>31297</xdr:rowOff>
    </xdr:to>
    <xdr:cxnSp macro="">
      <xdr:nvCxnSpPr>
        <xdr:cNvPr id="116" name="直線コネクタ 115">
          <a:extLst>
            <a:ext uri="{FF2B5EF4-FFF2-40B4-BE49-F238E27FC236}">
              <a16:creationId xmlns:a16="http://schemas.microsoft.com/office/drawing/2014/main" id="{00000000-0008-0000-0D00-000074000000}"/>
            </a:ext>
          </a:extLst>
        </xdr:cNvPr>
        <xdr:cNvCxnSpPr/>
      </xdr:nvCxnSpPr>
      <xdr:spPr>
        <a:xfrm flipV="1">
          <a:off x="13027660" y="5316190"/>
          <a:ext cx="1269" cy="1336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7" name="債務償還可能年数最小値テキスト">
          <a:extLst>
            <a:ext uri="{FF2B5EF4-FFF2-40B4-BE49-F238E27FC236}">
              <a16:creationId xmlns:a16="http://schemas.microsoft.com/office/drawing/2014/main" id="{00000000-0008-0000-0D00-000075000000}"/>
            </a:ext>
          </a:extLst>
        </xdr:cNvPr>
        <xdr:cNvSpPr txBox="1"/>
      </xdr:nvSpPr>
      <xdr:spPr>
        <a:xfrm>
          <a:off x="13080365" y="66569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8" name="直線コネクタ 117">
          <a:extLst>
            <a:ext uri="{FF2B5EF4-FFF2-40B4-BE49-F238E27FC236}">
              <a16:creationId xmlns:a16="http://schemas.microsoft.com/office/drawing/2014/main" id="{00000000-0008-0000-0D00-000076000000}"/>
            </a:ext>
          </a:extLst>
        </xdr:cNvPr>
        <xdr:cNvCxnSpPr/>
      </xdr:nvCxnSpPr>
      <xdr:spPr>
        <a:xfrm>
          <a:off x="12963525" y="66530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153657</xdr:rowOff>
    </xdr:from>
    <xdr:ext cx="405111" cy="259045"/>
    <xdr:sp macro="" textlink="">
      <xdr:nvSpPr>
        <xdr:cNvPr id="119" name="債務償還可能年数最大値テキスト">
          <a:extLst>
            <a:ext uri="{FF2B5EF4-FFF2-40B4-BE49-F238E27FC236}">
              <a16:creationId xmlns:a16="http://schemas.microsoft.com/office/drawing/2014/main" id="{00000000-0008-0000-0D00-000077000000}"/>
            </a:ext>
          </a:extLst>
        </xdr:cNvPr>
        <xdr:cNvSpPr txBox="1"/>
      </xdr:nvSpPr>
      <xdr:spPr>
        <a:xfrm>
          <a:off x="13080365" y="509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35530</xdr:rowOff>
    </xdr:from>
    <xdr:to>
      <xdr:col>76</xdr:col>
      <xdr:colOff>111125</xdr:colOff>
      <xdr:row>27</xdr:row>
      <xdr:rowOff>35530</xdr:rowOff>
    </xdr:to>
    <xdr:cxnSp macro="">
      <xdr:nvCxnSpPr>
        <xdr:cNvPr id="120" name="直線コネクタ 119">
          <a:extLst>
            <a:ext uri="{FF2B5EF4-FFF2-40B4-BE49-F238E27FC236}">
              <a16:creationId xmlns:a16="http://schemas.microsoft.com/office/drawing/2014/main" id="{00000000-0008-0000-0D00-000078000000}"/>
            </a:ext>
          </a:extLst>
        </xdr:cNvPr>
        <xdr:cNvCxnSpPr/>
      </xdr:nvCxnSpPr>
      <xdr:spPr>
        <a:xfrm>
          <a:off x="12963525" y="5316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103159</xdr:rowOff>
    </xdr:from>
    <xdr:ext cx="340478" cy="259045"/>
    <xdr:sp macro="" textlink="">
      <xdr:nvSpPr>
        <xdr:cNvPr id="121" name="債務償還可能年数平均値テキスト">
          <a:extLst>
            <a:ext uri="{FF2B5EF4-FFF2-40B4-BE49-F238E27FC236}">
              <a16:creationId xmlns:a16="http://schemas.microsoft.com/office/drawing/2014/main" id="{00000000-0008-0000-0D00-000079000000}"/>
            </a:ext>
          </a:extLst>
        </xdr:cNvPr>
        <xdr:cNvSpPr txBox="1"/>
      </xdr:nvSpPr>
      <xdr:spPr>
        <a:xfrm>
          <a:off x="13080365" y="588673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80282</xdr:rowOff>
    </xdr:from>
    <xdr:to>
      <xdr:col>76</xdr:col>
      <xdr:colOff>73025</xdr:colOff>
      <xdr:row>32</xdr:row>
      <xdr:rowOff>10432</xdr:rowOff>
    </xdr:to>
    <xdr:sp macro="" textlink="">
      <xdr:nvSpPr>
        <xdr:cNvPr id="122" name="フローチャート: 判断 121">
          <a:extLst>
            <a:ext uri="{FF2B5EF4-FFF2-40B4-BE49-F238E27FC236}">
              <a16:creationId xmlns:a16="http://schemas.microsoft.com/office/drawing/2014/main" id="{00000000-0008-0000-0D00-00007A000000}"/>
            </a:ext>
          </a:extLst>
        </xdr:cNvPr>
        <xdr:cNvSpPr/>
      </xdr:nvSpPr>
      <xdr:spPr>
        <a:xfrm>
          <a:off x="13001625" y="60315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00000000-0008-0000-0D00-00007D000000}"/>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00000000-0008-0000-0D00-00007F000000}"/>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169182</xdr:rowOff>
    </xdr:from>
    <xdr:to>
      <xdr:col>76</xdr:col>
      <xdr:colOff>73025</xdr:colOff>
      <xdr:row>34</xdr:row>
      <xdr:rowOff>99332</xdr:rowOff>
    </xdr:to>
    <xdr:sp macro="" textlink="">
      <xdr:nvSpPr>
        <xdr:cNvPr id="128" name="楕円 127">
          <a:extLst>
            <a:ext uri="{FF2B5EF4-FFF2-40B4-BE49-F238E27FC236}">
              <a16:creationId xmlns:a16="http://schemas.microsoft.com/office/drawing/2014/main" id="{00000000-0008-0000-0D00-000080000000}"/>
            </a:ext>
          </a:extLst>
        </xdr:cNvPr>
        <xdr:cNvSpPr/>
      </xdr:nvSpPr>
      <xdr:spPr>
        <a:xfrm>
          <a:off x="13001625" y="64556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147609</xdr:rowOff>
    </xdr:from>
    <xdr:ext cx="340478" cy="259045"/>
    <xdr:sp macro="" textlink="">
      <xdr:nvSpPr>
        <xdr:cNvPr id="129" name="債務償還可能年数該当値テキスト">
          <a:extLst>
            <a:ext uri="{FF2B5EF4-FFF2-40B4-BE49-F238E27FC236}">
              <a16:creationId xmlns:a16="http://schemas.microsoft.com/office/drawing/2014/main" id="{00000000-0008-0000-0D00-000081000000}"/>
            </a:ext>
          </a:extLst>
        </xdr:cNvPr>
        <xdr:cNvSpPr txBox="1"/>
      </xdr:nvSpPr>
      <xdr:spPr>
        <a:xfrm>
          <a:off x="13080365" y="64341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a:extLst>
            <a:ext uri="{FF2B5EF4-FFF2-40B4-BE49-F238E27FC236}">
              <a16:creationId xmlns:a16="http://schemas.microsoft.com/office/drawing/2014/main" id="{00000000-0008-0000-0D00-000082000000}"/>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a:extLst>
            <a:ext uri="{FF2B5EF4-FFF2-40B4-BE49-F238E27FC236}">
              <a16:creationId xmlns:a16="http://schemas.microsoft.com/office/drawing/2014/main" id="{00000000-0008-0000-0D00-000083000000}"/>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a:extLst>
            <a:ext uri="{FF2B5EF4-FFF2-40B4-BE49-F238E27FC236}">
              <a16:creationId xmlns:a16="http://schemas.microsoft.com/office/drawing/2014/main" id="{00000000-0008-0000-0D00-000085000000}"/>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a:extLst>
            <a:ext uri="{FF2B5EF4-FFF2-40B4-BE49-F238E27FC236}">
              <a16:creationId xmlns:a16="http://schemas.microsoft.com/office/drawing/2014/main" id="{00000000-0008-0000-0D00-000087000000}"/>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44,629
44,197
214.31
30,426,867
29,326,537
979,164
17,297,031
20,629,463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E00-000029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E00-00002B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E00-00002D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E00-00002E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E00-00002F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E00-000030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E00-000031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E00-000032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E00-000033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E00-000034000000}"/>
            </a:ext>
          </a:extLst>
        </xdr:cNvPr>
        <xdr:cNvSpPr txBox="1"/>
      </xdr:nvSpPr>
      <xdr:spPr>
        <a:xfrm>
          <a:off x="27196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E00-000035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E00-000036000000}"/>
            </a:ext>
          </a:extLst>
        </xdr:cNvPr>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E00-000037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108585</xdr:rowOff>
    </xdr:from>
    <xdr:to>
      <xdr:col>24</xdr:col>
      <xdr:colOff>62865</xdr:colOff>
      <xdr:row>42</xdr:row>
      <xdr:rowOff>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flipV="1">
          <a:off x="4086225" y="5808345"/>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3827</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E00-000039000000}"/>
            </a:ext>
          </a:extLst>
        </xdr:cNvPr>
        <xdr:cNvSpPr txBox="1"/>
      </xdr:nvSpPr>
      <xdr:spPr>
        <a:xfrm>
          <a:off x="4124960"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0</xdr:rowOff>
    </xdr:from>
    <xdr:to>
      <xdr:col>24</xdr:col>
      <xdr:colOff>152400</xdr:colOff>
      <xdr:row>42</xdr:row>
      <xdr:rowOff>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402082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55262</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E00-00003B000000}"/>
            </a:ext>
          </a:extLst>
        </xdr:cNvPr>
        <xdr:cNvSpPr txBox="1"/>
      </xdr:nvSpPr>
      <xdr:spPr>
        <a:xfrm>
          <a:off x="4124960" y="558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108585</xdr:rowOff>
    </xdr:from>
    <xdr:to>
      <xdr:col>24</xdr:col>
      <xdr:colOff>152400</xdr:colOff>
      <xdr:row>34</xdr:row>
      <xdr:rowOff>108585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020820" y="5808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43832</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E00-00003D000000}"/>
            </a:ext>
          </a:extLst>
        </xdr:cNvPr>
        <xdr:cNvSpPr txBox="1"/>
      </xdr:nvSpPr>
      <xdr:spPr>
        <a:xfrm>
          <a:off x="412496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65405</xdr:rowOff>
    </xdr:from>
    <xdr:to>
      <xdr:col>24</xdr:col>
      <xdr:colOff>114300</xdr:colOff>
      <xdr:row>38</xdr:row>
      <xdr:rowOff>167005</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403606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65405</xdr:rowOff>
    </xdr:from>
    <xdr:to>
      <xdr:col>20</xdr:col>
      <xdr:colOff>38100</xdr:colOff>
      <xdr:row>38</xdr:row>
      <xdr:rowOff>167005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3312160" y="64357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2514600" y="6300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71120</xdr:rowOff>
    </xdr:from>
    <xdr:to>
      <xdr:col>15</xdr:col>
      <xdr:colOff>101600</xdr:colOff>
      <xdr:row>39</xdr:row>
      <xdr:rowOff>1270</xdr:rowOff>
    </xdr:to>
    <xdr:sp macro="" textlink="">
      <xdr:nvSpPr>
        <xdr:cNvPr id="70" name="楕円 69">
          <a:extLst>
            <a:ext uri="{FF2B5EF4-FFF2-40B4-BE49-F238E27FC236}">
              <a16:creationId xmlns:a16="http://schemas.microsoft.com/office/drawing/2014/main" id="{00000000-0008-0000-0E00-000046000000}"/>
            </a:ext>
          </a:extLst>
        </xdr:cNvPr>
        <xdr:cNvSpPr/>
      </xdr:nvSpPr>
      <xdr:spPr>
        <a:xfrm>
          <a:off x="2514600" y="6441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12082</xdr:rowOff>
    </xdr:from>
    <xdr:ext cx="405111" cy="259045"/>
    <xdr:sp macro="" textlink="">
      <xdr:nvSpPr>
        <xdr:cNvPr id="71" name="n_1aveValue【道路】&#10;有形固定資産減価償却率">
          <a:extLst>
            <a:ext uri="{FF2B5EF4-FFF2-40B4-BE49-F238E27FC236}">
              <a16:creationId xmlns:a16="http://schemas.microsoft.com/office/drawing/2014/main" id="{00000000-0008-0000-0E00-000047000000}"/>
            </a:ext>
          </a:extLst>
        </xdr:cNvPr>
        <xdr:cNvSpPr txBox="1"/>
      </xdr:nvSpPr>
      <xdr:spPr>
        <a:xfrm>
          <a:off x="317056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44467</xdr:rowOff>
    </xdr:from>
    <xdr:ext cx="405111" cy="259045"/>
    <xdr:sp macro="" textlink="">
      <xdr:nvSpPr>
        <xdr:cNvPr id="72" name="n_2aveValue【道路】&#10;有形固定資産減価償却率">
          <a:extLst>
            <a:ext uri="{FF2B5EF4-FFF2-40B4-BE49-F238E27FC236}">
              <a16:creationId xmlns:a16="http://schemas.microsoft.com/office/drawing/2014/main" id="{00000000-0008-0000-0E00-000048000000}"/>
            </a:ext>
          </a:extLst>
        </xdr:cNvPr>
        <xdr:cNvSpPr txBox="1"/>
      </xdr:nvSpPr>
      <xdr:spPr>
        <a:xfrm>
          <a:off x="238570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73" name="n_2mainValue【道路】&#10;有形固定資産減価償却率">
          <a:extLst>
            <a:ext uri="{FF2B5EF4-FFF2-40B4-BE49-F238E27FC236}">
              <a16:creationId xmlns:a16="http://schemas.microsoft.com/office/drawing/2014/main" id="{00000000-0008-0000-0E00-000049000000}"/>
            </a:ext>
          </a:extLst>
        </xdr:cNvPr>
        <xdr:cNvSpPr txBox="1"/>
      </xdr:nvSpPr>
      <xdr:spPr>
        <a:xfrm>
          <a:off x="238570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a:extLst>
            <a:ext uri="{FF2B5EF4-FFF2-40B4-BE49-F238E27FC236}">
              <a16:creationId xmlns:a16="http://schemas.microsoft.com/office/drawing/2014/main" id="{00000000-0008-0000-0E00-00004A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a:extLst>
            <a:ext uri="{FF2B5EF4-FFF2-40B4-BE49-F238E27FC236}">
              <a16:creationId xmlns:a16="http://schemas.microsoft.com/office/drawing/2014/main" id="{00000000-0008-0000-0E00-00004B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a:extLst>
            <a:ext uri="{FF2B5EF4-FFF2-40B4-BE49-F238E27FC236}">
              <a16:creationId xmlns:a16="http://schemas.microsoft.com/office/drawing/2014/main" id="{00000000-0008-0000-0E00-00004C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a:extLst>
            <a:ext uri="{FF2B5EF4-FFF2-40B4-BE49-F238E27FC236}">
              <a16:creationId xmlns:a16="http://schemas.microsoft.com/office/drawing/2014/main" id="{00000000-0008-0000-0E00-00004D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a:extLst>
            <a:ext uri="{FF2B5EF4-FFF2-40B4-BE49-F238E27FC236}">
              <a16:creationId xmlns:a16="http://schemas.microsoft.com/office/drawing/2014/main" id="{00000000-0008-0000-0E00-00004E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a:extLst>
            <a:ext uri="{FF2B5EF4-FFF2-40B4-BE49-F238E27FC236}">
              <a16:creationId xmlns:a16="http://schemas.microsoft.com/office/drawing/2014/main" id="{00000000-0008-0000-0E00-00004F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a:extLst>
            <a:ext uri="{FF2B5EF4-FFF2-40B4-BE49-F238E27FC236}">
              <a16:creationId xmlns:a16="http://schemas.microsoft.com/office/drawing/2014/main" id="{00000000-0008-0000-0E00-000050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a:extLst>
            <a:ext uri="{FF2B5EF4-FFF2-40B4-BE49-F238E27FC236}">
              <a16:creationId xmlns:a16="http://schemas.microsoft.com/office/drawing/2014/main" id="{00000000-0008-0000-0E00-000051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a:extLst>
            <a:ext uri="{FF2B5EF4-FFF2-40B4-BE49-F238E27FC236}">
              <a16:creationId xmlns:a16="http://schemas.microsoft.com/office/drawing/2014/main" id="{00000000-0008-0000-0E00-000052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5" name="テキスト ボックス 84">
          <a:extLst>
            <a:ext uri="{FF2B5EF4-FFF2-40B4-BE49-F238E27FC236}">
              <a16:creationId xmlns:a16="http://schemas.microsoft.com/office/drawing/2014/main" id="{00000000-0008-0000-0E00-000055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7" name="テキスト ボックス 86">
          <a:extLst>
            <a:ext uri="{FF2B5EF4-FFF2-40B4-BE49-F238E27FC236}">
              <a16:creationId xmlns:a16="http://schemas.microsoft.com/office/drawing/2014/main" id="{00000000-0008-0000-0E00-000057000000}"/>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8" name="直線コネクタ 87">
          <a:extLst>
            <a:ext uri="{FF2B5EF4-FFF2-40B4-BE49-F238E27FC236}">
              <a16:creationId xmlns:a16="http://schemas.microsoft.com/office/drawing/2014/main" id="{00000000-0008-0000-0E00-000058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89" name="テキスト ボックス 88">
          <a:extLst>
            <a:ext uri="{FF2B5EF4-FFF2-40B4-BE49-F238E27FC236}">
              <a16:creationId xmlns:a16="http://schemas.microsoft.com/office/drawing/2014/main" id="{00000000-0008-0000-0E00-000059000000}"/>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0" name="直線コネクタ 89">
          <a:extLst>
            <a:ext uri="{FF2B5EF4-FFF2-40B4-BE49-F238E27FC236}">
              <a16:creationId xmlns:a16="http://schemas.microsoft.com/office/drawing/2014/main" id="{00000000-0008-0000-0E00-00005A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1" name="テキスト ボックス 90">
          <a:extLst>
            <a:ext uri="{FF2B5EF4-FFF2-40B4-BE49-F238E27FC236}">
              <a16:creationId xmlns:a16="http://schemas.microsoft.com/office/drawing/2014/main" id="{00000000-0008-0000-0E00-00005B000000}"/>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3" name="テキスト ボックス 92">
          <a:extLst>
            <a:ext uri="{FF2B5EF4-FFF2-40B4-BE49-F238E27FC236}">
              <a16:creationId xmlns:a16="http://schemas.microsoft.com/office/drawing/2014/main" id="{00000000-0008-0000-0E00-00005D000000}"/>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5" name="テキスト ボックス 94">
          <a:extLst>
            <a:ext uri="{FF2B5EF4-FFF2-40B4-BE49-F238E27FC236}">
              <a16:creationId xmlns:a16="http://schemas.microsoft.com/office/drawing/2014/main" id="{00000000-0008-0000-0E00-00005F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a:extLst>
            <a:ext uri="{FF2B5EF4-FFF2-40B4-BE49-F238E27FC236}">
              <a16:creationId xmlns:a16="http://schemas.microsoft.com/office/drawing/2014/main" id="{00000000-0008-0000-0E00-000060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32195</xdr:rowOff>
    </xdr:from>
    <xdr:to>
      <xdr:col>54</xdr:col>
      <xdr:colOff>189865</xdr:colOff>
      <xdr:row>42</xdr:row>
      <xdr:rowOff>20783</xdr:rowOff>
    </xdr:to>
    <xdr:cxnSp macro="">
      <xdr:nvCxnSpPr>
        <xdr:cNvPr id="97" name="直線コネクタ 96">
          <a:extLst>
            <a:ext uri="{FF2B5EF4-FFF2-40B4-BE49-F238E27FC236}">
              <a16:creationId xmlns:a16="http://schemas.microsoft.com/office/drawing/2014/main" id="{00000000-0008-0000-0E00-000061000000}"/>
            </a:ext>
          </a:extLst>
        </xdr:cNvPr>
        <xdr:cNvCxnSpPr/>
      </xdr:nvCxnSpPr>
      <xdr:spPr>
        <a:xfrm flipV="1">
          <a:off x="9219565" y="5731955"/>
          <a:ext cx="0" cy="1329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24610</xdr:rowOff>
    </xdr:from>
    <xdr:ext cx="469744" cy="259045"/>
    <xdr:sp macro="" textlink="">
      <xdr:nvSpPr>
        <xdr:cNvPr id="98" name="【道路】&#10;一人当たり延長最小値テキスト">
          <a:extLst>
            <a:ext uri="{FF2B5EF4-FFF2-40B4-BE49-F238E27FC236}">
              <a16:creationId xmlns:a16="http://schemas.microsoft.com/office/drawing/2014/main" id="{00000000-0008-0000-0E00-000062000000}"/>
            </a:ext>
          </a:extLst>
        </xdr:cNvPr>
        <xdr:cNvSpPr txBox="1"/>
      </xdr:nvSpPr>
      <xdr:spPr>
        <a:xfrm>
          <a:off x="9258300" y="706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20783</xdr:rowOff>
    </xdr:from>
    <xdr:to>
      <xdr:col>55</xdr:col>
      <xdr:colOff>88900</xdr:colOff>
      <xdr:row>42</xdr:row>
      <xdr:rowOff>20783</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9154160" y="70616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150322</xdr:rowOff>
    </xdr:from>
    <xdr:ext cx="534377" cy="259045"/>
    <xdr:sp macro="" textlink="">
      <xdr:nvSpPr>
        <xdr:cNvPr id="100" name="【道路】&#10;一人当たり延長最大値テキスト">
          <a:extLst>
            <a:ext uri="{FF2B5EF4-FFF2-40B4-BE49-F238E27FC236}">
              <a16:creationId xmlns:a16="http://schemas.microsoft.com/office/drawing/2014/main" id="{00000000-0008-0000-0E00-000064000000}"/>
            </a:ext>
          </a:extLst>
        </xdr:cNvPr>
        <xdr:cNvSpPr txBox="1"/>
      </xdr:nvSpPr>
      <xdr:spPr>
        <a:xfrm>
          <a:off x="9258300" y="551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32195</xdr:rowOff>
    </xdr:from>
    <xdr:to>
      <xdr:col>55</xdr:col>
      <xdr:colOff>88900</xdr:colOff>
      <xdr:row>34</xdr:row>
      <xdr:rowOff>32195</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9154160" y="57319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99096</xdr:rowOff>
    </xdr:from>
    <xdr:ext cx="534377" cy="259045"/>
    <xdr:sp macro="" textlink="">
      <xdr:nvSpPr>
        <xdr:cNvPr id="102" name="【道路】&#10;一人当たり延長平均値テキスト">
          <a:extLst>
            <a:ext uri="{FF2B5EF4-FFF2-40B4-BE49-F238E27FC236}">
              <a16:creationId xmlns:a16="http://schemas.microsoft.com/office/drawing/2014/main" id="{00000000-0008-0000-0E00-000066000000}"/>
            </a:ext>
          </a:extLst>
        </xdr:cNvPr>
        <xdr:cNvSpPr txBox="1"/>
      </xdr:nvSpPr>
      <xdr:spPr>
        <a:xfrm>
          <a:off x="9258300" y="6469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120669</xdr:rowOff>
    </xdr:from>
    <xdr:to>
      <xdr:col>55</xdr:col>
      <xdr:colOff>50800</xdr:colOff>
      <xdr:row>39</xdr:row>
      <xdr:rowOff>50819</xdr:rowOff>
    </xdr:to>
    <xdr:sp macro="" textlink="">
      <xdr:nvSpPr>
        <xdr:cNvPr id="103" name="フローチャート: 判断 102">
          <a:extLst>
            <a:ext uri="{FF2B5EF4-FFF2-40B4-BE49-F238E27FC236}">
              <a16:creationId xmlns:a16="http://schemas.microsoft.com/office/drawing/2014/main" id="{00000000-0008-0000-0E00-000067000000}"/>
            </a:ext>
          </a:extLst>
        </xdr:cNvPr>
        <xdr:cNvSpPr/>
      </xdr:nvSpPr>
      <xdr:spPr>
        <a:xfrm>
          <a:off x="9192260" y="64909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89427</xdr:rowOff>
    </xdr:from>
    <xdr:to>
      <xdr:col>50</xdr:col>
      <xdr:colOff>165100</xdr:colOff>
      <xdr:row>39</xdr:row>
      <xdr:rowOff>19577</xdr:rowOff>
    </xdr:to>
    <xdr:sp macro="" textlink="">
      <xdr:nvSpPr>
        <xdr:cNvPr id="104" name="フローチャート: 判断 103">
          <a:extLst>
            <a:ext uri="{FF2B5EF4-FFF2-40B4-BE49-F238E27FC236}">
              <a16:creationId xmlns:a16="http://schemas.microsoft.com/office/drawing/2014/main" id="{00000000-0008-0000-0E00-000068000000}"/>
            </a:ext>
          </a:extLst>
        </xdr:cNvPr>
        <xdr:cNvSpPr/>
      </xdr:nvSpPr>
      <xdr:spPr>
        <a:xfrm>
          <a:off x="8445500" y="64597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125488</xdr:rowOff>
    </xdr:from>
    <xdr:to>
      <xdr:col>46</xdr:col>
      <xdr:colOff>38100</xdr:colOff>
      <xdr:row>39</xdr:row>
      <xdr:rowOff>55638</xdr:rowOff>
    </xdr:to>
    <xdr:sp macro="" textlink="">
      <xdr:nvSpPr>
        <xdr:cNvPr id="105" name="フローチャート: 判断 104">
          <a:extLst>
            <a:ext uri="{FF2B5EF4-FFF2-40B4-BE49-F238E27FC236}">
              <a16:creationId xmlns:a16="http://schemas.microsoft.com/office/drawing/2014/main" id="{00000000-0008-0000-0E00-000069000000}"/>
            </a:ext>
          </a:extLst>
        </xdr:cNvPr>
        <xdr:cNvSpPr/>
      </xdr:nvSpPr>
      <xdr:spPr>
        <a:xfrm>
          <a:off x="7670800" y="64958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156655</xdr:rowOff>
    </xdr:from>
    <xdr:to>
      <xdr:col>46</xdr:col>
      <xdr:colOff>38100</xdr:colOff>
      <xdr:row>39</xdr:row>
      <xdr:rowOff>86805</xdr:rowOff>
    </xdr:to>
    <xdr:sp macro="" textlink="">
      <xdr:nvSpPr>
        <xdr:cNvPr id="111" name="楕円 110">
          <a:extLst>
            <a:ext uri="{FF2B5EF4-FFF2-40B4-BE49-F238E27FC236}">
              <a16:creationId xmlns:a16="http://schemas.microsoft.com/office/drawing/2014/main" id="{00000000-0008-0000-0E00-00006F000000}"/>
            </a:ext>
          </a:extLst>
        </xdr:cNvPr>
        <xdr:cNvSpPr/>
      </xdr:nvSpPr>
      <xdr:spPr>
        <a:xfrm>
          <a:off x="7670800" y="65269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36104</xdr:rowOff>
    </xdr:from>
    <xdr:ext cx="534377" cy="259045"/>
    <xdr:sp macro="" textlink="">
      <xdr:nvSpPr>
        <xdr:cNvPr id="112" name="n_1aveValue【道路】&#10;一人当たり延長">
          <a:extLst>
            <a:ext uri="{FF2B5EF4-FFF2-40B4-BE49-F238E27FC236}">
              <a16:creationId xmlns:a16="http://schemas.microsoft.com/office/drawing/2014/main" id="{00000000-0008-0000-0E00-000070000000}"/>
            </a:ext>
          </a:extLst>
        </xdr:cNvPr>
        <xdr:cNvSpPr txBox="1"/>
      </xdr:nvSpPr>
      <xdr:spPr>
        <a:xfrm>
          <a:off x="8239271" y="623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72166</xdr:rowOff>
    </xdr:from>
    <xdr:ext cx="534377" cy="259045"/>
    <xdr:sp macro="" textlink="">
      <xdr:nvSpPr>
        <xdr:cNvPr id="113" name="n_2aveValue【道路】&#10;一人当たり延長">
          <a:extLst>
            <a:ext uri="{FF2B5EF4-FFF2-40B4-BE49-F238E27FC236}">
              <a16:creationId xmlns:a16="http://schemas.microsoft.com/office/drawing/2014/main" id="{00000000-0008-0000-0E00-000071000000}"/>
            </a:ext>
          </a:extLst>
        </xdr:cNvPr>
        <xdr:cNvSpPr txBox="1"/>
      </xdr:nvSpPr>
      <xdr:spPr>
        <a:xfrm>
          <a:off x="7477271" y="627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77932</xdr:rowOff>
    </xdr:from>
    <xdr:ext cx="534377" cy="259045"/>
    <xdr:sp macro="" textlink="">
      <xdr:nvSpPr>
        <xdr:cNvPr id="114" name="n_2mainValue【道路】&#10;一人当たり延長">
          <a:extLst>
            <a:ext uri="{FF2B5EF4-FFF2-40B4-BE49-F238E27FC236}">
              <a16:creationId xmlns:a16="http://schemas.microsoft.com/office/drawing/2014/main" id="{00000000-0008-0000-0E00-000072000000}"/>
            </a:ext>
          </a:extLst>
        </xdr:cNvPr>
        <xdr:cNvSpPr txBox="1"/>
      </xdr:nvSpPr>
      <xdr:spPr>
        <a:xfrm>
          <a:off x="7477271" y="661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a:extLst>
            <a:ext uri="{FF2B5EF4-FFF2-40B4-BE49-F238E27FC236}">
              <a16:creationId xmlns:a16="http://schemas.microsoft.com/office/drawing/2014/main" id="{00000000-0008-0000-0E00-000073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a:extLst>
            <a:ext uri="{FF2B5EF4-FFF2-40B4-BE49-F238E27FC236}">
              <a16:creationId xmlns:a16="http://schemas.microsoft.com/office/drawing/2014/main" id="{00000000-0008-0000-0E00-000074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a:extLst>
            <a:ext uri="{FF2B5EF4-FFF2-40B4-BE49-F238E27FC236}">
              <a16:creationId xmlns:a16="http://schemas.microsoft.com/office/drawing/2014/main" id="{00000000-0008-0000-0E00-000075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a:extLst>
            <a:ext uri="{FF2B5EF4-FFF2-40B4-BE49-F238E27FC236}">
              <a16:creationId xmlns:a16="http://schemas.microsoft.com/office/drawing/2014/main" id="{00000000-0008-0000-0E00-000076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a:extLst>
            <a:ext uri="{FF2B5EF4-FFF2-40B4-BE49-F238E27FC236}">
              <a16:creationId xmlns:a16="http://schemas.microsoft.com/office/drawing/2014/main" id="{00000000-0008-0000-0E00-000077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a:extLst>
            <a:ext uri="{FF2B5EF4-FFF2-40B4-BE49-F238E27FC236}">
              <a16:creationId xmlns:a16="http://schemas.microsoft.com/office/drawing/2014/main" id="{00000000-0008-0000-0E00-000078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a:extLst>
            <a:ext uri="{FF2B5EF4-FFF2-40B4-BE49-F238E27FC236}">
              <a16:creationId xmlns:a16="http://schemas.microsoft.com/office/drawing/2014/main" id="{00000000-0008-0000-0E00-000079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a:extLst>
            <a:ext uri="{FF2B5EF4-FFF2-40B4-BE49-F238E27FC236}">
              <a16:creationId xmlns:a16="http://schemas.microsoft.com/office/drawing/2014/main" id="{00000000-0008-0000-0E00-00007A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a:extLst>
            <a:ext uri="{FF2B5EF4-FFF2-40B4-BE49-F238E27FC236}">
              <a16:creationId xmlns:a16="http://schemas.microsoft.com/office/drawing/2014/main" id="{00000000-0008-0000-0E00-00007C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26" name="直線コネクタ 125">
          <a:extLst>
            <a:ext uri="{FF2B5EF4-FFF2-40B4-BE49-F238E27FC236}">
              <a16:creationId xmlns:a16="http://schemas.microsoft.com/office/drawing/2014/main" id="{00000000-0008-0000-0E00-00007E000000}"/>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28" name="直線コネクタ 127">
          <a:extLst>
            <a:ext uri="{FF2B5EF4-FFF2-40B4-BE49-F238E27FC236}">
              <a16:creationId xmlns:a16="http://schemas.microsoft.com/office/drawing/2014/main" id="{00000000-0008-0000-0E00-000080000000}"/>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0" name="直線コネクタ 129">
          <a:extLst>
            <a:ext uri="{FF2B5EF4-FFF2-40B4-BE49-F238E27FC236}">
              <a16:creationId xmlns:a16="http://schemas.microsoft.com/office/drawing/2014/main" id="{00000000-0008-0000-0E00-000082000000}"/>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33" name="テキスト ボックス 132">
          <a:extLst>
            <a:ext uri="{FF2B5EF4-FFF2-40B4-BE49-F238E27FC236}">
              <a16:creationId xmlns:a16="http://schemas.microsoft.com/office/drawing/2014/main" id="{00000000-0008-0000-0E00-000085000000}"/>
            </a:ext>
          </a:extLst>
        </xdr:cNvPr>
        <xdr:cNvSpPr txBox="1"/>
      </xdr:nvSpPr>
      <xdr:spPr>
        <a:xfrm>
          <a:off x="27196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5" name="テキスト ボックス 134">
          <a:extLst>
            <a:ext uri="{FF2B5EF4-FFF2-40B4-BE49-F238E27FC236}">
              <a16:creationId xmlns:a16="http://schemas.microsoft.com/office/drawing/2014/main" id="{00000000-0008-0000-0E00-000087000000}"/>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6" name="【橋りょう・トンネル】&#10;有形固定資産減価償却率グラフ枠">
          <a:extLst>
            <a:ext uri="{FF2B5EF4-FFF2-40B4-BE49-F238E27FC236}">
              <a16:creationId xmlns:a16="http://schemas.microsoft.com/office/drawing/2014/main" id="{00000000-0008-0000-0E00-000088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27432</xdr:rowOff>
    </xdr:from>
    <xdr:to>
      <xdr:col>24</xdr:col>
      <xdr:colOff>62865</xdr:colOff>
      <xdr:row>64</xdr:row>
      <xdr:rowOff>34290</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4086225" y="9582912"/>
          <a:ext cx="0" cy="1180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38117</xdr:rowOff>
    </xdr:from>
    <xdr:ext cx="405111" cy="259045"/>
    <xdr:sp macro="" textlink="">
      <xdr:nvSpPr>
        <xdr:cNvPr id="138" name="【橋りょう・トンネル】&#10;有形固定資産減価償却率最小値テキスト">
          <a:extLst>
            <a:ext uri="{FF2B5EF4-FFF2-40B4-BE49-F238E27FC236}">
              <a16:creationId xmlns:a16="http://schemas.microsoft.com/office/drawing/2014/main" id="{00000000-0008-0000-0E00-00008A000000}"/>
            </a:ext>
          </a:extLst>
        </xdr:cNvPr>
        <xdr:cNvSpPr txBox="1"/>
      </xdr:nvSpPr>
      <xdr:spPr>
        <a:xfrm>
          <a:off x="4124960"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34290</xdr:rowOff>
    </xdr:from>
    <xdr:to>
      <xdr:col>24</xdr:col>
      <xdr:colOff>152400</xdr:colOff>
      <xdr:row>64</xdr:row>
      <xdr:rowOff>34290</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4020820" y="10763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145559</xdr:rowOff>
    </xdr:from>
    <xdr:ext cx="405111" cy="259045"/>
    <xdr:sp macro="" textlink="">
      <xdr:nvSpPr>
        <xdr:cNvPr id="140" name="【橋りょう・トンネル】&#10;有形固定資産減価償却率最大値テキスト">
          <a:extLst>
            <a:ext uri="{FF2B5EF4-FFF2-40B4-BE49-F238E27FC236}">
              <a16:creationId xmlns:a16="http://schemas.microsoft.com/office/drawing/2014/main" id="{00000000-0008-0000-0E00-00008C000000}"/>
            </a:ext>
          </a:extLst>
        </xdr:cNvPr>
        <xdr:cNvSpPr txBox="1"/>
      </xdr:nvSpPr>
      <xdr:spPr>
        <a:xfrm>
          <a:off x="4124960" y="9365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27432</xdr:rowOff>
    </xdr:from>
    <xdr:to>
      <xdr:col>24</xdr:col>
      <xdr:colOff>152400</xdr:colOff>
      <xdr:row>57</xdr:row>
      <xdr:rowOff>27432</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4020820" y="95829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7637</xdr:rowOff>
    </xdr:from>
    <xdr:ext cx="405111" cy="259045"/>
    <xdr:sp macro="" textlink="">
      <xdr:nvSpPr>
        <xdr:cNvPr id="142" name="【橋りょう・トンネル】&#10;有形固定資産減価償却率平均値テキスト">
          <a:extLst>
            <a:ext uri="{FF2B5EF4-FFF2-40B4-BE49-F238E27FC236}">
              <a16:creationId xmlns:a16="http://schemas.microsoft.com/office/drawing/2014/main" id="{00000000-0008-0000-0E00-00008E000000}"/>
            </a:ext>
          </a:extLst>
        </xdr:cNvPr>
        <xdr:cNvSpPr txBox="1"/>
      </xdr:nvSpPr>
      <xdr:spPr>
        <a:xfrm>
          <a:off x="412496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43" name="フローチャート: 判断 142">
          <a:extLst>
            <a:ext uri="{FF2B5EF4-FFF2-40B4-BE49-F238E27FC236}">
              <a16:creationId xmlns:a16="http://schemas.microsoft.com/office/drawing/2014/main" id="{00000000-0008-0000-0E00-00008F000000}"/>
            </a:ext>
          </a:extLst>
        </xdr:cNvPr>
        <xdr:cNvSpPr/>
      </xdr:nvSpPr>
      <xdr:spPr>
        <a:xfrm>
          <a:off x="403606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13208</xdr:rowOff>
    </xdr:from>
    <xdr:to>
      <xdr:col>20</xdr:col>
      <xdr:colOff>38100</xdr:colOff>
      <xdr:row>61</xdr:row>
      <xdr:rowOff>114808</xdr:rowOff>
    </xdr:to>
    <xdr:sp macro="" textlink="">
      <xdr:nvSpPr>
        <xdr:cNvPr id="144" name="フローチャート: 判断 143">
          <a:extLst>
            <a:ext uri="{FF2B5EF4-FFF2-40B4-BE49-F238E27FC236}">
              <a16:creationId xmlns:a16="http://schemas.microsoft.com/office/drawing/2014/main" id="{00000000-0008-0000-0E00-000090000000}"/>
            </a:ext>
          </a:extLst>
        </xdr:cNvPr>
        <xdr:cNvSpPr/>
      </xdr:nvSpPr>
      <xdr:spPr>
        <a:xfrm>
          <a:off x="3312160" y="102392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13208</xdr:rowOff>
    </xdr:from>
    <xdr:to>
      <xdr:col>15</xdr:col>
      <xdr:colOff>101600</xdr:colOff>
      <xdr:row>61</xdr:row>
      <xdr:rowOff>114808</xdr:rowOff>
    </xdr:to>
    <xdr:sp macro="" textlink="">
      <xdr:nvSpPr>
        <xdr:cNvPr id="145" name="フローチャート: 判断 144">
          <a:extLst>
            <a:ext uri="{FF2B5EF4-FFF2-40B4-BE49-F238E27FC236}">
              <a16:creationId xmlns:a16="http://schemas.microsoft.com/office/drawing/2014/main" id="{00000000-0008-0000-0E00-000091000000}"/>
            </a:ext>
          </a:extLst>
        </xdr:cNvPr>
        <xdr:cNvSpPr/>
      </xdr:nvSpPr>
      <xdr:spPr>
        <a:xfrm>
          <a:off x="2514600" y="102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E00-000092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0000000-0008-0000-0E00-000093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00000000-0008-0000-0E00-000095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157226</xdr:rowOff>
    </xdr:from>
    <xdr:to>
      <xdr:col>15</xdr:col>
      <xdr:colOff>101600</xdr:colOff>
      <xdr:row>62</xdr:row>
      <xdr:rowOff>87376</xdr:rowOff>
    </xdr:to>
    <xdr:sp macro="" textlink="">
      <xdr:nvSpPr>
        <xdr:cNvPr id="151" name="楕円 150">
          <a:extLst>
            <a:ext uri="{FF2B5EF4-FFF2-40B4-BE49-F238E27FC236}">
              <a16:creationId xmlns:a16="http://schemas.microsoft.com/office/drawing/2014/main" id="{00000000-0008-0000-0E00-000097000000}"/>
            </a:ext>
          </a:extLst>
        </xdr:cNvPr>
        <xdr:cNvSpPr/>
      </xdr:nvSpPr>
      <xdr:spPr>
        <a:xfrm>
          <a:off x="2514600" y="103832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131335</xdr:rowOff>
    </xdr:from>
    <xdr:ext cx="405111" cy="259045"/>
    <xdr:sp macro="" textlink="">
      <xdr:nvSpPr>
        <xdr:cNvPr id="152" name="n_1aveValue【橋りょう・トンネル】&#10;有形固定資産減価償却率">
          <a:extLst>
            <a:ext uri="{FF2B5EF4-FFF2-40B4-BE49-F238E27FC236}">
              <a16:creationId xmlns:a16="http://schemas.microsoft.com/office/drawing/2014/main" id="{00000000-0008-0000-0E00-000098000000}"/>
            </a:ext>
          </a:extLst>
        </xdr:cNvPr>
        <xdr:cNvSpPr txBox="1"/>
      </xdr:nvSpPr>
      <xdr:spPr>
        <a:xfrm>
          <a:off x="3170564" y="10022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131335</xdr:rowOff>
    </xdr:from>
    <xdr:ext cx="405111" cy="259045"/>
    <xdr:sp macro="" textlink="">
      <xdr:nvSpPr>
        <xdr:cNvPr id="153" name="n_2aveValue【橋りょう・トンネル】&#10;有形固定資産減価償却率">
          <a:extLst>
            <a:ext uri="{FF2B5EF4-FFF2-40B4-BE49-F238E27FC236}">
              <a16:creationId xmlns:a16="http://schemas.microsoft.com/office/drawing/2014/main" id="{00000000-0008-0000-0E00-000099000000}"/>
            </a:ext>
          </a:extLst>
        </xdr:cNvPr>
        <xdr:cNvSpPr txBox="1"/>
      </xdr:nvSpPr>
      <xdr:spPr>
        <a:xfrm>
          <a:off x="2385704" y="10022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78503</xdr:rowOff>
    </xdr:from>
    <xdr:ext cx="405111" cy="259045"/>
    <xdr:sp macro="" textlink="">
      <xdr:nvSpPr>
        <xdr:cNvPr id="154" name="n_2mainValue【橋りょう・トンネル】&#10;有形固定資産減価償却率">
          <a:extLst>
            <a:ext uri="{FF2B5EF4-FFF2-40B4-BE49-F238E27FC236}">
              <a16:creationId xmlns:a16="http://schemas.microsoft.com/office/drawing/2014/main" id="{00000000-0008-0000-0E00-00009A000000}"/>
            </a:ext>
          </a:extLst>
        </xdr:cNvPr>
        <xdr:cNvSpPr txBox="1"/>
      </xdr:nvSpPr>
      <xdr:spPr>
        <a:xfrm>
          <a:off x="2385704" y="1047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a:extLst>
            <a:ext uri="{FF2B5EF4-FFF2-40B4-BE49-F238E27FC236}">
              <a16:creationId xmlns:a16="http://schemas.microsoft.com/office/drawing/2014/main" id="{00000000-0008-0000-0E00-00009E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a:extLst>
            <a:ext uri="{FF2B5EF4-FFF2-40B4-BE49-F238E27FC236}">
              <a16:creationId xmlns:a16="http://schemas.microsoft.com/office/drawing/2014/main" id="{00000000-0008-0000-0E00-00009F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a:extLst>
            <a:ext uri="{FF2B5EF4-FFF2-40B4-BE49-F238E27FC236}">
              <a16:creationId xmlns:a16="http://schemas.microsoft.com/office/drawing/2014/main" id="{00000000-0008-0000-0E00-0000A0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a:extLst>
            <a:ext uri="{FF2B5EF4-FFF2-40B4-BE49-F238E27FC236}">
              <a16:creationId xmlns:a16="http://schemas.microsoft.com/office/drawing/2014/main" id="{00000000-0008-0000-0E00-0000A1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a:extLst>
            <a:ext uri="{FF2B5EF4-FFF2-40B4-BE49-F238E27FC236}">
              <a16:creationId xmlns:a16="http://schemas.microsoft.com/office/drawing/2014/main" id="{00000000-0008-0000-0E00-0000A2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74" name="テキスト ボックス 173">
          <a:extLst>
            <a:ext uri="{FF2B5EF4-FFF2-40B4-BE49-F238E27FC236}">
              <a16:creationId xmlns:a16="http://schemas.microsoft.com/office/drawing/2014/main" id="{00000000-0008-0000-0E00-0000AE000000}"/>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6" name="テキスト ボックス 175">
          <a:extLst>
            <a:ext uri="{FF2B5EF4-FFF2-40B4-BE49-F238E27FC236}">
              <a16:creationId xmlns:a16="http://schemas.microsoft.com/office/drawing/2014/main" id="{00000000-0008-0000-0E00-0000B0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7" name="【橋りょう・トンネル】&#10;一人当たり有形固定資産（償却資産）額グラフ枠">
          <a:extLst>
            <a:ext uri="{FF2B5EF4-FFF2-40B4-BE49-F238E27FC236}">
              <a16:creationId xmlns:a16="http://schemas.microsoft.com/office/drawing/2014/main" id="{00000000-0008-0000-0E00-0000B1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111216</xdr:rowOff>
    </xdr:from>
    <xdr:to>
      <xdr:col>54</xdr:col>
      <xdr:colOff>189865</xdr:colOff>
      <xdr:row>64</xdr:row>
      <xdr:rowOff>21530</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flipV="1">
          <a:off x="9219565" y="9499056"/>
          <a:ext cx="0" cy="125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25357</xdr:rowOff>
    </xdr:from>
    <xdr:ext cx="534377" cy="259045"/>
    <xdr:sp macro="" textlink="">
      <xdr:nvSpPr>
        <xdr:cNvPr id="179" name="【橋りょう・トンネル】&#10;一人当たり有形固定資産（償却資産）額最小値テキスト">
          <a:extLst>
            <a:ext uri="{FF2B5EF4-FFF2-40B4-BE49-F238E27FC236}">
              <a16:creationId xmlns:a16="http://schemas.microsoft.com/office/drawing/2014/main" id="{00000000-0008-0000-0E00-0000B3000000}"/>
            </a:ext>
          </a:extLst>
        </xdr:cNvPr>
        <xdr:cNvSpPr txBox="1"/>
      </xdr:nvSpPr>
      <xdr:spPr>
        <a:xfrm>
          <a:off x="9258300" y="107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21530</xdr:rowOff>
    </xdr:from>
    <xdr:to>
      <xdr:col>55</xdr:col>
      <xdr:colOff>88900</xdr:colOff>
      <xdr:row>64</xdr:row>
      <xdr:rowOff>21530</xdr:rowOff>
    </xdr:to>
    <xdr:cxnSp macro="">
      <xdr:nvCxnSpPr>
        <xdr:cNvPr id="180" name="直線コネクタ 179">
          <a:extLst>
            <a:ext uri="{FF2B5EF4-FFF2-40B4-BE49-F238E27FC236}">
              <a16:creationId xmlns:a16="http://schemas.microsoft.com/office/drawing/2014/main" id="{00000000-0008-0000-0E00-0000B4000000}"/>
            </a:ext>
          </a:extLst>
        </xdr:cNvPr>
        <xdr:cNvCxnSpPr/>
      </xdr:nvCxnSpPr>
      <xdr:spPr>
        <a:xfrm>
          <a:off x="9154160" y="10750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57893</xdr:rowOff>
    </xdr:from>
    <xdr:ext cx="599010" cy="259045"/>
    <xdr:sp macro="" textlink="">
      <xdr:nvSpPr>
        <xdr:cNvPr id="181" name="【橋りょう・トンネル】&#10;一人当たり有形固定資産（償却資産）額最大値テキスト">
          <a:extLst>
            <a:ext uri="{FF2B5EF4-FFF2-40B4-BE49-F238E27FC236}">
              <a16:creationId xmlns:a16="http://schemas.microsoft.com/office/drawing/2014/main" id="{00000000-0008-0000-0E00-0000B5000000}"/>
            </a:ext>
          </a:extLst>
        </xdr:cNvPr>
        <xdr:cNvSpPr txBox="1"/>
      </xdr:nvSpPr>
      <xdr:spPr>
        <a:xfrm>
          <a:off x="9258300" y="9278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111216</xdr:rowOff>
    </xdr:from>
    <xdr:to>
      <xdr:col>55</xdr:col>
      <xdr:colOff>88900</xdr:colOff>
      <xdr:row>56</xdr:row>
      <xdr:rowOff>111216</xdr:rowOff>
    </xdr:to>
    <xdr:cxnSp macro="">
      <xdr:nvCxnSpPr>
        <xdr:cNvPr id="182" name="直線コネクタ 181">
          <a:extLst>
            <a:ext uri="{FF2B5EF4-FFF2-40B4-BE49-F238E27FC236}">
              <a16:creationId xmlns:a16="http://schemas.microsoft.com/office/drawing/2014/main" id="{00000000-0008-0000-0E00-0000B6000000}"/>
            </a:ext>
          </a:extLst>
        </xdr:cNvPr>
        <xdr:cNvCxnSpPr/>
      </xdr:nvCxnSpPr>
      <xdr:spPr>
        <a:xfrm>
          <a:off x="9154160" y="94990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23124</xdr:rowOff>
    </xdr:from>
    <xdr:ext cx="599010" cy="259045"/>
    <xdr:sp macro="" textlink="">
      <xdr:nvSpPr>
        <xdr:cNvPr id="183" name="【橋りょう・トンネル】&#10;一人当たり有形固定資産（償却資産）額平均値テキスト">
          <a:extLst>
            <a:ext uri="{FF2B5EF4-FFF2-40B4-BE49-F238E27FC236}">
              <a16:creationId xmlns:a16="http://schemas.microsoft.com/office/drawing/2014/main" id="{00000000-0008-0000-0E00-0000B7000000}"/>
            </a:ext>
          </a:extLst>
        </xdr:cNvPr>
        <xdr:cNvSpPr txBox="1"/>
      </xdr:nvSpPr>
      <xdr:spPr>
        <a:xfrm>
          <a:off x="9258300" y="10249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44697</xdr:rowOff>
    </xdr:from>
    <xdr:to>
      <xdr:col>55</xdr:col>
      <xdr:colOff>50800</xdr:colOff>
      <xdr:row>61</xdr:row>
      <xdr:rowOff>146297</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9192260" y="1027073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149044</xdr:rowOff>
    </xdr:from>
    <xdr:to>
      <xdr:col>50</xdr:col>
      <xdr:colOff>165100</xdr:colOff>
      <xdr:row>61</xdr:row>
      <xdr:rowOff>79194</xdr:rowOff>
    </xdr:to>
    <xdr:sp macro=""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8445500" y="102074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20984</xdr:rowOff>
    </xdr:from>
    <xdr:to>
      <xdr:col>46</xdr:col>
      <xdr:colOff>38100</xdr:colOff>
      <xdr:row>61</xdr:row>
      <xdr:rowOff>122584</xdr:rowOff>
    </xdr:to>
    <xdr:sp macro="" textlink="">
      <xdr:nvSpPr>
        <xdr:cNvPr id="186" name="フローチャート: 判断 185">
          <a:extLst>
            <a:ext uri="{FF2B5EF4-FFF2-40B4-BE49-F238E27FC236}">
              <a16:creationId xmlns:a16="http://schemas.microsoft.com/office/drawing/2014/main" id="{00000000-0008-0000-0E00-0000BA000000}"/>
            </a:ext>
          </a:extLst>
        </xdr:cNvPr>
        <xdr:cNvSpPr/>
      </xdr:nvSpPr>
      <xdr:spPr>
        <a:xfrm>
          <a:off x="7670800" y="102470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E00-0000BF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100646</xdr:rowOff>
    </xdr:from>
    <xdr:to>
      <xdr:col>46</xdr:col>
      <xdr:colOff>38100</xdr:colOff>
      <xdr:row>60</xdr:row>
      <xdr:rowOff>30796</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7670800" y="99914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59</xdr:row>
      <xdr:rowOff>95721</xdr:rowOff>
    </xdr:from>
    <xdr:ext cx="599010" cy="259045"/>
    <xdr:sp macro="" textlink="">
      <xdr:nvSpPr>
        <xdr:cNvPr id="193" name="n_1aveValue【橋りょう・トンネル】&#10;一人当たり有形固定資産（償却資産）額">
          <a:extLst>
            <a:ext uri="{FF2B5EF4-FFF2-40B4-BE49-F238E27FC236}">
              <a16:creationId xmlns:a16="http://schemas.microsoft.com/office/drawing/2014/main" id="{00000000-0008-0000-0E00-0000C1000000}"/>
            </a:ext>
          </a:extLst>
        </xdr:cNvPr>
        <xdr:cNvSpPr txBox="1"/>
      </xdr:nvSpPr>
      <xdr:spPr>
        <a:xfrm>
          <a:off x="8214575" y="998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113711</xdr:rowOff>
    </xdr:from>
    <xdr:ext cx="599010" cy="259045"/>
    <xdr:sp macro="" textlink="">
      <xdr:nvSpPr>
        <xdr:cNvPr id="194" name="n_2aveValue【橋りょう・トンネル】&#10;一人当たり有形固定資産（償却資産）額">
          <a:extLst>
            <a:ext uri="{FF2B5EF4-FFF2-40B4-BE49-F238E27FC236}">
              <a16:creationId xmlns:a16="http://schemas.microsoft.com/office/drawing/2014/main" id="{00000000-0008-0000-0E00-0000C2000000}"/>
            </a:ext>
          </a:extLst>
        </xdr:cNvPr>
        <xdr:cNvSpPr txBox="1"/>
      </xdr:nvSpPr>
      <xdr:spPr>
        <a:xfrm>
          <a:off x="7444955" y="1033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47323</xdr:rowOff>
    </xdr:from>
    <xdr:ext cx="599010" cy="259045"/>
    <xdr:sp macro="" textlink="">
      <xdr:nvSpPr>
        <xdr:cNvPr id="195" name="n_2mainValue【橋りょう・トンネル】&#10;一人当たり有形固定資産（償却資産）額">
          <a:extLst>
            <a:ext uri="{FF2B5EF4-FFF2-40B4-BE49-F238E27FC236}">
              <a16:creationId xmlns:a16="http://schemas.microsoft.com/office/drawing/2014/main" id="{00000000-0008-0000-0E00-0000C3000000}"/>
            </a:ext>
          </a:extLst>
        </xdr:cNvPr>
        <xdr:cNvSpPr txBox="1"/>
      </xdr:nvSpPr>
      <xdr:spPr>
        <a:xfrm>
          <a:off x="7444955" y="97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6" name="正方形/長方形 195">
          <a:extLst>
            <a:ext uri="{FF2B5EF4-FFF2-40B4-BE49-F238E27FC236}">
              <a16:creationId xmlns:a16="http://schemas.microsoft.com/office/drawing/2014/main" id="{00000000-0008-0000-0E00-0000C4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7" name="正方形/長方形 196">
          <a:extLst>
            <a:ext uri="{FF2B5EF4-FFF2-40B4-BE49-F238E27FC236}">
              <a16:creationId xmlns:a16="http://schemas.microsoft.com/office/drawing/2014/main" id="{00000000-0008-0000-0E00-0000C5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4" name="テキスト ボックス 203">
          <a:extLst>
            <a:ext uri="{FF2B5EF4-FFF2-40B4-BE49-F238E27FC236}">
              <a16:creationId xmlns:a16="http://schemas.microsoft.com/office/drawing/2014/main" id="{00000000-0008-0000-0E00-0000CC00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5" name="直線コネクタ 204">
          <a:extLst>
            <a:ext uri="{FF2B5EF4-FFF2-40B4-BE49-F238E27FC236}">
              <a16:creationId xmlns:a16="http://schemas.microsoft.com/office/drawing/2014/main" id="{00000000-0008-0000-0E00-0000CD00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6" name="テキスト ボックス 205">
          <a:extLst>
            <a:ext uri="{FF2B5EF4-FFF2-40B4-BE49-F238E27FC236}">
              <a16:creationId xmlns:a16="http://schemas.microsoft.com/office/drawing/2014/main" id="{00000000-0008-0000-0E00-0000CE000000}"/>
            </a:ext>
          </a:extLst>
        </xdr:cNvPr>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87</xdr:row>
      <xdr:rowOff>38100</xdr:rowOff>
    </xdr:from>
    <xdr:to>
      <xdr:col>28</xdr:col>
      <xdr:colOff>114300</xdr:colOff>
      <xdr:row>87</xdr:row>
      <xdr:rowOff>38100</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670560" y="14622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67327</xdr:rowOff>
    </xdr:from>
    <xdr:ext cx="403059" cy="259045"/>
    <xdr:sp macro="" textlink="">
      <xdr:nvSpPr>
        <xdr:cNvPr id="208" name="テキスト ボックス 207">
          <a:extLst>
            <a:ext uri="{FF2B5EF4-FFF2-40B4-BE49-F238E27FC236}">
              <a16:creationId xmlns:a16="http://schemas.microsoft.com/office/drawing/2014/main" id="{00000000-0008-0000-0E00-0000D0000000}"/>
            </a:ext>
          </a:extLst>
        </xdr:cNvPr>
        <xdr:cNvSpPr txBox="1"/>
      </xdr:nvSpPr>
      <xdr:spPr>
        <a:xfrm>
          <a:off x="336081" y="14484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a:off x="67056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336081" y="14206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152400</xdr:rowOff>
    </xdr:from>
    <xdr:to>
      <xdr:col>28</xdr:col>
      <xdr:colOff>114300</xdr:colOff>
      <xdr:row>83</xdr:row>
      <xdr:rowOff>152400</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670560" y="14066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10177</xdr:rowOff>
    </xdr:from>
    <xdr:ext cx="403059" cy="259045"/>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336081" y="13924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95250</xdr:rowOff>
    </xdr:from>
    <xdr:to>
      <xdr:col>28</xdr:col>
      <xdr:colOff>114300</xdr:colOff>
      <xdr:row>80</xdr:row>
      <xdr:rowOff>95250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70560" y="13506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124477</xdr:rowOff>
    </xdr:from>
    <xdr:ext cx="403059"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336081" y="13368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7056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336081" y="130860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38100</xdr:rowOff>
    </xdr:from>
    <xdr:to>
      <xdr:col>28</xdr:col>
      <xdr:colOff>114300</xdr:colOff>
      <xdr:row>77</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70560" y="12946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67327</xdr:rowOff>
    </xdr:from>
    <xdr:ext cx="46717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271961" y="12807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3" name="【公営住宅】&#10;有形固定資産減価償却率グラフ枠">
          <a:extLst>
            <a:ext uri="{FF2B5EF4-FFF2-40B4-BE49-F238E27FC236}">
              <a16:creationId xmlns:a16="http://schemas.microsoft.com/office/drawing/2014/main" id="{00000000-0008-0000-0E00-0000DF00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86</xdr:row>
      <xdr:rowOff>26670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flipV="1">
          <a:off x="4086225" y="1306068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30497</xdr:rowOff>
    </xdr:from>
    <xdr:ext cx="405111" cy="259045"/>
    <xdr:sp macro="" textlink="">
      <xdr:nvSpPr>
        <xdr:cNvPr id="225" name="【公営住宅】&#10;有形固定資産減価償却率最小値テキスト">
          <a:extLst>
            <a:ext uri="{FF2B5EF4-FFF2-40B4-BE49-F238E27FC236}">
              <a16:creationId xmlns:a16="http://schemas.microsoft.com/office/drawing/2014/main" id="{00000000-0008-0000-0E00-0000E1000000}"/>
            </a:ext>
          </a:extLst>
        </xdr:cNvPr>
        <xdr:cNvSpPr txBox="1"/>
      </xdr:nvSpPr>
      <xdr:spPr>
        <a:xfrm>
          <a:off x="4124960" y="1444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26670</xdr:rowOff>
    </xdr:from>
    <xdr:to>
      <xdr:col>24</xdr:col>
      <xdr:colOff>152400</xdr:colOff>
      <xdr:row>86</xdr:row>
      <xdr:rowOff>26670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4020820" y="14443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27" name="【公営住宅】&#10;有形固定資産減価償却率最大値テキスト">
          <a:extLst>
            <a:ext uri="{FF2B5EF4-FFF2-40B4-BE49-F238E27FC236}">
              <a16:creationId xmlns:a16="http://schemas.microsoft.com/office/drawing/2014/main" id="{00000000-0008-0000-0E00-0000E3000000}"/>
            </a:ext>
          </a:extLst>
        </xdr:cNvPr>
        <xdr:cNvSpPr txBox="1"/>
      </xdr:nvSpPr>
      <xdr:spPr>
        <a:xfrm>
          <a:off x="4124960" y="1283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4020820" y="13060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82884</xdr:rowOff>
    </xdr:from>
    <xdr:ext cx="405111" cy="259045"/>
    <xdr:sp macro="" textlink="">
      <xdr:nvSpPr>
        <xdr:cNvPr id="229" name="【公営住宅】&#10;有形固定資産減価償却率平均値テキスト">
          <a:extLst>
            <a:ext uri="{FF2B5EF4-FFF2-40B4-BE49-F238E27FC236}">
              <a16:creationId xmlns:a16="http://schemas.microsoft.com/office/drawing/2014/main" id="{00000000-0008-0000-0E00-0000E5000000}"/>
            </a:ext>
          </a:extLst>
        </xdr:cNvPr>
        <xdr:cNvSpPr txBox="1"/>
      </xdr:nvSpPr>
      <xdr:spPr>
        <a:xfrm>
          <a:off x="4124960" y="138293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104457</xdr:rowOff>
    </xdr:from>
    <xdr:to>
      <xdr:col>24</xdr:col>
      <xdr:colOff>114300</xdr:colOff>
      <xdr:row>83</xdr:row>
      <xdr:rowOff>34607</xdr:rowOff>
    </xdr:to>
    <xdr:sp macro="" textlink="">
      <xdr:nvSpPr>
        <xdr:cNvPr id="230" name="フローチャート: 判断 229">
          <a:extLst>
            <a:ext uri="{FF2B5EF4-FFF2-40B4-BE49-F238E27FC236}">
              <a16:creationId xmlns:a16="http://schemas.microsoft.com/office/drawing/2014/main" id="{00000000-0008-0000-0E00-0000E6000000}"/>
            </a:ext>
          </a:extLst>
        </xdr:cNvPr>
        <xdr:cNvSpPr/>
      </xdr:nvSpPr>
      <xdr:spPr>
        <a:xfrm>
          <a:off x="4036060" y="138509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3312160" y="138252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25146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144463</xdr:rowOff>
    </xdr:from>
    <xdr:to>
      <xdr:col>15</xdr:col>
      <xdr:colOff>101600</xdr:colOff>
      <xdr:row>81</xdr:row>
      <xdr:rowOff>74613</xdr:rowOff>
    </xdr:to>
    <xdr:sp macro="" textlink="">
      <xdr:nvSpPr>
        <xdr:cNvPr id="238" name="楕円 237">
          <a:extLst>
            <a:ext uri="{FF2B5EF4-FFF2-40B4-BE49-F238E27FC236}">
              <a16:creationId xmlns:a16="http://schemas.microsoft.com/office/drawing/2014/main" id="{00000000-0008-0000-0E00-0000EE000000}"/>
            </a:ext>
          </a:extLst>
        </xdr:cNvPr>
        <xdr:cNvSpPr/>
      </xdr:nvSpPr>
      <xdr:spPr>
        <a:xfrm>
          <a:off x="2514600" y="135556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25416</xdr:rowOff>
    </xdr:from>
    <xdr:ext cx="405111" cy="259045"/>
    <xdr:sp macro="" textlink="">
      <xdr:nvSpPr>
        <xdr:cNvPr id="239" name="n_1aveValue【公営住宅】&#10;有形固定資産減価償却率">
          <a:extLst>
            <a:ext uri="{FF2B5EF4-FFF2-40B4-BE49-F238E27FC236}">
              <a16:creationId xmlns:a16="http://schemas.microsoft.com/office/drawing/2014/main" id="{00000000-0008-0000-0E00-0000EF000000}"/>
            </a:ext>
          </a:extLst>
        </xdr:cNvPr>
        <xdr:cNvSpPr txBox="1"/>
      </xdr:nvSpPr>
      <xdr:spPr>
        <a:xfrm>
          <a:off x="3170564" y="1360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240" name="n_2aveValue【公営住宅】&#10;有形固定資産減価償却率">
          <a:extLst>
            <a:ext uri="{FF2B5EF4-FFF2-40B4-BE49-F238E27FC236}">
              <a16:creationId xmlns:a16="http://schemas.microsoft.com/office/drawing/2014/main" id="{00000000-0008-0000-0E00-0000F0000000}"/>
            </a:ext>
          </a:extLst>
        </xdr:cNvPr>
        <xdr:cNvSpPr txBox="1"/>
      </xdr:nvSpPr>
      <xdr:spPr>
        <a:xfrm>
          <a:off x="238570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91140</xdr:rowOff>
    </xdr:from>
    <xdr:ext cx="405111" cy="259045"/>
    <xdr:sp macro="" textlink="">
      <xdr:nvSpPr>
        <xdr:cNvPr id="241" name="n_2mainValue【公営住宅】&#10;有形固定資産減価償却率">
          <a:extLst>
            <a:ext uri="{FF2B5EF4-FFF2-40B4-BE49-F238E27FC236}">
              <a16:creationId xmlns:a16="http://schemas.microsoft.com/office/drawing/2014/main" id="{00000000-0008-0000-0E00-0000F1000000}"/>
            </a:ext>
          </a:extLst>
        </xdr:cNvPr>
        <xdr:cNvSpPr txBox="1"/>
      </xdr:nvSpPr>
      <xdr:spPr>
        <a:xfrm>
          <a:off x="2385704" y="13334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2" name="正方形/長方形 241">
          <a:extLst>
            <a:ext uri="{FF2B5EF4-FFF2-40B4-BE49-F238E27FC236}">
              <a16:creationId xmlns:a16="http://schemas.microsoft.com/office/drawing/2014/main" id="{00000000-0008-0000-0E00-0000F200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3" name="正方形/長方形 242">
          <a:extLst>
            <a:ext uri="{FF2B5EF4-FFF2-40B4-BE49-F238E27FC236}">
              <a16:creationId xmlns:a16="http://schemas.microsoft.com/office/drawing/2014/main" id="{00000000-0008-0000-0E00-0000F300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4" name="正方形/長方形 243">
          <a:extLst>
            <a:ext uri="{FF2B5EF4-FFF2-40B4-BE49-F238E27FC236}">
              <a16:creationId xmlns:a16="http://schemas.microsoft.com/office/drawing/2014/main" id="{00000000-0008-0000-0E00-0000F400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5" name="正方形/長方形 244">
          <a:extLst>
            <a:ext uri="{FF2B5EF4-FFF2-40B4-BE49-F238E27FC236}">
              <a16:creationId xmlns:a16="http://schemas.microsoft.com/office/drawing/2014/main" id="{00000000-0008-0000-0E00-0000F500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6" name="正方形/長方形 245">
          <a:extLst>
            <a:ext uri="{FF2B5EF4-FFF2-40B4-BE49-F238E27FC236}">
              <a16:creationId xmlns:a16="http://schemas.microsoft.com/office/drawing/2014/main" id="{00000000-0008-0000-0E00-0000F600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7" name="正方形/長方形 246">
          <a:extLst>
            <a:ext uri="{FF2B5EF4-FFF2-40B4-BE49-F238E27FC236}">
              <a16:creationId xmlns:a16="http://schemas.microsoft.com/office/drawing/2014/main" id="{00000000-0008-0000-0E00-0000F700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8" name="正方形/長方形 247">
          <a:extLst>
            <a:ext uri="{FF2B5EF4-FFF2-40B4-BE49-F238E27FC236}">
              <a16:creationId xmlns:a16="http://schemas.microsoft.com/office/drawing/2014/main" id="{00000000-0008-0000-0E00-0000F800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9" name="正方形/長方形 248">
          <a:extLst>
            <a:ext uri="{FF2B5EF4-FFF2-40B4-BE49-F238E27FC236}">
              <a16:creationId xmlns:a16="http://schemas.microsoft.com/office/drawing/2014/main" id="{00000000-0008-0000-0E00-0000F900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0" name="テキスト ボックス 249">
          <a:extLst>
            <a:ext uri="{FF2B5EF4-FFF2-40B4-BE49-F238E27FC236}">
              <a16:creationId xmlns:a16="http://schemas.microsoft.com/office/drawing/2014/main" id="{00000000-0008-0000-0E00-0000FA00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53" name="テキスト ボックス 252">
          <a:extLst>
            <a:ext uri="{FF2B5EF4-FFF2-40B4-BE49-F238E27FC236}">
              <a16:creationId xmlns:a16="http://schemas.microsoft.com/office/drawing/2014/main" id="{00000000-0008-0000-0E00-0000FD00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55" name="テキスト ボックス 254">
          <a:extLst>
            <a:ext uri="{FF2B5EF4-FFF2-40B4-BE49-F238E27FC236}">
              <a16:creationId xmlns:a16="http://schemas.microsoft.com/office/drawing/2014/main" id="{00000000-0008-0000-0E00-0000FF00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57" name="テキスト ボックス 256">
          <a:extLst>
            <a:ext uri="{FF2B5EF4-FFF2-40B4-BE49-F238E27FC236}">
              <a16:creationId xmlns:a16="http://schemas.microsoft.com/office/drawing/2014/main" id="{00000000-0008-0000-0E00-00000101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58" name="直線コネクタ 257">
          <a:extLst>
            <a:ext uri="{FF2B5EF4-FFF2-40B4-BE49-F238E27FC236}">
              <a16:creationId xmlns:a16="http://schemas.microsoft.com/office/drawing/2014/main" id="{00000000-0008-0000-0E00-00000201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59" name="テキスト ボックス 258">
          <a:extLst>
            <a:ext uri="{FF2B5EF4-FFF2-40B4-BE49-F238E27FC236}">
              <a16:creationId xmlns:a16="http://schemas.microsoft.com/office/drawing/2014/main" id="{00000000-0008-0000-0E00-00000301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61" name="テキスト ボックス 260">
          <a:extLst>
            <a:ext uri="{FF2B5EF4-FFF2-40B4-BE49-F238E27FC236}">
              <a16:creationId xmlns:a16="http://schemas.microsoft.com/office/drawing/2014/main" id="{00000000-0008-0000-0E00-000005010000}"/>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63" name="テキスト ボックス 262">
          <a:extLst>
            <a:ext uri="{FF2B5EF4-FFF2-40B4-BE49-F238E27FC236}">
              <a16:creationId xmlns:a16="http://schemas.microsoft.com/office/drawing/2014/main" id="{00000000-0008-0000-0E00-000007010000}"/>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4" name="直線コネクタ 263">
          <a:extLst>
            <a:ext uri="{FF2B5EF4-FFF2-40B4-BE49-F238E27FC236}">
              <a16:creationId xmlns:a16="http://schemas.microsoft.com/office/drawing/2014/main" id="{00000000-0008-0000-0E00-000008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5" name="テキスト ボックス 264">
          <a:extLst>
            <a:ext uri="{FF2B5EF4-FFF2-40B4-BE49-F238E27FC236}">
              <a16:creationId xmlns:a16="http://schemas.microsoft.com/office/drawing/2014/main" id="{00000000-0008-0000-0E00-000009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6" name="【公営住宅】&#10;一人当たり面積グラフ枠">
          <a:extLst>
            <a:ext uri="{FF2B5EF4-FFF2-40B4-BE49-F238E27FC236}">
              <a16:creationId xmlns:a16="http://schemas.microsoft.com/office/drawing/2014/main" id="{00000000-0008-0000-0E00-00000A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83167</xdr:rowOff>
    </xdr:from>
    <xdr:to>
      <xdr:col>54</xdr:col>
      <xdr:colOff>189865</xdr:colOff>
      <xdr:row>86</xdr:row>
      <xdr:rowOff>217</xdr:rowOff>
    </xdr:to>
    <xdr:cxnSp macro="">
      <xdr:nvCxnSpPr>
        <xdr:cNvPr id="267" name="直線コネクタ 266">
          <a:extLst>
            <a:ext uri="{FF2B5EF4-FFF2-40B4-BE49-F238E27FC236}">
              <a16:creationId xmlns:a16="http://schemas.microsoft.com/office/drawing/2014/main" id="{00000000-0008-0000-0E00-00000B010000}"/>
            </a:ext>
          </a:extLst>
        </xdr:cNvPr>
        <xdr:cNvCxnSpPr/>
      </xdr:nvCxnSpPr>
      <xdr:spPr>
        <a:xfrm flipV="1">
          <a:off x="9219565" y="13159087"/>
          <a:ext cx="0" cy="125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4044</xdr:rowOff>
    </xdr:from>
    <xdr:ext cx="469744" cy="259045"/>
    <xdr:sp macro="" textlink="">
      <xdr:nvSpPr>
        <xdr:cNvPr id="268" name="【公営住宅】&#10;一人当たり面積最小値テキスト">
          <a:extLst>
            <a:ext uri="{FF2B5EF4-FFF2-40B4-BE49-F238E27FC236}">
              <a16:creationId xmlns:a16="http://schemas.microsoft.com/office/drawing/2014/main" id="{00000000-0008-0000-0E00-00000C010000}"/>
            </a:ext>
          </a:extLst>
        </xdr:cNvPr>
        <xdr:cNvSpPr txBox="1"/>
      </xdr:nvSpPr>
      <xdr:spPr>
        <a:xfrm>
          <a:off x="9258300" y="1442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217</xdr:rowOff>
    </xdr:from>
    <xdr:to>
      <xdr:col>55</xdr:col>
      <xdr:colOff>88900</xdr:colOff>
      <xdr:row>86</xdr:row>
      <xdr:rowOff>217</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9154160" y="144172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29844</xdr:rowOff>
    </xdr:from>
    <xdr:ext cx="469744" cy="259045"/>
    <xdr:sp macro="" textlink="">
      <xdr:nvSpPr>
        <xdr:cNvPr id="270" name="【公営住宅】&#10;一人当たり面積最大値テキスト">
          <a:extLst>
            <a:ext uri="{FF2B5EF4-FFF2-40B4-BE49-F238E27FC236}">
              <a16:creationId xmlns:a16="http://schemas.microsoft.com/office/drawing/2014/main" id="{00000000-0008-0000-0E00-00000E010000}"/>
            </a:ext>
          </a:extLst>
        </xdr:cNvPr>
        <xdr:cNvSpPr txBox="1"/>
      </xdr:nvSpPr>
      <xdr:spPr>
        <a:xfrm>
          <a:off x="9258300" y="1293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83167</xdr:rowOff>
    </xdr:from>
    <xdr:to>
      <xdr:col>55</xdr:col>
      <xdr:colOff>88900</xdr:colOff>
      <xdr:row>78</xdr:row>
      <xdr:rowOff>83167</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9154160" y="131590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143708</xdr:rowOff>
    </xdr:from>
    <xdr:ext cx="469744" cy="259045"/>
    <xdr:sp macro="" textlink="">
      <xdr:nvSpPr>
        <xdr:cNvPr id="272" name="【公営住宅】&#10;一人当たり面積平均値テキスト">
          <a:extLst>
            <a:ext uri="{FF2B5EF4-FFF2-40B4-BE49-F238E27FC236}">
              <a16:creationId xmlns:a16="http://schemas.microsoft.com/office/drawing/2014/main" id="{00000000-0008-0000-0E00-000010010000}"/>
            </a:ext>
          </a:extLst>
        </xdr:cNvPr>
        <xdr:cNvSpPr txBox="1"/>
      </xdr:nvSpPr>
      <xdr:spPr>
        <a:xfrm>
          <a:off x="9258300" y="14057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273" name="フローチャート: 判断 272">
          <a:extLst>
            <a:ext uri="{FF2B5EF4-FFF2-40B4-BE49-F238E27FC236}">
              <a16:creationId xmlns:a16="http://schemas.microsoft.com/office/drawing/2014/main" id="{00000000-0008-0000-0E00-000011010000}"/>
            </a:ext>
          </a:extLst>
        </xdr:cNvPr>
        <xdr:cNvSpPr/>
      </xdr:nvSpPr>
      <xdr:spPr>
        <a:xfrm>
          <a:off x="9192260" y="14079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41184</xdr:rowOff>
    </xdr:from>
    <xdr:to>
      <xdr:col>50</xdr:col>
      <xdr:colOff>165100</xdr:colOff>
      <xdr:row>83</xdr:row>
      <xdr:rowOff>142784</xdr:rowOff>
    </xdr:to>
    <xdr:sp macro="" textlink="">
      <xdr:nvSpPr>
        <xdr:cNvPr id="274" name="フローチャート: 判断 273">
          <a:extLst>
            <a:ext uri="{FF2B5EF4-FFF2-40B4-BE49-F238E27FC236}">
              <a16:creationId xmlns:a16="http://schemas.microsoft.com/office/drawing/2014/main" id="{00000000-0008-0000-0E00-000012010000}"/>
            </a:ext>
          </a:extLst>
        </xdr:cNvPr>
        <xdr:cNvSpPr/>
      </xdr:nvSpPr>
      <xdr:spPr>
        <a:xfrm>
          <a:off x="8445500" y="1395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162342</xdr:rowOff>
    </xdr:from>
    <xdr:to>
      <xdr:col>46</xdr:col>
      <xdr:colOff>38100</xdr:colOff>
      <xdr:row>83</xdr:row>
      <xdr:rowOff>92492</xdr:rowOff>
    </xdr:to>
    <xdr:sp macro="" textlink="">
      <xdr:nvSpPr>
        <xdr:cNvPr id="275" name="フローチャート: 判断 274">
          <a:extLst>
            <a:ext uri="{FF2B5EF4-FFF2-40B4-BE49-F238E27FC236}">
              <a16:creationId xmlns:a16="http://schemas.microsoft.com/office/drawing/2014/main" id="{00000000-0008-0000-0E00-000013010000}"/>
            </a:ext>
          </a:extLst>
        </xdr:cNvPr>
        <xdr:cNvSpPr/>
      </xdr:nvSpPr>
      <xdr:spPr>
        <a:xfrm>
          <a:off x="7670800" y="139088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131318</xdr:rowOff>
    </xdr:from>
    <xdr:to>
      <xdr:col>46</xdr:col>
      <xdr:colOff>38100</xdr:colOff>
      <xdr:row>84</xdr:row>
      <xdr:rowOff>61468</xdr:rowOff>
    </xdr:to>
    <xdr:sp macro="" textlink="">
      <xdr:nvSpPr>
        <xdr:cNvPr id="281" name="楕円 280">
          <a:extLst>
            <a:ext uri="{FF2B5EF4-FFF2-40B4-BE49-F238E27FC236}">
              <a16:creationId xmlns:a16="http://schemas.microsoft.com/office/drawing/2014/main" id="{00000000-0008-0000-0E00-000019010000}"/>
            </a:ext>
          </a:extLst>
        </xdr:cNvPr>
        <xdr:cNvSpPr/>
      </xdr:nvSpPr>
      <xdr:spPr>
        <a:xfrm>
          <a:off x="7670800" y="140454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159311</xdr:rowOff>
    </xdr:from>
    <xdr:ext cx="469744" cy="259045"/>
    <xdr:sp macro="" textlink="">
      <xdr:nvSpPr>
        <xdr:cNvPr id="282" name="n_1aveValue【公営住宅】&#10;一人当たり面積">
          <a:extLst>
            <a:ext uri="{FF2B5EF4-FFF2-40B4-BE49-F238E27FC236}">
              <a16:creationId xmlns:a16="http://schemas.microsoft.com/office/drawing/2014/main" id="{00000000-0008-0000-0E00-00001A010000}"/>
            </a:ext>
          </a:extLst>
        </xdr:cNvPr>
        <xdr:cNvSpPr txBox="1"/>
      </xdr:nvSpPr>
      <xdr:spPr>
        <a:xfrm>
          <a:off x="8271587" y="1373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109019</xdr:rowOff>
    </xdr:from>
    <xdr:ext cx="469744" cy="259045"/>
    <xdr:sp macro="" textlink="">
      <xdr:nvSpPr>
        <xdr:cNvPr id="283" name="n_2aveValue【公営住宅】&#10;一人当たり面積">
          <a:extLst>
            <a:ext uri="{FF2B5EF4-FFF2-40B4-BE49-F238E27FC236}">
              <a16:creationId xmlns:a16="http://schemas.microsoft.com/office/drawing/2014/main" id="{00000000-0008-0000-0E00-00001B010000}"/>
            </a:ext>
          </a:extLst>
        </xdr:cNvPr>
        <xdr:cNvSpPr txBox="1"/>
      </xdr:nvSpPr>
      <xdr:spPr>
        <a:xfrm>
          <a:off x="7509587" y="1368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52595</xdr:rowOff>
    </xdr:from>
    <xdr:ext cx="469744" cy="259045"/>
    <xdr:sp macro="" textlink="">
      <xdr:nvSpPr>
        <xdr:cNvPr id="284" name="n_2mainValue【公営住宅】&#10;一人当たり面積">
          <a:extLst>
            <a:ext uri="{FF2B5EF4-FFF2-40B4-BE49-F238E27FC236}">
              <a16:creationId xmlns:a16="http://schemas.microsoft.com/office/drawing/2014/main" id="{00000000-0008-0000-0E00-00001C010000}"/>
            </a:ext>
          </a:extLst>
        </xdr:cNvPr>
        <xdr:cNvSpPr txBox="1"/>
      </xdr:nvSpPr>
      <xdr:spPr>
        <a:xfrm>
          <a:off x="7509587" y="1413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5" name="正方形/長方形 284">
          <a:extLst>
            <a:ext uri="{FF2B5EF4-FFF2-40B4-BE49-F238E27FC236}">
              <a16:creationId xmlns:a16="http://schemas.microsoft.com/office/drawing/2014/main" id="{00000000-0008-0000-0E00-00001D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6" name="正方形/長方形 285">
          <a:extLst>
            <a:ext uri="{FF2B5EF4-FFF2-40B4-BE49-F238E27FC236}">
              <a16:creationId xmlns:a16="http://schemas.microsoft.com/office/drawing/2014/main" id="{00000000-0008-0000-0E00-00001E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7" name="正方形/長方形 286">
          <a:extLst>
            <a:ext uri="{FF2B5EF4-FFF2-40B4-BE49-F238E27FC236}">
              <a16:creationId xmlns:a16="http://schemas.microsoft.com/office/drawing/2014/main" id="{00000000-0008-0000-0E00-00001F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8" name="正方形/長方形 287">
          <a:extLst>
            <a:ext uri="{FF2B5EF4-FFF2-40B4-BE49-F238E27FC236}">
              <a16:creationId xmlns:a16="http://schemas.microsoft.com/office/drawing/2014/main" id="{00000000-0008-0000-0E00-000020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9" name="正方形/長方形 288">
          <a:extLst>
            <a:ext uri="{FF2B5EF4-FFF2-40B4-BE49-F238E27FC236}">
              <a16:creationId xmlns:a16="http://schemas.microsoft.com/office/drawing/2014/main" id="{00000000-0008-0000-0E00-000021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0" name="正方形/長方形 289">
          <a:extLst>
            <a:ext uri="{FF2B5EF4-FFF2-40B4-BE49-F238E27FC236}">
              <a16:creationId xmlns:a16="http://schemas.microsoft.com/office/drawing/2014/main" id="{00000000-0008-0000-0E00-000022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1" name="正方形/長方形 290">
          <a:extLst>
            <a:ext uri="{FF2B5EF4-FFF2-40B4-BE49-F238E27FC236}">
              <a16:creationId xmlns:a16="http://schemas.microsoft.com/office/drawing/2014/main" id="{00000000-0008-0000-0E00-000023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2" name="正方形/長方形 291">
          <a:extLst>
            <a:ext uri="{FF2B5EF4-FFF2-40B4-BE49-F238E27FC236}">
              <a16:creationId xmlns:a16="http://schemas.microsoft.com/office/drawing/2014/main" id="{00000000-0008-0000-0E00-000024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33608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a:off x="67056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33608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8" name="直線コネクタ 297">
          <a:extLst>
            <a:ext uri="{FF2B5EF4-FFF2-40B4-BE49-F238E27FC236}">
              <a16:creationId xmlns:a16="http://schemas.microsoft.com/office/drawing/2014/main" id="{00000000-0008-0000-0E00-00002A010000}"/>
            </a:ext>
          </a:extLst>
        </xdr:cNvPr>
        <xdr:cNvCxnSpPr/>
      </xdr:nvCxnSpPr>
      <xdr:spPr>
        <a:xfrm>
          <a:off x="67056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3608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00" name="直線コネクタ 299">
          <a:extLst>
            <a:ext uri="{FF2B5EF4-FFF2-40B4-BE49-F238E27FC236}">
              <a16:creationId xmlns:a16="http://schemas.microsoft.com/office/drawing/2014/main" id="{00000000-0008-0000-0E00-00002C010000}"/>
            </a:ext>
          </a:extLst>
        </xdr:cNvPr>
        <xdr:cNvCxnSpPr/>
      </xdr:nvCxnSpPr>
      <xdr:spPr>
        <a:xfrm>
          <a:off x="67056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3608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67056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33608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33608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6" name="【港湾・漁港】&#10;有形固定資産減価償却率グラフ枠">
          <a:extLst>
            <a:ext uri="{FF2B5EF4-FFF2-40B4-BE49-F238E27FC236}">
              <a16:creationId xmlns:a16="http://schemas.microsoft.com/office/drawing/2014/main" id="{00000000-0008-0000-0E00-000032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108204</xdr:rowOff>
    </xdr:from>
    <xdr:to>
      <xdr:col>24</xdr:col>
      <xdr:colOff>62865</xdr:colOff>
      <xdr:row>107</xdr:row>
      <xdr:rowOff>14478</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flipV="1">
          <a:off x="4086225" y="16872204"/>
          <a:ext cx="0" cy="107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18305</xdr:rowOff>
    </xdr:from>
    <xdr:ext cx="405111" cy="259045"/>
    <xdr:sp macro="" textlink="">
      <xdr:nvSpPr>
        <xdr:cNvPr id="308" name="【港湾・漁港】&#10;有形固定資産減価償却率最小値テキスト">
          <a:extLst>
            <a:ext uri="{FF2B5EF4-FFF2-40B4-BE49-F238E27FC236}">
              <a16:creationId xmlns:a16="http://schemas.microsoft.com/office/drawing/2014/main" id="{00000000-0008-0000-0E00-000034010000}"/>
            </a:ext>
          </a:extLst>
        </xdr:cNvPr>
        <xdr:cNvSpPr txBox="1"/>
      </xdr:nvSpPr>
      <xdr:spPr>
        <a:xfrm>
          <a:off x="4124960"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14478</xdr:rowOff>
    </xdr:from>
    <xdr:to>
      <xdr:col>24</xdr:col>
      <xdr:colOff>152400</xdr:colOff>
      <xdr:row>107</xdr:row>
      <xdr:rowOff>14478</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4020820" y="179519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54881</xdr:rowOff>
    </xdr:from>
    <xdr:ext cx="405111" cy="259045"/>
    <xdr:sp macro="" textlink="">
      <xdr:nvSpPr>
        <xdr:cNvPr id="310" name="【港湾・漁港】&#10;有形固定資産減価償却率最大値テキスト">
          <a:extLst>
            <a:ext uri="{FF2B5EF4-FFF2-40B4-BE49-F238E27FC236}">
              <a16:creationId xmlns:a16="http://schemas.microsoft.com/office/drawing/2014/main" id="{00000000-0008-0000-0E00-000036010000}"/>
            </a:ext>
          </a:extLst>
        </xdr:cNvPr>
        <xdr:cNvSpPr txBox="1"/>
      </xdr:nvSpPr>
      <xdr:spPr>
        <a:xfrm>
          <a:off x="4124960" y="16651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108204</xdr:rowOff>
    </xdr:from>
    <xdr:to>
      <xdr:col>24</xdr:col>
      <xdr:colOff>152400</xdr:colOff>
      <xdr:row>100</xdr:row>
      <xdr:rowOff>108204</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4020820" y="168722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76979</xdr:rowOff>
    </xdr:from>
    <xdr:ext cx="405111" cy="259045"/>
    <xdr:sp macro="" textlink="">
      <xdr:nvSpPr>
        <xdr:cNvPr id="312" name="【港湾・漁港】&#10;有形固定資産減価償却率平均値テキスト">
          <a:extLst>
            <a:ext uri="{FF2B5EF4-FFF2-40B4-BE49-F238E27FC236}">
              <a16:creationId xmlns:a16="http://schemas.microsoft.com/office/drawing/2014/main" id="{00000000-0008-0000-0E00-000038010000}"/>
            </a:ext>
          </a:extLst>
        </xdr:cNvPr>
        <xdr:cNvSpPr txBox="1"/>
      </xdr:nvSpPr>
      <xdr:spPr>
        <a:xfrm>
          <a:off x="4124960" y="17176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98552</xdr:rowOff>
    </xdr:from>
    <xdr:to>
      <xdr:col>24</xdr:col>
      <xdr:colOff>114300</xdr:colOff>
      <xdr:row>103</xdr:row>
      <xdr:rowOff>28702</xdr:rowOff>
    </xdr:to>
    <xdr:sp macro="" textlink="">
      <xdr:nvSpPr>
        <xdr:cNvPr id="313" name="フローチャート: 判断 312">
          <a:extLst>
            <a:ext uri="{FF2B5EF4-FFF2-40B4-BE49-F238E27FC236}">
              <a16:creationId xmlns:a16="http://schemas.microsoft.com/office/drawing/2014/main" id="{00000000-0008-0000-0E00-000039010000}"/>
            </a:ext>
          </a:extLst>
        </xdr:cNvPr>
        <xdr:cNvSpPr/>
      </xdr:nvSpPr>
      <xdr:spPr>
        <a:xfrm>
          <a:off x="4036060" y="171978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7113</xdr:rowOff>
    </xdr:from>
    <xdr:to>
      <xdr:col>20</xdr:col>
      <xdr:colOff>38100</xdr:colOff>
      <xdr:row>102</xdr:row>
      <xdr:rowOff>108713</xdr:rowOff>
    </xdr:to>
    <xdr:sp macro="" textlink="">
      <xdr:nvSpPr>
        <xdr:cNvPr id="314" name="フローチャート: 判断 313">
          <a:extLst>
            <a:ext uri="{FF2B5EF4-FFF2-40B4-BE49-F238E27FC236}">
              <a16:creationId xmlns:a16="http://schemas.microsoft.com/office/drawing/2014/main" id="{00000000-0008-0000-0E00-00003A010000}"/>
            </a:ext>
          </a:extLst>
        </xdr:cNvPr>
        <xdr:cNvSpPr/>
      </xdr:nvSpPr>
      <xdr:spPr>
        <a:xfrm>
          <a:off x="3312160" y="171063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315" name="フローチャート: 判断 314">
          <a:extLst>
            <a:ext uri="{FF2B5EF4-FFF2-40B4-BE49-F238E27FC236}">
              <a16:creationId xmlns:a16="http://schemas.microsoft.com/office/drawing/2014/main" id="{00000000-0008-0000-0E00-00003B010000}"/>
            </a:ext>
          </a:extLst>
        </xdr:cNvPr>
        <xdr:cNvSpPr/>
      </xdr:nvSpPr>
      <xdr:spPr>
        <a:xfrm>
          <a:off x="2514600" y="1745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E00-00003D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E00-00003F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E00-000040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29972</xdr:rowOff>
    </xdr:from>
    <xdr:to>
      <xdr:col>15</xdr:col>
      <xdr:colOff>101600</xdr:colOff>
      <xdr:row>106</xdr:row>
      <xdr:rowOff>131572</xdr:rowOff>
    </xdr:to>
    <xdr:sp macro="" textlink="">
      <xdr:nvSpPr>
        <xdr:cNvPr id="321" name="楕円 320">
          <a:extLst>
            <a:ext uri="{FF2B5EF4-FFF2-40B4-BE49-F238E27FC236}">
              <a16:creationId xmlns:a16="http://schemas.microsoft.com/office/drawing/2014/main" id="{00000000-0008-0000-0E00-000041010000}"/>
            </a:ext>
          </a:extLst>
        </xdr:cNvPr>
        <xdr:cNvSpPr/>
      </xdr:nvSpPr>
      <xdr:spPr>
        <a:xfrm>
          <a:off x="2514600" y="1779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100</xdr:row>
      <xdr:rowOff>125240</xdr:rowOff>
    </xdr:from>
    <xdr:ext cx="405111" cy="259045"/>
    <xdr:sp macro="" textlink="">
      <xdr:nvSpPr>
        <xdr:cNvPr id="322" name="n_1aveValue【港湾・漁港】&#10;有形固定資産減価償却率">
          <a:extLst>
            <a:ext uri="{FF2B5EF4-FFF2-40B4-BE49-F238E27FC236}">
              <a16:creationId xmlns:a16="http://schemas.microsoft.com/office/drawing/2014/main" id="{00000000-0008-0000-0E00-000042010000}"/>
            </a:ext>
          </a:extLst>
        </xdr:cNvPr>
        <xdr:cNvSpPr txBox="1"/>
      </xdr:nvSpPr>
      <xdr:spPr>
        <a:xfrm>
          <a:off x="3170564" y="1688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143527</xdr:rowOff>
    </xdr:from>
    <xdr:ext cx="405111" cy="259045"/>
    <xdr:sp macro="" textlink="">
      <xdr:nvSpPr>
        <xdr:cNvPr id="323" name="n_2aveValue【港湾・漁港】&#10;有形固定資産減価償却率">
          <a:extLst>
            <a:ext uri="{FF2B5EF4-FFF2-40B4-BE49-F238E27FC236}">
              <a16:creationId xmlns:a16="http://schemas.microsoft.com/office/drawing/2014/main" id="{00000000-0008-0000-0E00-000043010000}"/>
            </a:ext>
          </a:extLst>
        </xdr:cNvPr>
        <xdr:cNvSpPr txBox="1"/>
      </xdr:nvSpPr>
      <xdr:spPr>
        <a:xfrm>
          <a:off x="238570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122699</xdr:rowOff>
    </xdr:from>
    <xdr:ext cx="405111" cy="259045"/>
    <xdr:sp macro="" textlink="">
      <xdr:nvSpPr>
        <xdr:cNvPr id="324" name="n_2mainValue【港湾・漁港】&#10;有形固定資産減価償却率">
          <a:extLst>
            <a:ext uri="{FF2B5EF4-FFF2-40B4-BE49-F238E27FC236}">
              <a16:creationId xmlns:a16="http://schemas.microsoft.com/office/drawing/2014/main" id="{00000000-0008-0000-0E00-000044010000}"/>
            </a:ext>
          </a:extLst>
        </xdr:cNvPr>
        <xdr:cNvSpPr txBox="1"/>
      </xdr:nvSpPr>
      <xdr:spPr>
        <a:xfrm>
          <a:off x="2385704" y="17892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a:extLst>
            <a:ext uri="{FF2B5EF4-FFF2-40B4-BE49-F238E27FC236}">
              <a16:creationId xmlns:a16="http://schemas.microsoft.com/office/drawing/2014/main" id="{00000000-0008-0000-0E00-00004C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5299921" y="175971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5299921" y="171475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5299921" y="1670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5" name="【港湾・漁港】&#10;一人当たり有形固定資産（償却資産）額グラフ枠">
          <a:extLst>
            <a:ext uri="{FF2B5EF4-FFF2-40B4-BE49-F238E27FC236}">
              <a16:creationId xmlns:a16="http://schemas.microsoft.com/office/drawing/2014/main" id="{00000000-0008-0000-0E00-000059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137821</xdr:rowOff>
    </xdr:from>
    <xdr:to>
      <xdr:col>54</xdr:col>
      <xdr:colOff>189865</xdr:colOff>
      <xdr:row>108</xdr:row>
      <xdr:rowOff>75839</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flipV="1">
          <a:off x="9219565" y="16901821"/>
          <a:ext cx="0" cy="127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79666</xdr:rowOff>
    </xdr:from>
    <xdr:ext cx="313932" cy="259045"/>
    <xdr:sp macro="" textlink="">
      <xdr:nvSpPr>
        <xdr:cNvPr id="347" name="【港湾・漁港】&#10;一人当たり有形固定資産（償却資産）額最小値テキスト">
          <a:extLst>
            <a:ext uri="{FF2B5EF4-FFF2-40B4-BE49-F238E27FC236}">
              <a16:creationId xmlns:a16="http://schemas.microsoft.com/office/drawing/2014/main" id="{00000000-0008-0000-0E00-00005B010000}"/>
            </a:ext>
          </a:extLst>
        </xdr:cNvPr>
        <xdr:cNvSpPr txBox="1"/>
      </xdr:nvSpPr>
      <xdr:spPr>
        <a:xfrm>
          <a:off x="9258300" y="181847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75839</xdr:rowOff>
    </xdr:from>
    <xdr:to>
      <xdr:col>55</xdr:col>
      <xdr:colOff>88900</xdr:colOff>
      <xdr:row>108</xdr:row>
      <xdr:rowOff>75839</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9154160" y="181809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84498</xdr:rowOff>
    </xdr:from>
    <xdr:ext cx="599010" cy="259045"/>
    <xdr:sp macro="" textlink="">
      <xdr:nvSpPr>
        <xdr:cNvPr id="349" name="【港湾・漁港】&#10;一人当たり有形固定資産（償却資産）額最大値テキスト">
          <a:extLst>
            <a:ext uri="{FF2B5EF4-FFF2-40B4-BE49-F238E27FC236}">
              <a16:creationId xmlns:a16="http://schemas.microsoft.com/office/drawing/2014/main" id="{00000000-0008-0000-0E00-00005D010000}"/>
            </a:ext>
          </a:extLst>
        </xdr:cNvPr>
        <xdr:cNvSpPr txBox="1"/>
      </xdr:nvSpPr>
      <xdr:spPr>
        <a:xfrm>
          <a:off x="9258300" y="166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137821</xdr:rowOff>
    </xdr:from>
    <xdr:to>
      <xdr:col>55</xdr:col>
      <xdr:colOff>88900</xdr:colOff>
      <xdr:row>100</xdr:row>
      <xdr:rowOff>137821</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a:off x="9154160" y="169018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57512</xdr:rowOff>
    </xdr:from>
    <xdr:ext cx="599010" cy="259045"/>
    <xdr:sp macro="" textlink="">
      <xdr:nvSpPr>
        <xdr:cNvPr id="351" name="【港湾・漁港】&#10;一人当たり有形固定資産（償却資産）額平均値テキスト">
          <a:extLst>
            <a:ext uri="{FF2B5EF4-FFF2-40B4-BE49-F238E27FC236}">
              <a16:creationId xmlns:a16="http://schemas.microsoft.com/office/drawing/2014/main" id="{00000000-0008-0000-0E00-00005F010000}"/>
            </a:ext>
          </a:extLst>
        </xdr:cNvPr>
        <xdr:cNvSpPr txBox="1"/>
      </xdr:nvSpPr>
      <xdr:spPr>
        <a:xfrm>
          <a:off x="9258300" y="17492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79085</xdr:rowOff>
    </xdr:from>
    <xdr:to>
      <xdr:col>55</xdr:col>
      <xdr:colOff>50800</xdr:colOff>
      <xdr:row>105</xdr:row>
      <xdr:rowOff>9235</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192260" y="175136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53248</xdr:rowOff>
    </xdr:from>
    <xdr:to>
      <xdr:col>50</xdr:col>
      <xdr:colOff>165100</xdr:colOff>
      <xdr:row>103</xdr:row>
      <xdr:rowOff>154848</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445500" y="1732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102</xdr:row>
      <xdr:rowOff>87607</xdr:rowOff>
    </xdr:from>
    <xdr:to>
      <xdr:col>46</xdr:col>
      <xdr:colOff>38100</xdr:colOff>
      <xdr:row>103</xdr:row>
      <xdr:rowOff>17757</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670800" y="171868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100</xdr:row>
      <xdr:rowOff>132161</xdr:rowOff>
    </xdr:from>
    <xdr:to>
      <xdr:col>46</xdr:col>
      <xdr:colOff>38100</xdr:colOff>
      <xdr:row>101</xdr:row>
      <xdr:rowOff>62311</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7670800" y="168961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101</xdr:row>
      <xdr:rowOff>171375</xdr:rowOff>
    </xdr:from>
    <xdr:ext cx="599010" cy="259045"/>
    <xdr:sp macro="" textlink="">
      <xdr:nvSpPr>
        <xdr:cNvPr id="361" name="n_1aveValue【港湾・漁港】&#10;一人当たり有形固定資産（償却資産）額">
          <a:extLst>
            <a:ext uri="{FF2B5EF4-FFF2-40B4-BE49-F238E27FC236}">
              <a16:creationId xmlns:a16="http://schemas.microsoft.com/office/drawing/2014/main" id="{00000000-0008-0000-0E00-000069010000}"/>
            </a:ext>
          </a:extLst>
        </xdr:cNvPr>
        <xdr:cNvSpPr txBox="1"/>
      </xdr:nvSpPr>
      <xdr:spPr>
        <a:xfrm>
          <a:off x="8214575" y="1710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8884</xdr:rowOff>
    </xdr:from>
    <xdr:ext cx="599010" cy="259045"/>
    <xdr:sp macro="" textlink="">
      <xdr:nvSpPr>
        <xdr:cNvPr id="362" name="n_2aveValue【港湾・漁港】&#10;一人当たり有形固定資産（償却資産）額">
          <a:extLst>
            <a:ext uri="{FF2B5EF4-FFF2-40B4-BE49-F238E27FC236}">
              <a16:creationId xmlns:a16="http://schemas.microsoft.com/office/drawing/2014/main" id="{00000000-0008-0000-0E00-00006A010000}"/>
            </a:ext>
          </a:extLst>
        </xdr:cNvPr>
        <xdr:cNvSpPr txBox="1"/>
      </xdr:nvSpPr>
      <xdr:spPr>
        <a:xfrm>
          <a:off x="7444955" y="1727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99</xdr:row>
      <xdr:rowOff>78838</xdr:rowOff>
    </xdr:from>
    <xdr:ext cx="599010" cy="259045"/>
    <xdr:sp macro="" textlink="">
      <xdr:nvSpPr>
        <xdr:cNvPr id="363" name="n_2mainValue【港湾・漁港】&#10;一人当たり有形固定資産（償却資産）額">
          <a:extLst>
            <a:ext uri="{FF2B5EF4-FFF2-40B4-BE49-F238E27FC236}">
              <a16:creationId xmlns:a16="http://schemas.microsoft.com/office/drawing/2014/main" id="{00000000-0008-0000-0E00-00006B010000}"/>
            </a:ext>
          </a:extLst>
        </xdr:cNvPr>
        <xdr:cNvSpPr txBox="1"/>
      </xdr:nvSpPr>
      <xdr:spPr>
        <a:xfrm>
          <a:off x="7444955" y="1667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1066688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1" name="【学校施設】&#10;有形固定資産減価償却率グラフ枠">
          <a:extLst>
            <a:ext uri="{FF2B5EF4-FFF2-40B4-BE49-F238E27FC236}">
              <a16:creationId xmlns:a16="http://schemas.microsoft.com/office/drawing/2014/main" id="{00000000-0008-0000-0E00-000091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20574</xdr:rowOff>
    </xdr:from>
    <xdr:to>
      <xdr:col>85</xdr:col>
      <xdr:colOff>126364</xdr:colOff>
      <xdr:row>63</xdr:row>
      <xdr:rowOff>89154</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flipV="1">
          <a:off x="14375764" y="9408414"/>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92981</xdr:rowOff>
    </xdr:from>
    <xdr:ext cx="405111" cy="259045"/>
    <xdr:sp macro="" textlink="">
      <xdr:nvSpPr>
        <xdr:cNvPr id="403" name="【学校施設】&#10;有形固定資産減価償却率最小値テキスト">
          <a:extLst>
            <a:ext uri="{FF2B5EF4-FFF2-40B4-BE49-F238E27FC236}">
              <a16:creationId xmlns:a16="http://schemas.microsoft.com/office/drawing/2014/main" id="{00000000-0008-0000-0E00-000093010000}"/>
            </a:ext>
          </a:extLst>
        </xdr:cNvPr>
        <xdr:cNvSpPr txBox="1"/>
      </xdr:nvSpPr>
      <xdr:spPr>
        <a:xfrm>
          <a:off x="14414500" y="1065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89154</xdr:rowOff>
    </xdr:from>
    <xdr:to>
      <xdr:col>86</xdr:col>
      <xdr:colOff>25400</xdr:colOff>
      <xdr:row>63</xdr:row>
      <xdr:rowOff>89154</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4287500" y="106504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138701</xdr:rowOff>
    </xdr:from>
    <xdr:ext cx="405111" cy="259045"/>
    <xdr:sp macro="" textlink="">
      <xdr:nvSpPr>
        <xdr:cNvPr id="405" name="【学校施設】&#10;有形固定資産減価償却率最大値テキスト">
          <a:extLst>
            <a:ext uri="{FF2B5EF4-FFF2-40B4-BE49-F238E27FC236}">
              <a16:creationId xmlns:a16="http://schemas.microsoft.com/office/drawing/2014/main" id="{00000000-0008-0000-0E00-000095010000}"/>
            </a:ext>
          </a:extLst>
        </xdr:cNvPr>
        <xdr:cNvSpPr txBox="1"/>
      </xdr:nvSpPr>
      <xdr:spPr>
        <a:xfrm>
          <a:off x="14414500" y="9191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20574</xdr:rowOff>
    </xdr:from>
    <xdr:to>
      <xdr:col>86</xdr:col>
      <xdr:colOff>25400</xdr:colOff>
      <xdr:row>56</xdr:row>
      <xdr:rowOff>20574</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4287500" y="9408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112793</xdr:rowOff>
    </xdr:from>
    <xdr:ext cx="405111" cy="259045"/>
    <xdr:sp macro="" textlink="">
      <xdr:nvSpPr>
        <xdr:cNvPr id="407" name="【学校施設】&#10;有形固定資産減価償却率平均値テキスト">
          <a:extLst>
            <a:ext uri="{FF2B5EF4-FFF2-40B4-BE49-F238E27FC236}">
              <a16:creationId xmlns:a16="http://schemas.microsoft.com/office/drawing/2014/main" id="{00000000-0008-0000-0E00-000097010000}"/>
            </a:ext>
          </a:extLst>
        </xdr:cNvPr>
        <xdr:cNvSpPr txBox="1"/>
      </xdr:nvSpPr>
      <xdr:spPr>
        <a:xfrm>
          <a:off x="14414500" y="9835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134366</xdr:rowOff>
    </xdr:from>
    <xdr:to>
      <xdr:col>85</xdr:col>
      <xdr:colOff>177800</xdr:colOff>
      <xdr:row>59</xdr:row>
      <xdr:rowOff>64516</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14325600" y="985748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138938</xdr:rowOff>
    </xdr:from>
    <xdr:to>
      <xdr:col>81</xdr:col>
      <xdr:colOff>101600</xdr:colOff>
      <xdr:row>59</xdr:row>
      <xdr:rowOff>69088</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13578840" y="98620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93218</xdr:rowOff>
    </xdr:from>
    <xdr:to>
      <xdr:col>76</xdr:col>
      <xdr:colOff>165100</xdr:colOff>
      <xdr:row>59</xdr:row>
      <xdr:rowOff>23368</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12804140" y="9816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61214</xdr:rowOff>
    </xdr:from>
    <xdr:to>
      <xdr:col>76</xdr:col>
      <xdr:colOff>165100</xdr:colOff>
      <xdr:row>55</xdr:row>
      <xdr:rowOff>162814</xdr:rowOff>
    </xdr:to>
    <xdr:sp macro="" textlink="">
      <xdr:nvSpPr>
        <xdr:cNvPr id="416" name="楕円 415">
          <a:extLst>
            <a:ext uri="{FF2B5EF4-FFF2-40B4-BE49-F238E27FC236}">
              <a16:creationId xmlns:a16="http://schemas.microsoft.com/office/drawing/2014/main" id="{00000000-0008-0000-0E00-0000A0010000}"/>
            </a:ext>
          </a:extLst>
        </xdr:cNvPr>
        <xdr:cNvSpPr/>
      </xdr:nvSpPr>
      <xdr:spPr>
        <a:xfrm>
          <a:off x="12804140" y="928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85615</xdr:rowOff>
    </xdr:from>
    <xdr:ext cx="405111" cy="259045"/>
    <xdr:sp macro="" textlink="">
      <xdr:nvSpPr>
        <xdr:cNvPr id="417" name="n_1aveValue【学校施設】&#10;有形固定資産減価償却率">
          <a:extLst>
            <a:ext uri="{FF2B5EF4-FFF2-40B4-BE49-F238E27FC236}">
              <a16:creationId xmlns:a16="http://schemas.microsoft.com/office/drawing/2014/main" id="{00000000-0008-0000-0E00-0000A1010000}"/>
            </a:ext>
          </a:extLst>
        </xdr:cNvPr>
        <xdr:cNvSpPr txBox="1"/>
      </xdr:nvSpPr>
      <xdr:spPr>
        <a:xfrm>
          <a:off x="13437244" y="964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14495</xdr:rowOff>
    </xdr:from>
    <xdr:ext cx="405111" cy="259045"/>
    <xdr:sp macro="" textlink="">
      <xdr:nvSpPr>
        <xdr:cNvPr id="418" name="n_2aveValue【学校施設】&#10;有形固定資産減価償却率">
          <a:extLst>
            <a:ext uri="{FF2B5EF4-FFF2-40B4-BE49-F238E27FC236}">
              <a16:creationId xmlns:a16="http://schemas.microsoft.com/office/drawing/2014/main" id="{00000000-0008-0000-0E00-0000A2010000}"/>
            </a:ext>
          </a:extLst>
        </xdr:cNvPr>
        <xdr:cNvSpPr txBox="1"/>
      </xdr:nvSpPr>
      <xdr:spPr>
        <a:xfrm>
          <a:off x="12675244" y="990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7891</xdr:rowOff>
    </xdr:from>
    <xdr:ext cx="405111" cy="259045"/>
    <xdr:sp macro="" textlink="">
      <xdr:nvSpPr>
        <xdr:cNvPr id="419" name="n_2mainValue【学校施設】&#10;有形固定資産減価償却率">
          <a:extLst>
            <a:ext uri="{FF2B5EF4-FFF2-40B4-BE49-F238E27FC236}">
              <a16:creationId xmlns:a16="http://schemas.microsoft.com/office/drawing/2014/main" id="{00000000-0008-0000-0E00-0000A3010000}"/>
            </a:ext>
          </a:extLst>
        </xdr:cNvPr>
        <xdr:cNvSpPr txBox="1"/>
      </xdr:nvSpPr>
      <xdr:spPr>
        <a:xfrm>
          <a:off x="12675244" y="9060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0" name="正方形/長方形 419">
          <a:extLst>
            <a:ext uri="{FF2B5EF4-FFF2-40B4-BE49-F238E27FC236}">
              <a16:creationId xmlns:a16="http://schemas.microsoft.com/office/drawing/2014/main" id="{00000000-0008-0000-0E00-0000A4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1" name="正方形/長方形 420">
          <a:extLst>
            <a:ext uri="{FF2B5EF4-FFF2-40B4-BE49-F238E27FC236}">
              <a16:creationId xmlns:a16="http://schemas.microsoft.com/office/drawing/2014/main" id="{00000000-0008-0000-0E00-0000A5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2" name="正方形/長方形 421">
          <a:extLst>
            <a:ext uri="{FF2B5EF4-FFF2-40B4-BE49-F238E27FC236}">
              <a16:creationId xmlns:a16="http://schemas.microsoft.com/office/drawing/2014/main" id="{00000000-0008-0000-0E00-0000A6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3" name="正方形/長方形 422">
          <a:extLst>
            <a:ext uri="{FF2B5EF4-FFF2-40B4-BE49-F238E27FC236}">
              <a16:creationId xmlns:a16="http://schemas.microsoft.com/office/drawing/2014/main" id="{00000000-0008-0000-0E00-0000A7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4" name="正方形/長方形 423">
          <a:extLst>
            <a:ext uri="{FF2B5EF4-FFF2-40B4-BE49-F238E27FC236}">
              <a16:creationId xmlns:a16="http://schemas.microsoft.com/office/drawing/2014/main" id="{00000000-0008-0000-0E00-0000A8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5" name="正方形/長方形 424">
          <a:extLst>
            <a:ext uri="{FF2B5EF4-FFF2-40B4-BE49-F238E27FC236}">
              <a16:creationId xmlns:a16="http://schemas.microsoft.com/office/drawing/2014/main" id="{00000000-0008-0000-0E00-0000A9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6" name="正方形/長方形 425">
          <a:extLst>
            <a:ext uri="{FF2B5EF4-FFF2-40B4-BE49-F238E27FC236}">
              <a16:creationId xmlns:a16="http://schemas.microsoft.com/office/drawing/2014/main" id="{00000000-0008-0000-0E00-0000AA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7" name="正方形/長方形 426">
          <a:extLst>
            <a:ext uri="{FF2B5EF4-FFF2-40B4-BE49-F238E27FC236}">
              <a16:creationId xmlns:a16="http://schemas.microsoft.com/office/drawing/2014/main" id="{00000000-0008-0000-0E00-0000AB01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40" name="テキスト ボックス 439">
          <a:extLst>
            <a:ext uri="{FF2B5EF4-FFF2-40B4-BE49-F238E27FC236}">
              <a16:creationId xmlns:a16="http://schemas.microsoft.com/office/drawing/2014/main" id="{00000000-0008-0000-0E00-0000B801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3" name="【学校施設】&#10;一人当たり面積グラフ枠">
          <a:extLst>
            <a:ext uri="{FF2B5EF4-FFF2-40B4-BE49-F238E27FC236}">
              <a16:creationId xmlns:a16="http://schemas.microsoft.com/office/drawing/2014/main" id="{00000000-0008-0000-0E00-0000BB01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92964</xdr:rowOff>
    </xdr:from>
    <xdr:to>
      <xdr:col>116</xdr:col>
      <xdr:colOff>62864</xdr:colOff>
      <xdr:row>64</xdr:row>
      <xdr:rowOff>2667</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flipV="1">
          <a:off x="19509104" y="9313164"/>
          <a:ext cx="0" cy="141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6494</xdr:rowOff>
    </xdr:from>
    <xdr:ext cx="469744" cy="259045"/>
    <xdr:sp macro="" textlink="">
      <xdr:nvSpPr>
        <xdr:cNvPr id="445" name="【学校施設】&#10;一人当たり面積最小値テキスト">
          <a:extLst>
            <a:ext uri="{FF2B5EF4-FFF2-40B4-BE49-F238E27FC236}">
              <a16:creationId xmlns:a16="http://schemas.microsoft.com/office/drawing/2014/main" id="{00000000-0008-0000-0E00-0000BD010000}"/>
            </a:ext>
          </a:extLst>
        </xdr:cNvPr>
        <xdr:cNvSpPr txBox="1"/>
      </xdr:nvSpPr>
      <xdr:spPr>
        <a:xfrm>
          <a:off x="19547840" y="1073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xdr:rowOff>
    </xdr:from>
    <xdr:to>
      <xdr:col>116</xdr:col>
      <xdr:colOff>152400</xdr:colOff>
      <xdr:row>64</xdr:row>
      <xdr:rowOff>2667</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9443700" y="107316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39641</xdr:rowOff>
    </xdr:from>
    <xdr:ext cx="469744" cy="259045"/>
    <xdr:sp macro="" textlink="">
      <xdr:nvSpPr>
        <xdr:cNvPr id="447" name="【学校施設】&#10;一人当たり面積最大値テキスト">
          <a:extLst>
            <a:ext uri="{FF2B5EF4-FFF2-40B4-BE49-F238E27FC236}">
              <a16:creationId xmlns:a16="http://schemas.microsoft.com/office/drawing/2014/main" id="{00000000-0008-0000-0E00-0000BF010000}"/>
            </a:ext>
          </a:extLst>
        </xdr:cNvPr>
        <xdr:cNvSpPr txBox="1"/>
      </xdr:nvSpPr>
      <xdr:spPr>
        <a:xfrm>
          <a:off x="19547840" y="909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92964</xdr:rowOff>
    </xdr:from>
    <xdr:to>
      <xdr:col>116</xdr:col>
      <xdr:colOff>152400</xdr:colOff>
      <xdr:row>55</xdr:row>
      <xdr:rowOff>92964</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19443700" y="93131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64406</xdr:rowOff>
    </xdr:from>
    <xdr:ext cx="469744" cy="259045"/>
    <xdr:sp macro="" textlink="">
      <xdr:nvSpPr>
        <xdr:cNvPr id="449" name="【学校施設】&#10;一人当たり面積平均値テキスト">
          <a:extLst>
            <a:ext uri="{FF2B5EF4-FFF2-40B4-BE49-F238E27FC236}">
              <a16:creationId xmlns:a16="http://schemas.microsoft.com/office/drawing/2014/main" id="{00000000-0008-0000-0E00-0000C1010000}"/>
            </a:ext>
          </a:extLst>
        </xdr:cNvPr>
        <xdr:cNvSpPr txBox="1"/>
      </xdr:nvSpPr>
      <xdr:spPr>
        <a:xfrm>
          <a:off x="19547840" y="10290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85979</xdr:rowOff>
    </xdr:from>
    <xdr:to>
      <xdr:col>116</xdr:col>
      <xdr:colOff>114300</xdr:colOff>
      <xdr:row>62</xdr:row>
      <xdr:rowOff>16129</xdr:rowOff>
    </xdr:to>
    <xdr:sp macro="" textlink="">
      <xdr:nvSpPr>
        <xdr:cNvPr id="450" name="フローチャート: 判断 449">
          <a:extLst>
            <a:ext uri="{FF2B5EF4-FFF2-40B4-BE49-F238E27FC236}">
              <a16:creationId xmlns:a16="http://schemas.microsoft.com/office/drawing/2014/main" id="{00000000-0008-0000-0E00-0000C2010000}"/>
            </a:ext>
          </a:extLst>
        </xdr:cNvPr>
        <xdr:cNvSpPr/>
      </xdr:nvSpPr>
      <xdr:spPr>
        <a:xfrm>
          <a:off x="19458940" y="103120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114173</xdr:rowOff>
    </xdr:from>
    <xdr:to>
      <xdr:col>112</xdr:col>
      <xdr:colOff>38100</xdr:colOff>
      <xdr:row>62</xdr:row>
      <xdr:rowOff>44323</xdr:rowOff>
    </xdr:to>
    <xdr:sp macro="" textlink="">
      <xdr:nvSpPr>
        <xdr:cNvPr id="451" name="フローチャート: 判断 450">
          <a:extLst>
            <a:ext uri="{FF2B5EF4-FFF2-40B4-BE49-F238E27FC236}">
              <a16:creationId xmlns:a16="http://schemas.microsoft.com/office/drawing/2014/main" id="{00000000-0008-0000-0E00-0000C3010000}"/>
            </a:ext>
          </a:extLst>
        </xdr:cNvPr>
        <xdr:cNvSpPr/>
      </xdr:nvSpPr>
      <xdr:spPr>
        <a:xfrm>
          <a:off x="18735040" y="103402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124841</xdr:rowOff>
    </xdr:from>
    <xdr:to>
      <xdr:col>107</xdr:col>
      <xdr:colOff>101600</xdr:colOff>
      <xdr:row>62</xdr:row>
      <xdr:rowOff>54991</xdr:rowOff>
    </xdr:to>
    <xdr:sp macro="" textlink="">
      <xdr:nvSpPr>
        <xdr:cNvPr id="452" name="フローチャート: 判断 451">
          <a:extLst>
            <a:ext uri="{FF2B5EF4-FFF2-40B4-BE49-F238E27FC236}">
              <a16:creationId xmlns:a16="http://schemas.microsoft.com/office/drawing/2014/main" id="{00000000-0008-0000-0E00-0000C4010000}"/>
            </a:ext>
          </a:extLst>
        </xdr:cNvPr>
        <xdr:cNvSpPr/>
      </xdr:nvSpPr>
      <xdr:spPr>
        <a:xfrm>
          <a:off x="17937480" y="103508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38354</xdr:rowOff>
    </xdr:from>
    <xdr:to>
      <xdr:col>107</xdr:col>
      <xdr:colOff>101600</xdr:colOff>
      <xdr:row>61</xdr:row>
      <xdr:rowOff>139954</xdr:rowOff>
    </xdr:to>
    <xdr:sp macro="" textlink="">
      <xdr:nvSpPr>
        <xdr:cNvPr id="458" name="楕円 457">
          <a:extLst>
            <a:ext uri="{FF2B5EF4-FFF2-40B4-BE49-F238E27FC236}">
              <a16:creationId xmlns:a16="http://schemas.microsoft.com/office/drawing/2014/main" id="{00000000-0008-0000-0E00-0000CA010000}"/>
            </a:ext>
          </a:extLst>
        </xdr:cNvPr>
        <xdr:cNvSpPr/>
      </xdr:nvSpPr>
      <xdr:spPr>
        <a:xfrm>
          <a:off x="17937480" y="1026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60850</xdr:rowOff>
    </xdr:from>
    <xdr:ext cx="469744" cy="259045"/>
    <xdr:sp macro="" textlink="">
      <xdr:nvSpPr>
        <xdr:cNvPr id="459" name="n_1aveValue【学校施設】&#10;一人当たり面積">
          <a:extLst>
            <a:ext uri="{FF2B5EF4-FFF2-40B4-BE49-F238E27FC236}">
              <a16:creationId xmlns:a16="http://schemas.microsoft.com/office/drawing/2014/main" id="{00000000-0008-0000-0E00-0000CB010000}"/>
            </a:ext>
          </a:extLst>
        </xdr:cNvPr>
        <xdr:cNvSpPr txBox="1"/>
      </xdr:nvSpPr>
      <xdr:spPr>
        <a:xfrm>
          <a:off x="18561127" y="1011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46118</xdr:rowOff>
    </xdr:from>
    <xdr:ext cx="469744" cy="259045"/>
    <xdr:sp macro="" textlink="">
      <xdr:nvSpPr>
        <xdr:cNvPr id="460" name="n_2aveValue【学校施設】&#10;一人当たり面積">
          <a:extLst>
            <a:ext uri="{FF2B5EF4-FFF2-40B4-BE49-F238E27FC236}">
              <a16:creationId xmlns:a16="http://schemas.microsoft.com/office/drawing/2014/main" id="{00000000-0008-0000-0E00-0000CC010000}"/>
            </a:ext>
          </a:extLst>
        </xdr:cNvPr>
        <xdr:cNvSpPr txBox="1"/>
      </xdr:nvSpPr>
      <xdr:spPr>
        <a:xfrm>
          <a:off x="17776267" y="1043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156481</xdr:rowOff>
    </xdr:from>
    <xdr:ext cx="469744" cy="259045"/>
    <xdr:sp macro="" textlink="">
      <xdr:nvSpPr>
        <xdr:cNvPr id="461" name="n_2mainValue【学校施設】&#10;一人当たり面積">
          <a:extLst>
            <a:ext uri="{FF2B5EF4-FFF2-40B4-BE49-F238E27FC236}">
              <a16:creationId xmlns:a16="http://schemas.microsoft.com/office/drawing/2014/main" id="{00000000-0008-0000-0E00-0000CD010000}"/>
            </a:ext>
          </a:extLst>
        </xdr:cNvPr>
        <xdr:cNvSpPr txBox="1"/>
      </xdr:nvSpPr>
      <xdr:spPr>
        <a:xfrm>
          <a:off x="17776267" y="1004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5" name="正方形/長方形 464">
          <a:extLst>
            <a:ext uri="{FF2B5EF4-FFF2-40B4-BE49-F238E27FC236}">
              <a16:creationId xmlns:a16="http://schemas.microsoft.com/office/drawing/2014/main" id="{00000000-0008-0000-0E00-0000D101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6" name="正方形/長方形 465">
          <a:extLst>
            <a:ext uri="{FF2B5EF4-FFF2-40B4-BE49-F238E27FC236}">
              <a16:creationId xmlns:a16="http://schemas.microsoft.com/office/drawing/2014/main" id="{00000000-0008-0000-0E00-0000D201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7" name="正方形/長方形 466">
          <a:extLst>
            <a:ext uri="{FF2B5EF4-FFF2-40B4-BE49-F238E27FC236}">
              <a16:creationId xmlns:a16="http://schemas.microsoft.com/office/drawing/2014/main" id="{00000000-0008-0000-0E00-0000D301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8" name="正方形/長方形 467">
          <a:extLst>
            <a:ext uri="{FF2B5EF4-FFF2-40B4-BE49-F238E27FC236}">
              <a16:creationId xmlns:a16="http://schemas.microsoft.com/office/drawing/2014/main" id="{00000000-0008-0000-0E00-0000D401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05615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5" name="【児童館】&#10;有形固定資産減価償却率グラフ枠">
          <a:extLst>
            <a:ext uri="{FF2B5EF4-FFF2-40B4-BE49-F238E27FC236}">
              <a16:creationId xmlns:a16="http://schemas.microsoft.com/office/drawing/2014/main" id="{00000000-0008-0000-0E00-0000E501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57150</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14375764" y="1304163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60977</xdr:rowOff>
    </xdr:from>
    <xdr:ext cx="405111" cy="259045"/>
    <xdr:sp macro="" textlink="">
      <xdr:nvSpPr>
        <xdr:cNvPr id="487" name="【児童館】&#10;有形固定資産減価償却率最小値テキスト">
          <a:extLst>
            <a:ext uri="{FF2B5EF4-FFF2-40B4-BE49-F238E27FC236}">
              <a16:creationId xmlns:a16="http://schemas.microsoft.com/office/drawing/2014/main" id="{00000000-0008-0000-0E00-0000E7010000}"/>
            </a:ext>
          </a:extLst>
        </xdr:cNvPr>
        <xdr:cNvSpPr txBox="1"/>
      </xdr:nvSpPr>
      <xdr:spPr>
        <a:xfrm>
          <a:off x="14414500" y="1447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57150</xdr:rowOff>
    </xdr:from>
    <xdr:to>
      <xdr:col>86</xdr:col>
      <xdr:colOff>25400</xdr:colOff>
      <xdr:row>86</xdr:row>
      <xdr:rowOff>57150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14287500" y="1447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89" name="【児童館】&#10;有形固定資産減価償却率最大値テキスト">
          <a:extLst>
            <a:ext uri="{FF2B5EF4-FFF2-40B4-BE49-F238E27FC236}">
              <a16:creationId xmlns:a16="http://schemas.microsoft.com/office/drawing/2014/main" id="{00000000-0008-0000-0E00-0000E9010000}"/>
            </a:ext>
          </a:extLst>
        </xdr:cNvPr>
        <xdr:cNvSpPr txBox="1"/>
      </xdr:nvSpPr>
      <xdr:spPr>
        <a:xfrm>
          <a:off x="1441450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125747</xdr:rowOff>
    </xdr:from>
    <xdr:ext cx="405111" cy="259045"/>
    <xdr:sp macro="" textlink="">
      <xdr:nvSpPr>
        <xdr:cNvPr id="491" name="【児童館】&#10;有形固定資産減価償却率平均値テキスト">
          <a:extLst>
            <a:ext uri="{FF2B5EF4-FFF2-40B4-BE49-F238E27FC236}">
              <a16:creationId xmlns:a16="http://schemas.microsoft.com/office/drawing/2014/main" id="{00000000-0008-0000-0E00-0000EB010000}"/>
            </a:ext>
          </a:extLst>
        </xdr:cNvPr>
        <xdr:cNvSpPr txBox="1"/>
      </xdr:nvSpPr>
      <xdr:spPr>
        <a:xfrm>
          <a:off x="14414500" y="13704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492" name="フローチャート: 判断 491">
          <a:extLst>
            <a:ext uri="{FF2B5EF4-FFF2-40B4-BE49-F238E27FC236}">
              <a16:creationId xmlns:a16="http://schemas.microsoft.com/office/drawing/2014/main" id="{00000000-0008-0000-0E00-0000EC010000}"/>
            </a:ext>
          </a:extLst>
        </xdr:cNvPr>
        <xdr:cNvSpPr/>
      </xdr:nvSpPr>
      <xdr:spPr>
        <a:xfrm>
          <a:off x="14325600" y="137261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65405</xdr:rowOff>
    </xdr:from>
    <xdr:to>
      <xdr:col>81</xdr:col>
      <xdr:colOff>101600</xdr:colOff>
      <xdr:row>82</xdr:row>
      <xdr:rowOff>167005</xdr:rowOff>
    </xdr:to>
    <xdr:sp macro="" textlink="">
      <xdr:nvSpPr>
        <xdr:cNvPr id="493" name="フローチャート: 判断 492">
          <a:extLst>
            <a:ext uri="{FF2B5EF4-FFF2-40B4-BE49-F238E27FC236}">
              <a16:creationId xmlns:a16="http://schemas.microsoft.com/office/drawing/2014/main" id="{00000000-0008-0000-0E00-0000ED010000}"/>
            </a:ext>
          </a:extLst>
        </xdr:cNvPr>
        <xdr:cNvSpPr/>
      </xdr:nvSpPr>
      <xdr:spPr>
        <a:xfrm>
          <a:off x="1357884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494" name="フローチャート: 判断 493">
          <a:extLst>
            <a:ext uri="{FF2B5EF4-FFF2-40B4-BE49-F238E27FC236}">
              <a16:creationId xmlns:a16="http://schemas.microsoft.com/office/drawing/2014/main" id="{00000000-0008-0000-0E00-0000EE010000}"/>
            </a:ext>
          </a:extLst>
        </xdr:cNvPr>
        <xdr:cNvSpPr/>
      </xdr:nvSpPr>
      <xdr:spPr>
        <a:xfrm>
          <a:off x="12804140" y="1374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166370</xdr:rowOff>
    </xdr:from>
    <xdr:to>
      <xdr:col>76</xdr:col>
      <xdr:colOff>165100</xdr:colOff>
      <xdr:row>83</xdr:row>
      <xdr:rowOff>96520</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12804140" y="13912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12082</xdr:rowOff>
    </xdr:from>
    <xdr:ext cx="405111" cy="259045"/>
    <xdr:sp macro="" textlink="">
      <xdr:nvSpPr>
        <xdr:cNvPr id="501" name="n_1aveValue【児童館】&#10;有形固定資産減価償却率">
          <a:extLst>
            <a:ext uri="{FF2B5EF4-FFF2-40B4-BE49-F238E27FC236}">
              <a16:creationId xmlns:a16="http://schemas.microsoft.com/office/drawing/2014/main" id="{00000000-0008-0000-0E00-0000F5010000}"/>
            </a:ext>
          </a:extLst>
        </xdr:cNvPr>
        <xdr:cNvSpPr txBox="1"/>
      </xdr:nvSpPr>
      <xdr:spPr>
        <a:xfrm>
          <a:off x="134372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116857</xdr:rowOff>
    </xdr:from>
    <xdr:ext cx="405111" cy="259045"/>
    <xdr:sp macro="" textlink="">
      <xdr:nvSpPr>
        <xdr:cNvPr id="502" name="n_2aveValue【児童館】&#10;有形固定資産減価償却率">
          <a:extLst>
            <a:ext uri="{FF2B5EF4-FFF2-40B4-BE49-F238E27FC236}">
              <a16:creationId xmlns:a16="http://schemas.microsoft.com/office/drawing/2014/main" id="{00000000-0008-0000-0E00-0000F6010000}"/>
            </a:ext>
          </a:extLst>
        </xdr:cNvPr>
        <xdr:cNvSpPr txBox="1"/>
      </xdr:nvSpPr>
      <xdr:spPr>
        <a:xfrm>
          <a:off x="126752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87647</xdr:rowOff>
    </xdr:from>
    <xdr:ext cx="405111" cy="259045"/>
    <xdr:sp macro="" textlink="">
      <xdr:nvSpPr>
        <xdr:cNvPr id="503" name="n_2mainValue【児童館】&#10;有形固定資産減価償却率">
          <a:extLst>
            <a:ext uri="{FF2B5EF4-FFF2-40B4-BE49-F238E27FC236}">
              <a16:creationId xmlns:a16="http://schemas.microsoft.com/office/drawing/2014/main" id="{00000000-0008-0000-0E00-0000F7010000}"/>
            </a:ext>
          </a:extLst>
        </xdr:cNvPr>
        <xdr:cNvSpPr txBox="1"/>
      </xdr:nvSpPr>
      <xdr:spPr>
        <a:xfrm>
          <a:off x="12675244" y="1400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8" name="【児童館】&#10;一人当たり面積グラフ枠">
          <a:extLst>
            <a:ext uri="{FF2B5EF4-FFF2-40B4-BE49-F238E27FC236}">
              <a16:creationId xmlns:a16="http://schemas.microsoft.com/office/drawing/2014/main" id="{00000000-0008-0000-0E00-000010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13607</xdr:rowOff>
    </xdr:from>
    <xdr:to>
      <xdr:col>116</xdr:col>
      <xdr:colOff>62864</xdr:colOff>
      <xdr:row>86</xdr:row>
      <xdr:rowOff>5443</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flipV="1">
          <a:off x="19509104" y="12921887"/>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9270</xdr:rowOff>
    </xdr:from>
    <xdr:ext cx="469744" cy="259045"/>
    <xdr:sp macro="" textlink="">
      <xdr:nvSpPr>
        <xdr:cNvPr id="530" name="【児童館】&#10;一人当たり面積最小値テキスト">
          <a:extLst>
            <a:ext uri="{FF2B5EF4-FFF2-40B4-BE49-F238E27FC236}">
              <a16:creationId xmlns:a16="http://schemas.microsoft.com/office/drawing/2014/main" id="{00000000-0008-0000-0E00-000012020000}"/>
            </a:ext>
          </a:extLst>
        </xdr:cNvPr>
        <xdr:cNvSpPr txBox="1"/>
      </xdr:nvSpPr>
      <xdr:spPr>
        <a:xfrm>
          <a:off x="19547840" y="1442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5443</xdr:rowOff>
    </xdr:from>
    <xdr:to>
      <xdr:col>116</xdr:col>
      <xdr:colOff>152400</xdr:colOff>
      <xdr:row>86</xdr:row>
      <xdr:rowOff>5443</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9443700" y="144224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131734</xdr:rowOff>
    </xdr:from>
    <xdr:ext cx="469744" cy="259045"/>
    <xdr:sp macro="" textlink="">
      <xdr:nvSpPr>
        <xdr:cNvPr id="532" name="【児童館】&#10;一人当たり面積最大値テキスト">
          <a:extLst>
            <a:ext uri="{FF2B5EF4-FFF2-40B4-BE49-F238E27FC236}">
              <a16:creationId xmlns:a16="http://schemas.microsoft.com/office/drawing/2014/main" id="{00000000-0008-0000-0E00-000014020000}"/>
            </a:ext>
          </a:extLst>
        </xdr:cNvPr>
        <xdr:cNvSpPr txBox="1"/>
      </xdr:nvSpPr>
      <xdr:spPr>
        <a:xfrm>
          <a:off x="19547840" y="1270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13607</xdr:rowOff>
    </xdr:from>
    <xdr:to>
      <xdr:col>116</xdr:col>
      <xdr:colOff>152400</xdr:colOff>
      <xdr:row>77</xdr:row>
      <xdr:rowOff>13607</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9443700" y="129218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161670</xdr:rowOff>
    </xdr:from>
    <xdr:ext cx="469744" cy="259045"/>
    <xdr:sp macro="" textlink="">
      <xdr:nvSpPr>
        <xdr:cNvPr id="534" name="【児童館】&#10;一人当たり面積平均値テキスト">
          <a:extLst>
            <a:ext uri="{FF2B5EF4-FFF2-40B4-BE49-F238E27FC236}">
              <a16:creationId xmlns:a16="http://schemas.microsoft.com/office/drawing/2014/main" id="{00000000-0008-0000-0E00-000016020000}"/>
            </a:ext>
          </a:extLst>
        </xdr:cNvPr>
        <xdr:cNvSpPr txBox="1"/>
      </xdr:nvSpPr>
      <xdr:spPr>
        <a:xfrm>
          <a:off x="19547840" y="13908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11793</xdr:rowOff>
    </xdr:from>
    <xdr:to>
      <xdr:col>116</xdr:col>
      <xdr:colOff>114300</xdr:colOff>
      <xdr:row>83</xdr:row>
      <xdr:rowOff>113393</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9458940" y="139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93436</xdr:rowOff>
    </xdr:from>
    <xdr:to>
      <xdr:col>112</xdr:col>
      <xdr:colOff>38100</xdr:colOff>
      <xdr:row>82</xdr:row>
      <xdr:rowOff>23586</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8735040" y="136722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52614</xdr:rowOff>
    </xdr:from>
    <xdr:to>
      <xdr:col>107</xdr:col>
      <xdr:colOff>101600</xdr:colOff>
      <xdr:row>82</xdr:row>
      <xdr:rowOff>154214</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7937480" y="1379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126093</xdr:rowOff>
    </xdr:from>
    <xdr:to>
      <xdr:col>107</xdr:col>
      <xdr:colOff>101600</xdr:colOff>
      <xdr:row>86</xdr:row>
      <xdr:rowOff>56243</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7937480" y="143754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80</xdr:row>
      <xdr:rowOff>40113</xdr:rowOff>
    </xdr:from>
    <xdr:ext cx="469744" cy="259045"/>
    <xdr:sp macro="" textlink="">
      <xdr:nvSpPr>
        <xdr:cNvPr id="544" name="n_1aveValue【児童館】&#10;一人当たり面積">
          <a:extLst>
            <a:ext uri="{FF2B5EF4-FFF2-40B4-BE49-F238E27FC236}">
              <a16:creationId xmlns:a16="http://schemas.microsoft.com/office/drawing/2014/main" id="{00000000-0008-0000-0E00-000020020000}"/>
            </a:ext>
          </a:extLst>
        </xdr:cNvPr>
        <xdr:cNvSpPr txBox="1"/>
      </xdr:nvSpPr>
      <xdr:spPr>
        <a:xfrm>
          <a:off x="18561127" y="1345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170741</xdr:rowOff>
    </xdr:from>
    <xdr:ext cx="469744" cy="259045"/>
    <xdr:sp macro="" textlink="">
      <xdr:nvSpPr>
        <xdr:cNvPr id="545" name="n_2aveValue【児童館】&#10;一人当たり面積">
          <a:extLst>
            <a:ext uri="{FF2B5EF4-FFF2-40B4-BE49-F238E27FC236}">
              <a16:creationId xmlns:a16="http://schemas.microsoft.com/office/drawing/2014/main" id="{00000000-0008-0000-0E00-000021020000}"/>
            </a:ext>
          </a:extLst>
        </xdr:cNvPr>
        <xdr:cNvSpPr txBox="1"/>
      </xdr:nvSpPr>
      <xdr:spPr>
        <a:xfrm>
          <a:off x="17776267" y="1358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47370</xdr:rowOff>
    </xdr:from>
    <xdr:ext cx="469744" cy="259045"/>
    <xdr:sp macro="" textlink="">
      <xdr:nvSpPr>
        <xdr:cNvPr id="546" name="n_2mainValue【児童館】&#10;一人当たり面積">
          <a:extLst>
            <a:ext uri="{FF2B5EF4-FFF2-40B4-BE49-F238E27FC236}">
              <a16:creationId xmlns:a16="http://schemas.microsoft.com/office/drawing/2014/main" id="{00000000-0008-0000-0E00-000022020000}"/>
            </a:ext>
          </a:extLst>
        </xdr:cNvPr>
        <xdr:cNvSpPr txBox="1"/>
      </xdr:nvSpPr>
      <xdr:spPr>
        <a:xfrm>
          <a:off x="17776267" y="1446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066688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05615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0" name="【公民館】&#10;有形固定資産減価償却率グラフ枠">
          <a:extLst>
            <a:ext uri="{FF2B5EF4-FFF2-40B4-BE49-F238E27FC236}">
              <a16:creationId xmlns:a16="http://schemas.microsoft.com/office/drawing/2014/main" id="{00000000-0008-0000-0E00-00003A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34289</xdr:rowOff>
    </xdr:from>
    <xdr:to>
      <xdr:col>85</xdr:col>
      <xdr:colOff>126364</xdr:colOff>
      <xdr:row>107</xdr:row>
      <xdr:rowOff>66675</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flipV="1">
          <a:off x="14375764" y="16965929"/>
          <a:ext cx="0" cy="1038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70502</xdr:rowOff>
    </xdr:from>
    <xdr:ext cx="405111" cy="259045"/>
    <xdr:sp macro="" textlink="">
      <xdr:nvSpPr>
        <xdr:cNvPr id="572" name="【公民館】&#10;有形固定資産減価償却率最小値テキスト">
          <a:extLst>
            <a:ext uri="{FF2B5EF4-FFF2-40B4-BE49-F238E27FC236}">
              <a16:creationId xmlns:a16="http://schemas.microsoft.com/office/drawing/2014/main" id="{00000000-0008-0000-0E00-00003C020000}"/>
            </a:ext>
          </a:extLst>
        </xdr:cNvPr>
        <xdr:cNvSpPr txBox="1"/>
      </xdr:nvSpPr>
      <xdr:spPr>
        <a:xfrm>
          <a:off x="14414500"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66675</xdr:rowOff>
    </xdr:from>
    <xdr:to>
      <xdr:col>86</xdr:col>
      <xdr:colOff>25400</xdr:colOff>
      <xdr:row>107</xdr:row>
      <xdr:rowOff>66675</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4287500" y="18004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152416</xdr:rowOff>
    </xdr:from>
    <xdr:ext cx="405111" cy="259045"/>
    <xdr:sp macro="" textlink="">
      <xdr:nvSpPr>
        <xdr:cNvPr id="574" name="【公民館】&#10;有形固定資産減価償却率最大値テキスト">
          <a:extLst>
            <a:ext uri="{FF2B5EF4-FFF2-40B4-BE49-F238E27FC236}">
              <a16:creationId xmlns:a16="http://schemas.microsoft.com/office/drawing/2014/main" id="{00000000-0008-0000-0E00-00003E020000}"/>
            </a:ext>
          </a:extLst>
        </xdr:cNvPr>
        <xdr:cNvSpPr txBox="1"/>
      </xdr:nvSpPr>
      <xdr:spPr>
        <a:xfrm>
          <a:off x="14414500" y="16748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34289</xdr:rowOff>
    </xdr:from>
    <xdr:to>
      <xdr:col>86</xdr:col>
      <xdr:colOff>25400</xdr:colOff>
      <xdr:row>101</xdr:row>
      <xdr:rowOff>34289</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4287500" y="169659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28591</xdr:rowOff>
    </xdr:from>
    <xdr:ext cx="405111" cy="259045"/>
    <xdr:sp macro="" textlink="">
      <xdr:nvSpPr>
        <xdr:cNvPr id="576" name="【公民館】&#10;有形固定資産減価償却率平均値テキスト">
          <a:extLst>
            <a:ext uri="{FF2B5EF4-FFF2-40B4-BE49-F238E27FC236}">
              <a16:creationId xmlns:a16="http://schemas.microsoft.com/office/drawing/2014/main" id="{00000000-0008-0000-0E00-000040020000}"/>
            </a:ext>
          </a:extLst>
        </xdr:cNvPr>
        <xdr:cNvSpPr txBox="1"/>
      </xdr:nvSpPr>
      <xdr:spPr>
        <a:xfrm>
          <a:off x="14414500" y="174631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50164</xdr:rowOff>
    </xdr:from>
    <xdr:to>
      <xdr:col>85</xdr:col>
      <xdr:colOff>177800</xdr:colOff>
      <xdr:row>104</xdr:row>
      <xdr:rowOff>151764</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14325600" y="1748472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25400</xdr:rowOff>
    </xdr:from>
    <xdr:to>
      <xdr:col>81</xdr:col>
      <xdr:colOff>101600</xdr:colOff>
      <xdr:row>104</xdr:row>
      <xdr:rowOff>127000</xdr:rowOff>
    </xdr:to>
    <xdr:sp macro="" textlink="">
      <xdr:nvSpPr>
        <xdr:cNvPr id="578" name="フローチャート: 判断 577">
          <a:extLst>
            <a:ext uri="{FF2B5EF4-FFF2-40B4-BE49-F238E27FC236}">
              <a16:creationId xmlns:a16="http://schemas.microsoft.com/office/drawing/2014/main" id="{00000000-0008-0000-0E00-000042020000}"/>
            </a:ext>
          </a:extLst>
        </xdr:cNvPr>
        <xdr:cNvSpPr/>
      </xdr:nvSpPr>
      <xdr:spPr>
        <a:xfrm>
          <a:off x="13578840" y="1745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57786</xdr:rowOff>
    </xdr:from>
    <xdr:to>
      <xdr:col>76</xdr:col>
      <xdr:colOff>165100</xdr:colOff>
      <xdr:row>104</xdr:row>
      <xdr:rowOff>159386</xdr:rowOff>
    </xdr:to>
    <xdr:sp macro="" textlink="">
      <xdr:nvSpPr>
        <xdr:cNvPr id="579" name="フローチャート: 判断 578">
          <a:extLst>
            <a:ext uri="{FF2B5EF4-FFF2-40B4-BE49-F238E27FC236}">
              <a16:creationId xmlns:a16="http://schemas.microsoft.com/office/drawing/2014/main" id="{00000000-0008-0000-0E00-000043020000}"/>
            </a:ext>
          </a:extLst>
        </xdr:cNvPr>
        <xdr:cNvSpPr/>
      </xdr:nvSpPr>
      <xdr:spPr>
        <a:xfrm>
          <a:off x="12804140" y="1749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101</xdr:row>
      <xdr:rowOff>61595</xdr:rowOff>
    </xdr:from>
    <xdr:to>
      <xdr:col>76</xdr:col>
      <xdr:colOff>165100</xdr:colOff>
      <xdr:row>101</xdr:row>
      <xdr:rowOff>163195</xdr:rowOff>
    </xdr:to>
    <xdr:sp macro="" textlink="">
      <xdr:nvSpPr>
        <xdr:cNvPr id="585" name="楕円 584">
          <a:extLst>
            <a:ext uri="{FF2B5EF4-FFF2-40B4-BE49-F238E27FC236}">
              <a16:creationId xmlns:a16="http://schemas.microsoft.com/office/drawing/2014/main" id="{00000000-0008-0000-0E00-000049020000}"/>
            </a:ext>
          </a:extLst>
        </xdr:cNvPr>
        <xdr:cNvSpPr/>
      </xdr:nvSpPr>
      <xdr:spPr>
        <a:xfrm>
          <a:off x="12804140" y="1699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143527</xdr:rowOff>
    </xdr:from>
    <xdr:ext cx="405111" cy="259045"/>
    <xdr:sp macro="" textlink="">
      <xdr:nvSpPr>
        <xdr:cNvPr id="586" name="n_1aveValue【公民館】&#10;有形固定資産減価償却率">
          <a:extLst>
            <a:ext uri="{FF2B5EF4-FFF2-40B4-BE49-F238E27FC236}">
              <a16:creationId xmlns:a16="http://schemas.microsoft.com/office/drawing/2014/main" id="{00000000-0008-0000-0E00-00004A020000}"/>
            </a:ext>
          </a:extLst>
        </xdr:cNvPr>
        <xdr:cNvSpPr txBox="1"/>
      </xdr:nvSpPr>
      <xdr:spPr>
        <a:xfrm>
          <a:off x="134372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150513</xdr:rowOff>
    </xdr:from>
    <xdr:ext cx="405111" cy="259045"/>
    <xdr:sp macro="" textlink="">
      <xdr:nvSpPr>
        <xdr:cNvPr id="587" name="n_2aveValue【公民館】&#10;有形固定資産減価償却率">
          <a:extLst>
            <a:ext uri="{FF2B5EF4-FFF2-40B4-BE49-F238E27FC236}">
              <a16:creationId xmlns:a16="http://schemas.microsoft.com/office/drawing/2014/main" id="{00000000-0008-0000-0E00-00004B020000}"/>
            </a:ext>
          </a:extLst>
        </xdr:cNvPr>
        <xdr:cNvSpPr txBox="1"/>
      </xdr:nvSpPr>
      <xdr:spPr>
        <a:xfrm>
          <a:off x="12675244" y="1758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8272</xdr:rowOff>
    </xdr:from>
    <xdr:ext cx="405111" cy="259045"/>
    <xdr:sp macro="" textlink="">
      <xdr:nvSpPr>
        <xdr:cNvPr id="588" name="n_2mainValue【公民館】&#10;有形固定資産減価償却率">
          <a:extLst>
            <a:ext uri="{FF2B5EF4-FFF2-40B4-BE49-F238E27FC236}">
              <a16:creationId xmlns:a16="http://schemas.microsoft.com/office/drawing/2014/main" id="{00000000-0008-0000-0E00-00004C020000}"/>
            </a:ext>
          </a:extLst>
        </xdr:cNvPr>
        <xdr:cNvSpPr txBox="1"/>
      </xdr:nvSpPr>
      <xdr:spPr>
        <a:xfrm>
          <a:off x="12675244" y="1677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9" name="正方形/長方形 588">
          <a:extLst>
            <a:ext uri="{FF2B5EF4-FFF2-40B4-BE49-F238E27FC236}">
              <a16:creationId xmlns:a16="http://schemas.microsoft.com/office/drawing/2014/main" id="{00000000-0008-0000-0E00-00004D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0" name="正方形/長方形 589">
          <a:extLst>
            <a:ext uri="{FF2B5EF4-FFF2-40B4-BE49-F238E27FC236}">
              <a16:creationId xmlns:a16="http://schemas.microsoft.com/office/drawing/2014/main" id="{00000000-0008-0000-0E00-00004E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1" name="正方形/長方形 590">
          <a:extLst>
            <a:ext uri="{FF2B5EF4-FFF2-40B4-BE49-F238E27FC236}">
              <a16:creationId xmlns:a16="http://schemas.microsoft.com/office/drawing/2014/main" id="{00000000-0008-0000-0E00-00004F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2" name="正方形/長方形 591">
          <a:extLst>
            <a:ext uri="{FF2B5EF4-FFF2-40B4-BE49-F238E27FC236}">
              <a16:creationId xmlns:a16="http://schemas.microsoft.com/office/drawing/2014/main" id="{00000000-0008-0000-0E00-000050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3" name="正方形/長方形 592">
          <a:extLst>
            <a:ext uri="{FF2B5EF4-FFF2-40B4-BE49-F238E27FC236}">
              <a16:creationId xmlns:a16="http://schemas.microsoft.com/office/drawing/2014/main" id="{00000000-0008-0000-0E00-000051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4" name="正方形/長方形 593">
          <a:extLst>
            <a:ext uri="{FF2B5EF4-FFF2-40B4-BE49-F238E27FC236}">
              <a16:creationId xmlns:a16="http://schemas.microsoft.com/office/drawing/2014/main" id="{00000000-0008-0000-0E00-000052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5" name="正方形/長方形 594">
          <a:extLst>
            <a:ext uri="{FF2B5EF4-FFF2-40B4-BE49-F238E27FC236}">
              <a16:creationId xmlns:a16="http://schemas.microsoft.com/office/drawing/2014/main" id="{00000000-0008-0000-0E00-000053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6" name="正方形/長方形 595">
          <a:extLst>
            <a:ext uri="{FF2B5EF4-FFF2-40B4-BE49-F238E27FC236}">
              <a16:creationId xmlns:a16="http://schemas.microsoft.com/office/drawing/2014/main" id="{00000000-0008-0000-0E00-000054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9" name="【公民館】&#10;一人当たり面積グラフ枠">
          <a:extLst>
            <a:ext uri="{FF2B5EF4-FFF2-40B4-BE49-F238E27FC236}">
              <a16:creationId xmlns:a16="http://schemas.microsoft.com/office/drawing/2014/main" id="{00000000-0008-0000-0E00-000061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62485</xdr:rowOff>
    </xdr:from>
    <xdr:to>
      <xdr:col>116</xdr:col>
      <xdr:colOff>62864</xdr:colOff>
      <xdr:row>107</xdr:row>
      <xdr:rowOff>156211</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flipV="1">
          <a:off x="19509104" y="16826485"/>
          <a:ext cx="0"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611" name="【公民館】&#10;一人当たり面積最小値テキスト">
          <a:extLst>
            <a:ext uri="{FF2B5EF4-FFF2-40B4-BE49-F238E27FC236}">
              <a16:creationId xmlns:a16="http://schemas.microsoft.com/office/drawing/2014/main" id="{00000000-0008-0000-0E00-000063020000}"/>
            </a:ext>
          </a:extLst>
        </xdr:cNvPr>
        <xdr:cNvSpPr txBox="1"/>
      </xdr:nvSpPr>
      <xdr:spPr>
        <a:xfrm>
          <a:off x="19547840" y="180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9443700" y="180936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9162</xdr:rowOff>
    </xdr:from>
    <xdr:ext cx="469744" cy="259045"/>
    <xdr:sp macro="" textlink="">
      <xdr:nvSpPr>
        <xdr:cNvPr id="613" name="【公民館】&#10;一人当たり面積最大値テキスト">
          <a:extLst>
            <a:ext uri="{FF2B5EF4-FFF2-40B4-BE49-F238E27FC236}">
              <a16:creationId xmlns:a16="http://schemas.microsoft.com/office/drawing/2014/main" id="{00000000-0008-0000-0E00-000065020000}"/>
            </a:ext>
          </a:extLst>
        </xdr:cNvPr>
        <xdr:cNvSpPr txBox="1"/>
      </xdr:nvSpPr>
      <xdr:spPr>
        <a:xfrm>
          <a:off x="19547840" y="1660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62485</xdr:rowOff>
    </xdr:from>
    <xdr:to>
      <xdr:col>116</xdr:col>
      <xdr:colOff>152400</xdr:colOff>
      <xdr:row>100</xdr:row>
      <xdr:rowOff>62485</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9443700" y="168264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24401</xdr:rowOff>
    </xdr:from>
    <xdr:ext cx="469744" cy="259045"/>
    <xdr:sp macro="" textlink="">
      <xdr:nvSpPr>
        <xdr:cNvPr id="615" name="【公民館】&#10;一人当たり面積平均値テキスト">
          <a:extLst>
            <a:ext uri="{FF2B5EF4-FFF2-40B4-BE49-F238E27FC236}">
              <a16:creationId xmlns:a16="http://schemas.microsoft.com/office/drawing/2014/main" id="{00000000-0008-0000-0E00-000067020000}"/>
            </a:ext>
          </a:extLst>
        </xdr:cNvPr>
        <xdr:cNvSpPr txBox="1"/>
      </xdr:nvSpPr>
      <xdr:spPr>
        <a:xfrm>
          <a:off x="19547840" y="17626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45974</xdr:rowOff>
    </xdr:from>
    <xdr:to>
      <xdr:col>116</xdr:col>
      <xdr:colOff>114300</xdr:colOff>
      <xdr:row>105</xdr:row>
      <xdr:rowOff>147574</xdr:rowOff>
    </xdr:to>
    <xdr:sp macro="" textlink="">
      <xdr:nvSpPr>
        <xdr:cNvPr id="616" name="フローチャート: 判断 615">
          <a:extLst>
            <a:ext uri="{FF2B5EF4-FFF2-40B4-BE49-F238E27FC236}">
              <a16:creationId xmlns:a16="http://schemas.microsoft.com/office/drawing/2014/main" id="{00000000-0008-0000-0E00-000068020000}"/>
            </a:ext>
          </a:extLst>
        </xdr:cNvPr>
        <xdr:cNvSpPr/>
      </xdr:nvSpPr>
      <xdr:spPr>
        <a:xfrm>
          <a:off x="1945894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146558</xdr:rowOff>
    </xdr:from>
    <xdr:to>
      <xdr:col>112</xdr:col>
      <xdr:colOff>38100</xdr:colOff>
      <xdr:row>105</xdr:row>
      <xdr:rowOff>76708</xdr:rowOff>
    </xdr:to>
    <xdr:sp macro="" textlink="">
      <xdr:nvSpPr>
        <xdr:cNvPr id="617" name="フローチャート: 判断 616">
          <a:extLst>
            <a:ext uri="{FF2B5EF4-FFF2-40B4-BE49-F238E27FC236}">
              <a16:creationId xmlns:a16="http://schemas.microsoft.com/office/drawing/2014/main" id="{00000000-0008-0000-0E00-000069020000}"/>
            </a:ext>
          </a:extLst>
        </xdr:cNvPr>
        <xdr:cNvSpPr/>
      </xdr:nvSpPr>
      <xdr:spPr>
        <a:xfrm>
          <a:off x="18735040" y="175811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32258</xdr:rowOff>
    </xdr:from>
    <xdr:to>
      <xdr:col>107</xdr:col>
      <xdr:colOff>101600</xdr:colOff>
      <xdr:row>105</xdr:row>
      <xdr:rowOff>133858</xdr:rowOff>
    </xdr:to>
    <xdr:sp macro="" textlink="">
      <xdr:nvSpPr>
        <xdr:cNvPr id="618" name="フローチャート: 判断 617">
          <a:extLst>
            <a:ext uri="{FF2B5EF4-FFF2-40B4-BE49-F238E27FC236}">
              <a16:creationId xmlns:a16="http://schemas.microsoft.com/office/drawing/2014/main" id="{00000000-0008-0000-0E00-00006A020000}"/>
            </a:ext>
          </a:extLst>
        </xdr:cNvPr>
        <xdr:cNvSpPr/>
      </xdr:nvSpPr>
      <xdr:spPr>
        <a:xfrm>
          <a:off x="17937480" y="1763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13970</xdr:rowOff>
    </xdr:from>
    <xdr:to>
      <xdr:col>107</xdr:col>
      <xdr:colOff>101600</xdr:colOff>
      <xdr:row>106</xdr:row>
      <xdr:rowOff>115570</xdr:rowOff>
    </xdr:to>
    <xdr:sp macro="" textlink="">
      <xdr:nvSpPr>
        <xdr:cNvPr id="624" name="楕円 623">
          <a:extLst>
            <a:ext uri="{FF2B5EF4-FFF2-40B4-BE49-F238E27FC236}">
              <a16:creationId xmlns:a16="http://schemas.microsoft.com/office/drawing/2014/main" id="{00000000-0008-0000-0E00-000070020000}"/>
            </a:ext>
          </a:extLst>
        </xdr:cNvPr>
        <xdr:cNvSpPr/>
      </xdr:nvSpPr>
      <xdr:spPr>
        <a:xfrm>
          <a:off x="17937480" y="1778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93235</xdr:rowOff>
    </xdr:from>
    <xdr:ext cx="469744" cy="259045"/>
    <xdr:sp macro="" textlink="">
      <xdr:nvSpPr>
        <xdr:cNvPr id="625" name="n_1aveValue【公民館】&#10;一人当たり面積">
          <a:extLst>
            <a:ext uri="{FF2B5EF4-FFF2-40B4-BE49-F238E27FC236}">
              <a16:creationId xmlns:a16="http://schemas.microsoft.com/office/drawing/2014/main" id="{00000000-0008-0000-0E00-000071020000}"/>
            </a:ext>
          </a:extLst>
        </xdr:cNvPr>
        <xdr:cNvSpPr txBox="1"/>
      </xdr:nvSpPr>
      <xdr:spPr>
        <a:xfrm>
          <a:off x="18561127" y="1736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150385</xdr:rowOff>
    </xdr:from>
    <xdr:ext cx="469744" cy="259045"/>
    <xdr:sp macro="" textlink="">
      <xdr:nvSpPr>
        <xdr:cNvPr id="626" name="n_2aveValue【公民館】&#10;一人当たり面積">
          <a:extLst>
            <a:ext uri="{FF2B5EF4-FFF2-40B4-BE49-F238E27FC236}">
              <a16:creationId xmlns:a16="http://schemas.microsoft.com/office/drawing/2014/main" id="{00000000-0008-0000-0E00-000072020000}"/>
            </a:ext>
          </a:extLst>
        </xdr:cNvPr>
        <xdr:cNvSpPr txBox="1"/>
      </xdr:nvSpPr>
      <xdr:spPr>
        <a:xfrm>
          <a:off x="17776267" y="1741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106697</xdr:rowOff>
    </xdr:from>
    <xdr:ext cx="469744" cy="259045"/>
    <xdr:sp macro="" textlink="">
      <xdr:nvSpPr>
        <xdr:cNvPr id="627" name="n_2mainValue【公民館】&#10;一人当たり面積">
          <a:extLst>
            <a:ext uri="{FF2B5EF4-FFF2-40B4-BE49-F238E27FC236}">
              <a16:creationId xmlns:a16="http://schemas.microsoft.com/office/drawing/2014/main" id="{00000000-0008-0000-0E00-000073020000}"/>
            </a:ext>
          </a:extLst>
        </xdr:cNvPr>
        <xdr:cNvSpPr txBox="1"/>
      </xdr:nvSpPr>
      <xdr:spPr>
        <a:xfrm>
          <a:off x="17776267" y="178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類似団体と比較した場合、学校施設、公営住宅、公民館については有形固定資産減価償却率が高くなっており、道路、橋りょう・トンネル、児童館、港湾・漁港については低くなっている。</a:t>
          </a:r>
          <a:endParaRPr lang="ja-JP" altLang="ja-JP" sz="1400">
            <a:effectLst/>
          </a:endParaRPr>
        </a:p>
        <a:p>
          <a:r>
            <a:rPr kumimoji="1" lang="ja-JP" altLang="ja-JP" sz="1100">
              <a:solidFill>
                <a:schemeClr val="dk1"/>
              </a:solidFill>
              <a:effectLst/>
              <a:latin typeface="+mn-lt"/>
              <a:ea typeface="+mn-ea"/>
              <a:cs typeface="+mn-cs"/>
            </a:rPr>
            <a:t>本市では今後、全施設について公共施設等総合管理計画に基づく個別施設計画を策定する予定となっており、長期的な視点で施設の更新、長寿命化を計画的に行い、適切な施設配置を実現できるよう取り組んで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44,629
44,197
214.31
30,426,867
29,326,537
979,164
17,297,031
20,629,463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F00-000020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F00-000028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F00-000029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377341" y="694056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F00-000036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38100</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086225" y="566547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a:extLst>
            <a:ext uri="{FF2B5EF4-FFF2-40B4-BE49-F238E27FC236}">
              <a16:creationId xmlns:a16="http://schemas.microsoft.com/office/drawing/2014/main" id="{00000000-0008-0000-0F00-000038000000}"/>
            </a:ext>
          </a:extLst>
        </xdr:cNvPr>
        <xdr:cNvSpPr txBox="1"/>
      </xdr:nvSpPr>
      <xdr:spPr>
        <a:xfrm>
          <a:off x="4124960" y="70828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02082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405111" cy="259045"/>
    <xdr:sp macro="" textlink="">
      <xdr:nvSpPr>
        <xdr:cNvPr id="58" name="【図書館】&#10;有形固定資産減価償却率最大値テキスト">
          <a:extLst>
            <a:ext uri="{FF2B5EF4-FFF2-40B4-BE49-F238E27FC236}">
              <a16:creationId xmlns:a16="http://schemas.microsoft.com/office/drawing/2014/main" id="{00000000-0008-0000-0F00-00003A000000}"/>
            </a:ext>
          </a:extLst>
        </xdr:cNvPr>
        <xdr:cNvSpPr txBox="1"/>
      </xdr:nvSpPr>
      <xdr:spPr>
        <a:xfrm>
          <a:off x="4124960" y="544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020820" y="566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30497</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F00-00003C000000}"/>
            </a:ext>
          </a:extLst>
        </xdr:cNvPr>
        <xdr:cNvSpPr txBox="1"/>
      </xdr:nvSpPr>
      <xdr:spPr>
        <a:xfrm>
          <a:off x="4124960" y="623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03606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4445</xdr:rowOff>
    </xdr:from>
    <xdr:to>
      <xdr:col>20</xdr:col>
      <xdr:colOff>38100</xdr:colOff>
      <xdr:row>39</xdr:row>
      <xdr:rowOff>106045</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312160" y="65424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122572</xdr:rowOff>
    </xdr:from>
    <xdr:ext cx="405111" cy="259045"/>
    <xdr:sp macro="" textlink="">
      <xdr:nvSpPr>
        <xdr:cNvPr id="63" name="n_1aveValue【図書館】&#10;有形固定資産減価償却率">
          <a:extLst>
            <a:ext uri="{FF2B5EF4-FFF2-40B4-BE49-F238E27FC236}">
              <a16:creationId xmlns:a16="http://schemas.microsoft.com/office/drawing/2014/main" id="{00000000-0008-0000-0F00-00003F000000}"/>
            </a:ext>
          </a:extLst>
        </xdr:cNvPr>
        <xdr:cNvSpPr txBox="1"/>
      </xdr:nvSpPr>
      <xdr:spPr>
        <a:xfrm>
          <a:off x="317056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168275</xdr:rowOff>
    </xdr:from>
    <xdr:to>
      <xdr:col>15</xdr:col>
      <xdr:colOff>101600</xdr:colOff>
      <xdr:row>37</xdr:row>
      <xdr:rowOff>98425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514600" y="620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114952</xdr:rowOff>
    </xdr:from>
    <xdr:ext cx="405111" cy="259045"/>
    <xdr:sp macro="" textlink="">
      <xdr:nvSpPr>
        <xdr:cNvPr id="65" name="n_2aveValue【図書館】&#10;有形固定資産減価償却率">
          <a:extLst>
            <a:ext uri="{FF2B5EF4-FFF2-40B4-BE49-F238E27FC236}">
              <a16:creationId xmlns:a16="http://schemas.microsoft.com/office/drawing/2014/main" id="{00000000-0008-0000-0F00-000041000000}"/>
            </a:ext>
          </a:extLst>
        </xdr:cNvPr>
        <xdr:cNvSpPr txBox="1"/>
      </xdr:nvSpPr>
      <xdr:spPr>
        <a:xfrm>
          <a:off x="238570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170180</xdr:rowOff>
    </xdr:from>
    <xdr:to>
      <xdr:col>15</xdr:col>
      <xdr:colOff>101600</xdr:colOff>
      <xdr:row>39</xdr:row>
      <xdr:rowOff>100330</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2514600" y="6540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91457</xdr:rowOff>
    </xdr:from>
    <xdr:ext cx="405111" cy="259045"/>
    <xdr:sp macro="" textlink="">
      <xdr:nvSpPr>
        <xdr:cNvPr id="72" name="n_2mainValue【図書館】&#10;有形固定資産減価償却率">
          <a:extLst>
            <a:ext uri="{FF2B5EF4-FFF2-40B4-BE49-F238E27FC236}">
              <a16:creationId xmlns:a16="http://schemas.microsoft.com/office/drawing/2014/main" id="{00000000-0008-0000-0F00-000048000000}"/>
            </a:ext>
          </a:extLst>
        </xdr:cNvPr>
        <xdr:cNvSpPr txBox="1"/>
      </xdr:nvSpPr>
      <xdr:spPr>
        <a:xfrm>
          <a:off x="238570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3" name="正方形/長方形 72">
          <a:extLst>
            <a:ext uri="{FF2B5EF4-FFF2-40B4-BE49-F238E27FC236}">
              <a16:creationId xmlns:a16="http://schemas.microsoft.com/office/drawing/2014/main" id="{00000000-0008-0000-0F00-00004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4" name="正方形/長方形 73">
          <a:extLst>
            <a:ext uri="{FF2B5EF4-FFF2-40B4-BE49-F238E27FC236}">
              <a16:creationId xmlns:a16="http://schemas.microsoft.com/office/drawing/2014/main" id="{00000000-0008-0000-0F00-00004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5" name="正方形/長方形 74">
          <a:extLst>
            <a:ext uri="{FF2B5EF4-FFF2-40B4-BE49-F238E27FC236}">
              <a16:creationId xmlns:a16="http://schemas.microsoft.com/office/drawing/2014/main" id="{00000000-0008-0000-0F00-00004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6" name="正方形/長方形 75">
          <a:extLst>
            <a:ext uri="{FF2B5EF4-FFF2-40B4-BE49-F238E27FC236}">
              <a16:creationId xmlns:a16="http://schemas.microsoft.com/office/drawing/2014/main" id="{00000000-0008-0000-0F00-00004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7" name="正方形/長方形 76">
          <a:extLst>
            <a:ext uri="{FF2B5EF4-FFF2-40B4-BE49-F238E27FC236}">
              <a16:creationId xmlns:a16="http://schemas.microsoft.com/office/drawing/2014/main" id="{00000000-0008-0000-0F00-00004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8" name="正方形/長方形 77">
          <a:extLst>
            <a:ext uri="{FF2B5EF4-FFF2-40B4-BE49-F238E27FC236}">
              <a16:creationId xmlns:a16="http://schemas.microsoft.com/office/drawing/2014/main" id="{00000000-0008-0000-0F00-00004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9" name="正方形/長方形 78">
          <a:extLst>
            <a:ext uri="{FF2B5EF4-FFF2-40B4-BE49-F238E27FC236}">
              <a16:creationId xmlns:a16="http://schemas.microsoft.com/office/drawing/2014/main" id="{00000000-0008-0000-0F00-00004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a:extLst>
            <a:ext uri="{FF2B5EF4-FFF2-40B4-BE49-F238E27FC236}">
              <a16:creationId xmlns:a16="http://schemas.microsoft.com/office/drawing/2014/main" id="{00000000-0008-0000-0F00-000050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1" name="テキスト ボックス 80">
          <a:extLst>
            <a:ext uri="{FF2B5EF4-FFF2-40B4-BE49-F238E27FC236}">
              <a16:creationId xmlns:a16="http://schemas.microsoft.com/office/drawing/2014/main" id="{00000000-0008-0000-0F00-000051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5" name="直線コネクタ 84">
          <a:extLst>
            <a:ext uri="{FF2B5EF4-FFF2-40B4-BE49-F238E27FC236}">
              <a16:creationId xmlns:a16="http://schemas.microsoft.com/office/drawing/2014/main" id="{00000000-0008-0000-0F00-000055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7" name="直線コネクタ 86">
          <a:extLst>
            <a:ext uri="{FF2B5EF4-FFF2-40B4-BE49-F238E27FC236}">
              <a16:creationId xmlns:a16="http://schemas.microsoft.com/office/drawing/2014/main" id="{00000000-0008-0000-0F00-000057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89" name="直線コネクタ 88">
          <a:extLst>
            <a:ext uri="{FF2B5EF4-FFF2-40B4-BE49-F238E27FC236}">
              <a16:creationId xmlns:a16="http://schemas.microsoft.com/office/drawing/2014/main" id="{00000000-0008-0000-0F00-000059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0" name="テキスト ボックス 89">
          <a:extLst>
            <a:ext uri="{FF2B5EF4-FFF2-40B4-BE49-F238E27FC236}">
              <a16:creationId xmlns:a16="http://schemas.microsoft.com/office/drawing/2014/main" id="{00000000-0008-0000-0F00-00005A00000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1" name="直線コネクタ 90">
          <a:extLst>
            <a:ext uri="{FF2B5EF4-FFF2-40B4-BE49-F238E27FC236}">
              <a16:creationId xmlns:a16="http://schemas.microsoft.com/office/drawing/2014/main" id="{00000000-0008-0000-0F00-00005B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2" name="テキスト ボックス 91">
          <a:extLst>
            <a:ext uri="{FF2B5EF4-FFF2-40B4-BE49-F238E27FC236}">
              <a16:creationId xmlns:a16="http://schemas.microsoft.com/office/drawing/2014/main" id="{00000000-0008-0000-0F00-00005C00000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a:extLst>
            <a:ext uri="{FF2B5EF4-FFF2-40B4-BE49-F238E27FC236}">
              <a16:creationId xmlns:a16="http://schemas.microsoft.com/office/drawing/2014/main" id="{00000000-0008-0000-0F00-00005E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a:extLst>
            <a:ext uri="{FF2B5EF4-FFF2-40B4-BE49-F238E27FC236}">
              <a16:creationId xmlns:a16="http://schemas.microsoft.com/office/drawing/2014/main" id="{00000000-0008-0000-0F00-00005F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139700</xdr:rowOff>
    </xdr:from>
    <xdr:to>
      <xdr:col>54</xdr:col>
      <xdr:colOff>189865</xdr:colOff>
      <xdr:row>40</xdr:row>
      <xdr:rowOff>76200</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flipV="1">
          <a:off x="9219565" y="5504180"/>
          <a:ext cx="0" cy="1277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80027</xdr:rowOff>
    </xdr:from>
    <xdr:ext cx="469744" cy="259045"/>
    <xdr:sp macro="" textlink="">
      <xdr:nvSpPr>
        <xdr:cNvPr id="97" name="【図書館】&#10;一人当たり面積最小値テキスト">
          <a:extLst>
            <a:ext uri="{FF2B5EF4-FFF2-40B4-BE49-F238E27FC236}">
              <a16:creationId xmlns:a16="http://schemas.microsoft.com/office/drawing/2014/main" id="{00000000-0008-0000-0F00-000061000000}"/>
            </a:ext>
          </a:extLst>
        </xdr:cNvPr>
        <xdr:cNvSpPr txBox="1"/>
      </xdr:nvSpPr>
      <xdr:spPr>
        <a:xfrm>
          <a:off x="9258300"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76200</xdr:rowOff>
    </xdr:from>
    <xdr:to>
      <xdr:col>55</xdr:col>
      <xdr:colOff>88900</xdr:colOff>
      <xdr:row>40</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9154160" y="678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86377</xdr:rowOff>
    </xdr:from>
    <xdr:ext cx="469744" cy="259045"/>
    <xdr:sp macro="" textlink="">
      <xdr:nvSpPr>
        <xdr:cNvPr id="99" name="【図書館】&#10;一人当たり面積最大値テキスト">
          <a:extLst>
            <a:ext uri="{FF2B5EF4-FFF2-40B4-BE49-F238E27FC236}">
              <a16:creationId xmlns:a16="http://schemas.microsoft.com/office/drawing/2014/main" id="{00000000-0008-0000-0F00-000063000000}"/>
            </a:ext>
          </a:extLst>
        </xdr:cNvPr>
        <xdr:cNvSpPr txBox="1"/>
      </xdr:nvSpPr>
      <xdr:spPr>
        <a:xfrm>
          <a:off x="9258300" y="528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139700</xdr:rowOff>
    </xdr:from>
    <xdr:to>
      <xdr:col>55</xdr:col>
      <xdr:colOff>88900</xdr:colOff>
      <xdr:row>32</xdr:row>
      <xdr:rowOff>139700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9154160" y="5504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01" name="【図書館】&#10;一人当たり面積平均値テキスト">
          <a:extLst>
            <a:ext uri="{FF2B5EF4-FFF2-40B4-BE49-F238E27FC236}">
              <a16:creationId xmlns:a16="http://schemas.microsoft.com/office/drawing/2014/main" id="{00000000-0008-0000-0F00-000065000000}"/>
            </a:ext>
          </a:extLst>
        </xdr:cNvPr>
        <xdr:cNvSpPr txBox="1"/>
      </xdr:nvSpPr>
      <xdr:spPr>
        <a:xfrm>
          <a:off x="9258300" y="6365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xdr:rowOff>
    </xdr:from>
    <xdr:to>
      <xdr:col>55</xdr:col>
      <xdr:colOff>50800</xdr:colOff>
      <xdr:row>38</xdr:row>
      <xdr:rowOff>114300</xdr:rowOff>
    </xdr:to>
    <xdr:sp macro="" textlink="">
      <xdr:nvSpPr>
        <xdr:cNvPr id="102" name="フローチャート: 判断 101">
          <a:extLst>
            <a:ext uri="{FF2B5EF4-FFF2-40B4-BE49-F238E27FC236}">
              <a16:creationId xmlns:a16="http://schemas.microsoft.com/office/drawing/2014/main" id="{00000000-0008-0000-0F00-000066000000}"/>
            </a:ext>
          </a:extLst>
        </xdr:cNvPr>
        <xdr:cNvSpPr/>
      </xdr:nvSpPr>
      <xdr:spPr>
        <a:xfrm>
          <a:off x="9192260" y="63830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38100</xdr:rowOff>
    </xdr:from>
    <xdr:to>
      <xdr:col>50</xdr:col>
      <xdr:colOff>165100</xdr:colOff>
      <xdr:row>38</xdr:row>
      <xdr:rowOff>139700</xdr:rowOff>
    </xdr:to>
    <xdr:sp macro="" textlink="">
      <xdr:nvSpPr>
        <xdr:cNvPr id="103" name="フローチャート: 判断 102">
          <a:extLst>
            <a:ext uri="{FF2B5EF4-FFF2-40B4-BE49-F238E27FC236}">
              <a16:creationId xmlns:a16="http://schemas.microsoft.com/office/drawing/2014/main" id="{00000000-0008-0000-0F00-000067000000}"/>
            </a:ext>
          </a:extLst>
        </xdr:cNvPr>
        <xdr:cNvSpPr/>
      </xdr:nvSpPr>
      <xdr:spPr>
        <a:xfrm>
          <a:off x="8445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156227</xdr:rowOff>
    </xdr:from>
    <xdr:ext cx="469744" cy="259045"/>
    <xdr:sp macro="" textlink="">
      <xdr:nvSpPr>
        <xdr:cNvPr id="104" name="n_1aveValue【図書館】&#10;一人当たり面積">
          <a:extLst>
            <a:ext uri="{FF2B5EF4-FFF2-40B4-BE49-F238E27FC236}">
              <a16:creationId xmlns:a16="http://schemas.microsoft.com/office/drawing/2014/main" id="{00000000-0008-0000-0F00-000068000000}"/>
            </a:ext>
          </a:extLst>
        </xdr:cNvPr>
        <xdr:cNvSpPr txBox="1"/>
      </xdr:nvSpPr>
      <xdr:spPr>
        <a:xfrm>
          <a:off x="8271587" y="619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133350</xdr:rowOff>
    </xdr:from>
    <xdr:to>
      <xdr:col>46</xdr:col>
      <xdr:colOff>38100</xdr:colOff>
      <xdr:row>38</xdr:row>
      <xdr:rowOff>63500</xdr:rowOff>
    </xdr:to>
    <xdr:sp macro="" textlink="">
      <xdr:nvSpPr>
        <xdr:cNvPr id="105" name="フローチャート: 判断 104">
          <a:extLst>
            <a:ext uri="{FF2B5EF4-FFF2-40B4-BE49-F238E27FC236}">
              <a16:creationId xmlns:a16="http://schemas.microsoft.com/office/drawing/2014/main" id="{00000000-0008-0000-0F00-000069000000}"/>
            </a:ext>
          </a:extLst>
        </xdr:cNvPr>
        <xdr:cNvSpPr/>
      </xdr:nvSpPr>
      <xdr:spPr>
        <a:xfrm>
          <a:off x="7670800" y="633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80027</xdr:rowOff>
    </xdr:from>
    <xdr:ext cx="469744" cy="259045"/>
    <xdr:sp macro="" textlink="">
      <xdr:nvSpPr>
        <xdr:cNvPr id="106" name="n_2aveValue【図書館】&#10;一人当たり面積">
          <a:extLst>
            <a:ext uri="{FF2B5EF4-FFF2-40B4-BE49-F238E27FC236}">
              <a16:creationId xmlns:a16="http://schemas.microsoft.com/office/drawing/2014/main" id="{00000000-0008-0000-0F00-00006A000000}"/>
            </a:ext>
          </a:extLst>
        </xdr:cNvPr>
        <xdr:cNvSpPr txBox="1"/>
      </xdr:nvSpPr>
      <xdr:spPr>
        <a:xfrm>
          <a:off x="7509587" y="611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41</xdr:row>
      <xdr:rowOff>19050</xdr:rowOff>
    </xdr:from>
    <xdr:to>
      <xdr:col>46</xdr:col>
      <xdr:colOff>38100</xdr:colOff>
      <xdr:row>41</xdr:row>
      <xdr:rowOff>120650</xdr:rowOff>
    </xdr:to>
    <xdr:sp macro="" textlink="">
      <xdr:nvSpPr>
        <xdr:cNvPr id="112" name="楕円 111">
          <a:extLst>
            <a:ext uri="{FF2B5EF4-FFF2-40B4-BE49-F238E27FC236}">
              <a16:creationId xmlns:a16="http://schemas.microsoft.com/office/drawing/2014/main" id="{00000000-0008-0000-0F00-000070000000}"/>
            </a:ext>
          </a:extLst>
        </xdr:cNvPr>
        <xdr:cNvSpPr/>
      </xdr:nvSpPr>
      <xdr:spPr>
        <a:xfrm>
          <a:off x="7670800" y="6892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41</xdr:row>
      <xdr:rowOff>111777</xdr:rowOff>
    </xdr:from>
    <xdr:ext cx="469744" cy="259045"/>
    <xdr:sp macro="" textlink="">
      <xdr:nvSpPr>
        <xdr:cNvPr id="113" name="n_2mainValue【図書館】&#10;一人当たり面積">
          <a:extLst>
            <a:ext uri="{FF2B5EF4-FFF2-40B4-BE49-F238E27FC236}">
              <a16:creationId xmlns:a16="http://schemas.microsoft.com/office/drawing/2014/main" id="{00000000-0008-0000-0F00-000071000000}"/>
            </a:ext>
          </a:extLst>
        </xdr:cNvPr>
        <xdr:cNvSpPr txBox="1"/>
      </xdr:nvSpPr>
      <xdr:spPr>
        <a:xfrm>
          <a:off x="7509587" y="69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5" name="正方形/長方形 114">
          <a:extLst>
            <a:ext uri="{FF2B5EF4-FFF2-40B4-BE49-F238E27FC236}">
              <a16:creationId xmlns:a16="http://schemas.microsoft.com/office/drawing/2014/main" id="{00000000-0008-0000-0F00-000073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6" name="正方形/長方形 115">
          <a:extLst>
            <a:ext uri="{FF2B5EF4-FFF2-40B4-BE49-F238E27FC236}">
              <a16:creationId xmlns:a16="http://schemas.microsoft.com/office/drawing/2014/main" id="{00000000-0008-0000-0F00-000074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7" name="正方形/長方形 116">
          <a:extLst>
            <a:ext uri="{FF2B5EF4-FFF2-40B4-BE49-F238E27FC236}">
              <a16:creationId xmlns:a16="http://schemas.microsoft.com/office/drawing/2014/main" id="{00000000-0008-0000-0F00-000075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8" name="正方形/長方形 117">
          <a:extLst>
            <a:ext uri="{FF2B5EF4-FFF2-40B4-BE49-F238E27FC236}">
              <a16:creationId xmlns:a16="http://schemas.microsoft.com/office/drawing/2014/main" id="{00000000-0008-0000-0F00-000076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9" name="正方形/長方形 118">
          <a:extLst>
            <a:ext uri="{FF2B5EF4-FFF2-40B4-BE49-F238E27FC236}">
              <a16:creationId xmlns:a16="http://schemas.microsoft.com/office/drawing/2014/main" id="{00000000-0008-0000-0F00-000077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0" name="正方形/長方形 119">
          <a:extLst>
            <a:ext uri="{FF2B5EF4-FFF2-40B4-BE49-F238E27FC236}">
              <a16:creationId xmlns:a16="http://schemas.microsoft.com/office/drawing/2014/main" id="{00000000-0008-0000-0F00-000078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正方形/長方形 120">
          <a:extLst>
            <a:ext uri="{FF2B5EF4-FFF2-40B4-BE49-F238E27FC236}">
              <a16:creationId xmlns:a16="http://schemas.microsoft.com/office/drawing/2014/main" id="{00000000-0008-0000-0F00-000079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a:off x="670560" y="10896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64</xdr:row>
      <xdr:rowOff>29227</xdr:rowOff>
    </xdr:from>
    <xdr:ext cx="403059"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336081" y="10758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a:off x="67056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33608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a:off x="670560" y="10340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336081" y="1020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670560" y="978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34" name="テキスト ボックス 133">
          <a:extLst>
            <a:ext uri="{FF2B5EF4-FFF2-40B4-BE49-F238E27FC236}">
              <a16:creationId xmlns:a16="http://schemas.microsoft.com/office/drawing/2014/main" id="{00000000-0008-0000-0F00-000086000000}"/>
            </a:ext>
          </a:extLst>
        </xdr:cNvPr>
        <xdr:cNvSpPr txBox="1"/>
      </xdr:nvSpPr>
      <xdr:spPr>
        <a:xfrm>
          <a:off x="336081" y="9641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67056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36" name="テキスト ボックス 135">
          <a:extLst>
            <a:ext uri="{FF2B5EF4-FFF2-40B4-BE49-F238E27FC236}">
              <a16:creationId xmlns:a16="http://schemas.microsoft.com/office/drawing/2014/main" id="{00000000-0008-0000-0F00-000088000000}"/>
            </a:ext>
          </a:extLst>
        </xdr:cNvPr>
        <xdr:cNvSpPr txBox="1"/>
      </xdr:nvSpPr>
      <xdr:spPr>
        <a:xfrm>
          <a:off x="33608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670560" y="922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29227</xdr:rowOff>
    </xdr:from>
    <xdr:ext cx="467179" cy="259045"/>
    <xdr:sp macro="" textlink="">
      <xdr:nvSpPr>
        <xdr:cNvPr id="138" name="テキスト ボックス 137">
          <a:extLst>
            <a:ext uri="{FF2B5EF4-FFF2-40B4-BE49-F238E27FC236}">
              <a16:creationId xmlns:a16="http://schemas.microsoft.com/office/drawing/2014/main" id="{00000000-0008-0000-0F00-00008A000000}"/>
            </a:ext>
          </a:extLst>
        </xdr:cNvPr>
        <xdr:cNvSpPr txBox="1"/>
      </xdr:nvSpPr>
      <xdr:spPr>
        <a:xfrm>
          <a:off x="271961" y="908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a:extLst>
            <a:ext uri="{FF2B5EF4-FFF2-40B4-BE49-F238E27FC236}">
              <a16:creationId xmlns:a16="http://schemas.microsoft.com/office/drawing/2014/main" id="{00000000-0008-0000-0F00-00008C000000}"/>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a:extLst>
            <a:ext uri="{FF2B5EF4-FFF2-40B4-BE49-F238E27FC236}">
              <a16:creationId xmlns:a16="http://schemas.microsoft.com/office/drawing/2014/main" id="{00000000-0008-0000-0F00-00008D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xdr:rowOff>
    </xdr:from>
    <xdr:to>
      <xdr:col>24</xdr:col>
      <xdr:colOff>62865</xdr:colOff>
      <xdr:row>63</xdr:row>
      <xdr:rowOff>131445</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flipV="1">
          <a:off x="4086225" y="9393555"/>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135272</xdr:rowOff>
    </xdr:from>
    <xdr:ext cx="405111" cy="259045"/>
    <xdr:sp macro="" textlink="">
      <xdr:nvSpPr>
        <xdr:cNvPr id="143" name="【体育館・プール】&#10;有形固定資産減価償却率最小値テキスト">
          <a:extLst>
            <a:ext uri="{FF2B5EF4-FFF2-40B4-BE49-F238E27FC236}">
              <a16:creationId xmlns:a16="http://schemas.microsoft.com/office/drawing/2014/main" id="{00000000-0008-0000-0F00-00008F000000}"/>
            </a:ext>
          </a:extLst>
        </xdr:cNvPr>
        <xdr:cNvSpPr txBox="1"/>
      </xdr:nvSpPr>
      <xdr:spPr>
        <a:xfrm>
          <a:off x="4124960"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131445</xdr:rowOff>
    </xdr:from>
    <xdr:to>
      <xdr:col>24</xdr:col>
      <xdr:colOff>152400</xdr:colOff>
      <xdr:row>63</xdr:row>
      <xdr:rowOff>131445</xdr:rowOff>
    </xdr:to>
    <xdr:cxnSp macro="">
      <xdr:nvCxnSpPr>
        <xdr:cNvPr id="144" name="直線コネクタ 143">
          <a:extLst>
            <a:ext uri="{FF2B5EF4-FFF2-40B4-BE49-F238E27FC236}">
              <a16:creationId xmlns:a16="http://schemas.microsoft.com/office/drawing/2014/main" id="{00000000-0008-0000-0F00-000090000000}"/>
            </a:ext>
          </a:extLst>
        </xdr:cNvPr>
        <xdr:cNvCxnSpPr/>
      </xdr:nvCxnSpPr>
      <xdr:spPr>
        <a:xfrm>
          <a:off x="4020820" y="106927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123842</xdr:rowOff>
    </xdr:from>
    <xdr:ext cx="405111" cy="259045"/>
    <xdr:sp macro="" textlink="">
      <xdr:nvSpPr>
        <xdr:cNvPr id="145" name="【体育館・プール】&#10;有形固定資産減価償却率最大値テキスト">
          <a:extLst>
            <a:ext uri="{FF2B5EF4-FFF2-40B4-BE49-F238E27FC236}">
              <a16:creationId xmlns:a16="http://schemas.microsoft.com/office/drawing/2014/main" id="{00000000-0008-0000-0F00-000091000000}"/>
            </a:ext>
          </a:extLst>
        </xdr:cNvPr>
        <xdr:cNvSpPr txBox="1"/>
      </xdr:nvSpPr>
      <xdr:spPr>
        <a:xfrm>
          <a:off x="4124960" y="9176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xdr:rowOff>
    </xdr:from>
    <xdr:to>
      <xdr:col>24</xdr:col>
      <xdr:colOff>152400</xdr:colOff>
      <xdr:row>56</xdr:row>
      <xdr:rowOff>5715</xdr:rowOff>
    </xdr:to>
    <xdr:cxnSp macro="">
      <xdr:nvCxnSpPr>
        <xdr:cNvPr id="146" name="直線コネクタ 145">
          <a:extLst>
            <a:ext uri="{FF2B5EF4-FFF2-40B4-BE49-F238E27FC236}">
              <a16:creationId xmlns:a16="http://schemas.microsoft.com/office/drawing/2014/main" id="{00000000-0008-0000-0F00-000092000000}"/>
            </a:ext>
          </a:extLst>
        </xdr:cNvPr>
        <xdr:cNvCxnSpPr/>
      </xdr:nvCxnSpPr>
      <xdr:spPr>
        <a:xfrm>
          <a:off x="4020820" y="93935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33355</xdr:rowOff>
    </xdr:from>
    <xdr:ext cx="405111" cy="259045"/>
    <xdr:sp macro="" textlink="">
      <xdr:nvSpPr>
        <xdr:cNvPr id="147" name="【体育館・プール】&#10;有形固定資産減価償却率平均値テキスト">
          <a:extLst>
            <a:ext uri="{FF2B5EF4-FFF2-40B4-BE49-F238E27FC236}">
              <a16:creationId xmlns:a16="http://schemas.microsoft.com/office/drawing/2014/main" id="{00000000-0008-0000-0F00-000093000000}"/>
            </a:ext>
          </a:extLst>
        </xdr:cNvPr>
        <xdr:cNvSpPr txBox="1"/>
      </xdr:nvSpPr>
      <xdr:spPr>
        <a:xfrm>
          <a:off x="4124960" y="10259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54928</xdr:rowOff>
    </xdr:from>
    <xdr:to>
      <xdr:col>24</xdr:col>
      <xdr:colOff>114300</xdr:colOff>
      <xdr:row>61</xdr:row>
      <xdr:rowOff>156528</xdr:rowOff>
    </xdr:to>
    <xdr:sp macro="" textlink="">
      <xdr:nvSpPr>
        <xdr:cNvPr id="148" name="フローチャート: 判断 147">
          <a:extLst>
            <a:ext uri="{FF2B5EF4-FFF2-40B4-BE49-F238E27FC236}">
              <a16:creationId xmlns:a16="http://schemas.microsoft.com/office/drawing/2014/main" id="{00000000-0008-0000-0F00-000094000000}"/>
            </a:ext>
          </a:extLst>
        </xdr:cNvPr>
        <xdr:cNvSpPr/>
      </xdr:nvSpPr>
      <xdr:spPr>
        <a:xfrm>
          <a:off x="4036060" y="1028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89218</xdr:rowOff>
    </xdr:from>
    <xdr:to>
      <xdr:col>20</xdr:col>
      <xdr:colOff>38100</xdr:colOff>
      <xdr:row>62</xdr:row>
      <xdr:rowOff>19368</xdr:rowOff>
    </xdr:to>
    <xdr:sp macro="" textlink="">
      <xdr:nvSpPr>
        <xdr:cNvPr id="149" name="フローチャート: 判断 148">
          <a:extLst>
            <a:ext uri="{FF2B5EF4-FFF2-40B4-BE49-F238E27FC236}">
              <a16:creationId xmlns:a16="http://schemas.microsoft.com/office/drawing/2014/main" id="{00000000-0008-0000-0F00-000095000000}"/>
            </a:ext>
          </a:extLst>
        </xdr:cNvPr>
        <xdr:cNvSpPr/>
      </xdr:nvSpPr>
      <xdr:spPr>
        <a:xfrm>
          <a:off x="3312160" y="103152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35895</xdr:rowOff>
    </xdr:from>
    <xdr:ext cx="405111" cy="259045"/>
    <xdr:sp macro="" textlink="">
      <xdr:nvSpPr>
        <xdr:cNvPr id="150" name="n_1aveValue【体育館・プール】&#10;有形固定資産減価償却率">
          <a:extLst>
            <a:ext uri="{FF2B5EF4-FFF2-40B4-BE49-F238E27FC236}">
              <a16:creationId xmlns:a16="http://schemas.microsoft.com/office/drawing/2014/main" id="{00000000-0008-0000-0F00-000096000000}"/>
            </a:ext>
          </a:extLst>
        </xdr:cNvPr>
        <xdr:cNvSpPr txBox="1"/>
      </xdr:nvSpPr>
      <xdr:spPr>
        <a:xfrm>
          <a:off x="3170564" y="10094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163513</xdr:rowOff>
    </xdr:from>
    <xdr:to>
      <xdr:col>15</xdr:col>
      <xdr:colOff>101600</xdr:colOff>
      <xdr:row>61</xdr:row>
      <xdr:rowOff>93663</xdr:rowOff>
    </xdr:to>
    <xdr:sp macro="" textlink="">
      <xdr:nvSpPr>
        <xdr:cNvPr id="151" name="フローチャート: 判断 150">
          <a:extLst>
            <a:ext uri="{FF2B5EF4-FFF2-40B4-BE49-F238E27FC236}">
              <a16:creationId xmlns:a16="http://schemas.microsoft.com/office/drawing/2014/main" id="{00000000-0008-0000-0F00-000097000000}"/>
            </a:ext>
          </a:extLst>
        </xdr:cNvPr>
        <xdr:cNvSpPr/>
      </xdr:nvSpPr>
      <xdr:spPr>
        <a:xfrm>
          <a:off x="2514600" y="102219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110190</xdr:rowOff>
    </xdr:from>
    <xdr:ext cx="405111" cy="259045"/>
    <xdr:sp macro="" textlink="">
      <xdr:nvSpPr>
        <xdr:cNvPr id="152" name="n_2aveValue【体育館・プール】&#10;有形固定資産減価償却率">
          <a:extLst>
            <a:ext uri="{FF2B5EF4-FFF2-40B4-BE49-F238E27FC236}">
              <a16:creationId xmlns:a16="http://schemas.microsoft.com/office/drawing/2014/main" id="{00000000-0008-0000-0F00-000098000000}"/>
            </a:ext>
          </a:extLst>
        </xdr:cNvPr>
        <xdr:cNvSpPr txBox="1"/>
      </xdr:nvSpPr>
      <xdr:spPr>
        <a:xfrm>
          <a:off x="2385704" y="10000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26353</xdr:rowOff>
    </xdr:from>
    <xdr:to>
      <xdr:col>15</xdr:col>
      <xdr:colOff>101600</xdr:colOff>
      <xdr:row>61</xdr:row>
      <xdr:rowOff>127953</xdr:rowOff>
    </xdr:to>
    <xdr:sp macro="" textlink="">
      <xdr:nvSpPr>
        <xdr:cNvPr id="158" name="楕円 157">
          <a:extLst>
            <a:ext uri="{FF2B5EF4-FFF2-40B4-BE49-F238E27FC236}">
              <a16:creationId xmlns:a16="http://schemas.microsoft.com/office/drawing/2014/main" id="{00000000-0008-0000-0F00-00009E000000}"/>
            </a:ext>
          </a:extLst>
        </xdr:cNvPr>
        <xdr:cNvSpPr/>
      </xdr:nvSpPr>
      <xdr:spPr>
        <a:xfrm>
          <a:off x="2514600" y="1025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61</xdr:row>
      <xdr:rowOff>119080</xdr:rowOff>
    </xdr:from>
    <xdr:ext cx="405111" cy="259045"/>
    <xdr:sp macro="" textlink="">
      <xdr:nvSpPr>
        <xdr:cNvPr id="159" name="n_2mainValue【体育館・プール】&#10;有形固定資産減価償却率">
          <a:extLst>
            <a:ext uri="{FF2B5EF4-FFF2-40B4-BE49-F238E27FC236}">
              <a16:creationId xmlns:a16="http://schemas.microsoft.com/office/drawing/2014/main" id="{00000000-0008-0000-0F00-00009F000000}"/>
            </a:ext>
          </a:extLst>
        </xdr:cNvPr>
        <xdr:cNvSpPr txBox="1"/>
      </xdr:nvSpPr>
      <xdr:spPr>
        <a:xfrm>
          <a:off x="2385704" y="10345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0" name="正方形/長方形 159">
          <a:extLst>
            <a:ext uri="{FF2B5EF4-FFF2-40B4-BE49-F238E27FC236}">
              <a16:creationId xmlns:a16="http://schemas.microsoft.com/office/drawing/2014/main" id="{00000000-0008-0000-0F00-0000A0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1" name="正方形/長方形 160">
          <a:extLst>
            <a:ext uri="{FF2B5EF4-FFF2-40B4-BE49-F238E27FC236}">
              <a16:creationId xmlns:a16="http://schemas.microsoft.com/office/drawing/2014/main" id="{00000000-0008-0000-0F00-0000A1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2" name="正方形/長方形 161">
          <a:extLst>
            <a:ext uri="{FF2B5EF4-FFF2-40B4-BE49-F238E27FC236}">
              <a16:creationId xmlns:a16="http://schemas.microsoft.com/office/drawing/2014/main" id="{00000000-0008-0000-0F00-0000A2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3" name="正方形/長方形 162">
          <a:extLst>
            <a:ext uri="{FF2B5EF4-FFF2-40B4-BE49-F238E27FC236}">
              <a16:creationId xmlns:a16="http://schemas.microsoft.com/office/drawing/2014/main" id="{00000000-0008-0000-0F00-0000A3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4" name="正方形/長方形 163">
          <a:extLst>
            <a:ext uri="{FF2B5EF4-FFF2-40B4-BE49-F238E27FC236}">
              <a16:creationId xmlns:a16="http://schemas.microsoft.com/office/drawing/2014/main" id="{00000000-0008-0000-0F00-0000A4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3" name="【体育館・プール】&#10;一人当たり面積グラフ枠">
          <a:extLst>
            <a:ext uri="{FF2B5EF4-FFF2-40B4-BE49-F238E27FC236}">
              <a16:creationId xmlns:a16="http://schemas.microsoft.com/office/drawing/2014/main" id="{00000000-0008-0000-0F00-0000B7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57150</xdr:rowOff>
    </xdr:from>
    <xdr:to>
      <xdr:col>54</xdr:col>
      <xdr:colOff>189865</xdr:colOff>
      <xdr:row>64</xdr:row>
      <xdr:rowOff>26670</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flipV="1">
          <a:off x="9219565" y="927735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30497</xdr:rowOff>
    </xdr:from>
    <xdr:ext cx="469744" cy="259045"/>
    <xdr:sp macro="" textlink="">
      <xdr:nvSpPr>
        <xdr:cNvPr id="185" name="【体育館・プール】&#10;一人当たり面積最小値テキスト">
          <a:extLst>
            <a:ext uri="{FF2B5EF4-FFF2-40B4-BE49-F238E27FC236}">
              <a16:creationId xmlns:a16="http://schemas.microsoft.com/office/drawing/2014/main" id="{00000000-0008-0000-0F00-0000B9000000}"/>
            </a:ext>
          </a:extLst>
        </xdr:cNvPr>
        <xdr:cNvSpPr txBox="1"/>
      </xdr:nvSpPr>
      <xdr:spPr>
        <a:xfrm>
          <a:off x="9258300"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26670</xdr:rowOff>
    </xdr:from>
    <xdr:to>
      <xdr:col>55</xdr:col>
      <xdr:colOff>88900</xdr:colOff>
      <xdr:row>64</xdr:row>
      <xdr:rowOff>26670</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9154160" y="10755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3827</xdr:rowOff>
    </xdr:from>
    <xdr:ext cx="469744" cy="259045"/>
    <xdr:sp macro="" textlink="">
      <xdr:nvSpPr>
        <xdr:cNvPr id="187" name="【体育館・プール】&#10;一人当たり面積最大値テキスト">
          <a:extLst>
            <a:ext uri="{FF2B5EF4-FFF2-40B4-BE49-F238E27FC236}">
              <a16:creationId xmlns:a16="http://schemas.microsoft.com/office/drawing/2014/main" id="{00000000-0008-0000-0F00-0000BB000000}"/>
            </a:ext>
          </a:extLst>
        </xdr:cNvPr>
        <xdr:cNvSpPr txBox="1"/>
      </xdr:nvSpPr>
      <xdr:spPr>
        <a:xfrm>
          <a:off x="9258300" y="905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57150</xdr:rowOff>
    </xdr:from>
    <xdr:to>
      <xdr:col>55</xdr:col>
      <xdr:colOff>88900</xdr:colOff>
      <xdr:row>55</xdr:row>
      <xdr:rowOff>57150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9154160" y="9277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160037</xdr:rowOff>
    </xdr:from>
    <xdr:ext cx="469744" cy="259045"/>
    <xdr:sp macro="" textlink="">
      <xdr:nvSpPr>
        <xdr:cNvPr id="189" name="【体育館・プール】&#10;一人当たり面積平均値テキスト">
          <a:extLst>
            <a:ext uri="{FF2B5EF4-FFF2-40B4-BE49-F238E27FC236}">
              <a16:creationId xmlns:a16="http://schemas.microsoft.com/office/drawing/2014/main" id="{00000000-0008-0000-0F00-0000BD000000}"/>
            </a:ext>
          </a:extLst>
        </xdr:cNvPr>
        <xdr:cNvSpPr txBox="1"/>
      </xdr:nvSpPr>
      <xdr:spPr>
        <a:xfrm>
          <a:off x="9258300" y="10050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xdr:rowOff>
    </xdr:from>
    <xdr:to>
      <xdr:col>55</xdr:col>
      <xdr:colOff>50800</xdr:colOff>
      <xdr:row>60</xdr:row>
      <xdr:rowOff>111760</xdr:rowOff>
    </xdr:to>
    <xdr:sp macro="" textlink="">
      <xdr:nvSpPr>
        <xdr:cNvPr id="190" name="フローチャート: 判断 189">
          <a:extLst>
            <a:ext uri="{FF2B5EF4-FFF2-40B4-BE49-F238E27FC236}">
              <a16:creationId xmlns:a16="http://schemas.microsoft.com/office/drawing/2014/main" id="{00000000-0008-0000-0F00-0000BE000000}"/>
            </a:ext>
          </a:extLst>
        </xdr:cNvPr>
        <xdr:cNvSpPr/>
      </xdr:nvSpPr>
      <xdr:spPr>
        <a:xfrm>
          <a:off x="9192260" y="10068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58</xdr:row>
      <xdr:rowOff>120650</xdr:rowOff>
    </xdr:from>
    <xdr:to>
      <xdr:col>50</xdr:col>
      <xdr:colOff>165100</xdr:colOff>
      <xdr:row>59</xdr:row>
      <xdr:rowOff>50800</xdr:rowOff>
    </xdr:to>
    <xdr:sp macro="" textlink="">
      <xdr:nvSpPr>
        <xdr:cNvPr id="191" name="フローチャート: 判断 190">
          <a:extLst>
            <a:ext uri="{FF2B5EF4-FFF2-40B4-BE49-F238E27FC236}">
              <a16:creationId xmlns:a16="http://schemas.microsoft.com/office/drawing/2014/main" id="{00000000-0008-0000-0F00-0000BF000000}"/>
            </a:ext>
          </a:extLst>
        </xdr:cNvPr>
        <xdr:cNvSpPr/>
      </xdr:nvSpPr>
      <xdr:spPr>
        <a:xfrm>
          <a:off x="8445500" y="9843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57</xdr:row>
      <xdr:rowOff>67327</xdr:rowOff>
    </xdr:from>
    <xdr:ext cx="469744" cy="259045"/>
    <xdr:sp macro="" textlink="">
      <xdr:nvSpPr>
        <xdr:cNvPr id="192" name="n_1aveValue【体育館・プール】&#10;一人当たり面積">
          <a:extLst>
            <a:ext uri="{FF2B5EF4-FFF2-40B4-BE49-F238E27FC236}">
              <a16:creationId xmlns:a16="http://schemas.microsoft.com/office/drawing/2014/main" id="{00000000-0008-0000-0F00-0000C0000000}"/>
            </a:ext>
          </a:extLst>
        </xdr:cNvPr>
        <xdr:cNvSpPr txBox="1"/>
      </xdr:nvSpPr>
      <xdr:spPr>
        <a:xfrm>
          <a:off x="8271587" y="962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36830</xdr:rowOff>
    </xdr:from>
    <xdr:to>
      <xdr:col>46</xdr:col>
      <xdr:colOff>38100</xdr:colOff>
      <xdr:row>59</xdr:row>
      <xdr:rowOff>138430</xdr:rowOff>
    </xdr:to>
    <xdr:sp macro="" textlink="">
      <xdr:nvSpPr>
        <xdr:cNvPr id="193" name="フローチャート: 判断 192">
          <a:extLst>
            <a:ext uri="{FF2B5EF4-FFF2-40B4-BE49-F238E27FC236}">
              <a16:creationId xmlns:a16="http://schemas.microsoft.com/office/drawing/2014/main" id="{00000000-0008-0000-0F00-0000C1000000}"/>
            </a:ext>
          </a:extLst>
        </xdr:cNvPr>
        <xdr:cNvSpPr/>
      </xdr:nvSpPr>
      <xdr:spPr>
        <a:xfrm>
          <a:off x="7670800" y="99275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129557</xdr:rowOff>
    </xdr:from>
    <xdr:ext cx="469744" cy="259045"/>
    <xdr:sp macro="" textlink="">
      <xdr:nvSpPr>
        <xdr:cNvPr id="194" name="n_2aveValue【体育館・プール】&#10;一人当たり面積">
          <a:extLst>
            <a:ext uri="{FF2B5EF4-FFF2-40B4-BE49-F238E27FC236}">
              <a16:creationId xmlns:a16="http://schemas.microsoft.com/office/drawing/2014/main" id="{00000000-0008-0000-0F00-0000C2000000}"/>
            </a:ext>
          </a:extLst>
        </xdr:cNvPr>
        <xdr:cNvSpPr txBox="1"/>
      </xdr:nvSpPr>
      <xdr:spPr>
        <a:xfrm>
          <a:off x="7509587" y="1002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F00-0000C3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F00-0000C4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F00-0000C5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F00-0000C6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67310</xdr:rowOff>
    </xdr:from>
    <xdr:to>
      <xdr:col>46</xdr:col>
      <xdr:colOff>38100</xdr:colOff>
      <xdr:row>57</xdr:row>
      <xdr:rowOff>168910</xdr:rowOff>
    </xdr:to>
    <xdr:sp macro="" textlink="">
      <xdr:nvSpPr>
        <xdr:cNvPr id="200" name="楕円 199">
          <a:extLst>
            <a:ext uri="{FF2B5EF4-FFF2-40B4-BE49-F238E27FC236}">
              <a16:creationId xmlns:a16="http://schemas.microsoft.com/office/drawing/2014/main" id="{00000000-0008-0000-0F00-0000C8000000}"/>
            </a:ext>
          </a:extLst>
        </xdr:cNvPr>
        <xdr:cNvSpPr/>
      </xdr:nvSpPr>
      <xdr:spPr>
        <a:xfrm>
          <a:off x="7670800" y="96227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56</xdr:row>
      <xdr:rowOff>13987</xdr:rowOff>
    </xdr:from>
    <xdr:ext cx="469744" cy="259045"/>
    <xdr:sp macro="" textlink="">
      <xdr:nvSpPr>
        <xdr:cNvPr id="201" name="n_2mainValue【体育館・プール】&#10;一人当たり面積">
          <a:extLst>
            <a:ext uri="{FF2B5EF4-FFF2-40B4-BE49-F238E27FC236}">
              <a16:creationId xmlns:a16="http://schemas.microsoft.com/office/drawing/2014/main" id="{00000000-0008-0000-0F00-0000C9000000}"/>
            </a:ext>
          </a:extLst>
        </xdr:cNvPr>
        <xdr:cNvSpPr txBox="1"/>
      </xdr:nvSpPr>
      <xdr:spPr>
        <a:xfrm>
          <a:off x="7509587" y="940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0" name="テキスト ボックス 209">
          <a:extLst>
            <a:ext uri="{FF2B5EF4-FFF2-40B4-BE49-F238E27FC236}">
              <a16:creationId xmlns:a16="http://schemas.microsoft.com/office/drawing/2014/main" id="{00000000-0008-0000-0F00-0000D200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33608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3" name="【福祉施設】&#10;有形固定資産減価償却率グラフ枠">
          <a:extLst>
            <a:ext uri="{FF2B5EF4-FFF2-40B4-BE49-F238E27FC236}">
              <a16:creationId xmlns:a16="http://schemas.microsoft.com/office/drawing/2014/main" id="{00000000-0008-0000-0F00-0000DF00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122682</xdr:rowOff>
    </xdr:from>
    <xdr:to>
      <xdr:col>24</xdr:col>
      <xdr:colOff>62865</xdr:colOff>
      <xdr:row>84</xdr:row>
      <xdr:rowOff>83820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flipV="1">
          <a:off x="4086225" y="13030962"/>
          <a:ext cx="0" cy="113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87647</xdr:rowOff>
    </xdr:from>
    <xdr:ext cx="405111" cy="259045"/>
    <xdr:sp macro="" textlink="">
      <xdr:nvSpPr>
        <xdr:cNvPr id="225" name="【福祉施設】&#10;有形固定資産減価償却率最小値テキスト">
          <a:extLst>
            <a:ext uri="{FF2B5EF4-FFF2-40B4-BE49-F238E27FC236}">
              <a16:creationId xmlns:a16="http://schemas.microsoft.com/office/drawing/2014/main" id="{00000000-0008-0000-0F00-0000E1000000}"/>
            </a:ext>
          </a:extLst>
        </xdr:cNvPr>
        <xdr:cNvSpPr txBox="1"/>
      </xdr:nvSpPr>
      <xdr:spPr>
        <a:xfrm>
          <a:off x="4124960"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83820</xdr:rowOff>
    </xdr:from>
    <xdr:to>
      <xdr:col>24</xdr:col>
      <xdr:colOff>152400</xdr:colOff>
      <xdr:row>84</xdr:row>
      <xdr:rowOff>83820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4020820" y="14165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69359</xdr:rowOff>
    </xdr:from>
    <xdr:ext cx="405111" cy="259045"/>
    <xdr:sp macro="" textlink="">
      <xdr:nvSpPr>
        <xdr:cNvPr id="227" name="【福祉施設】&#10;有形固定資産減価償却率最大値テキスト">
          <a:extLst>
            <a:ext uri="{FF2B5EF4-FFF2-40B4-BE49-F238E27FC236}">
              <a16:creationId xmlns:a16="http://schemas.microsoft.com/office/drawing/2014/main" id="{00000000-0008-0000-0F00-0000E3000000}"/>
            </a:ext>
          </a:extLst>
        </xdr:cNvPr>
        <xdr:cNvSpPr txBox="1"/>
      </xdr:nvSpPr>
      <xdr:spPr>
        <a:xfrm>
          <a:off x="4124960" y="12809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122682</xdr:rowOff>
    </xdr:from>
    <xdr:to>
      <xdr:col>24</xdr:col>
      <xdr:colOff>152400</xdr:colOff>
      <xdr:row>77</xdr:row>
      <xdr:rowOff>122682</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4020820" y="130309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91457</xdr:rowOff>
    </xdr:from>
    <xdr:ext cx="405111" cy="259045"/>
    <xdr:sp macro="" textlink="">
      <xdr:nvSpPr>
        <xdr:cNvPr id="229" name="【福祉施設】&#10;有形固定資産減価償却率平均値テキスト">
          <a:extLst>
            <a:ext uri="{FF2B5EF4-FFF2-40B4-BE49-F238E27FC236}">
              <a16:creationId xmlns:a16="http://schemas.microsoft.com/office/drawing/2014/main" id="{00000000-0008-0000-0F00-0000E5000000}"/>
            </a:ext>
          </a:extLst>
        </xdr:cNvPr>
        <xdr:cNvSpPr txBox="1"/>
      </xdr:nvSpPr>
      <xdr:spPr>
        <a:xfrm>
          <a:off x="4124960" y="13502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30" name="フローチャート: 判断 229">
          <a:extLst>
            <a:ext uri="{FF2B5EF4-FFF2-40B4-BE49-F238E27FC236}">
              <a16:creationId xmlns:a16="http://schemas.microsoft.com/office/drawing/2014/main" id="{00000000-0008-0000-0F00-0000E6000000}"/>
            </a:ext>
          </a:extLst>
        </xdr:cNvPr>
        <xdr:cNvSpPr/>
      </xdr:nvSpPr>
      <xdr:spPr>
        <a:xfrm>
          <a:off x="4036060" y="13524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140463</xdr:rowOff>
    </xdr:from>
    <xdr:to>
      <xdr:col>20</xdr:col>
      <xdr:colOff>38100</xdr:colOff>
      <xdr:row>81</xdr:row>
      <xdr:rowOff>70613</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3312160" y="135516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87140</xdr:rowOff>
    </xdr:from>
    <xdr:ext cx="405111" cy="259045"/>
    <xdr:sp macro="" textlink="">
      <xdr:nvSpPr>
        <xdr:cNvPr id="232" name="n_1aveValue【福祉施設】&#10;有形固定資産減価償却率">
          <a:extLst>
            <a:ext uri="{FF2B5EF4-FFF2-40B4-BE49-F238E27FC236}">
              <a16:creationId xmlns:a16="http://schemas.microsoft.com/office/drawing/2014/main" id="{00000000-0008-0000-0F00-0000E8000000}"/>
            </a:ext>
          </a:extLst>
        </xdr:cNvPr>
        <xdr:cNvSpPr txBox="1"/>
      </xdr:nvSpPr>
      <xdr:spPr>
        <a:xfrm>
          <a:off x="3170564" y="13330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126746</xdr:rowOff>
    </xdr:from>
    <xdr:to>
      <xdr:col>15</xdr:col>
      <xdr:colOff>101600</xdr:colOff>
      <xdr:row>82</xdr:row>
      <xdr:rowOff>56896</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2514600" y="13705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73423</xdr:rowOff>
    </xdr:from>
    <xdr:ext cx="405111" cy="259045"/>
    <xdr:sp macro="" textlink="">
      <xdr:nvSpPr>
        <xdr:cNvPr id="234" name="n_2aveValue【福祉施設】&#10;有形固定資産減価償却率">
          <a:extLst>
            <a:ext uri="{FF2B5EF4-FFF2-40B4-BE49-F238E27FC236}">
              <a16:creationId xmlns:a16="http://schemas.microsoft.com/office/drawing/2014/main" id="{00000000-0008-0000-0F00-0000EA000000}"/>
            </a:ext>
          </a:extLst>
        </xdr:cNvPr>
        <xdr:cNvSpPr txBox="1"/>
      </xdr:nvSpPr>
      <xdr:spPr>
        <a:xfrm>
          <a:off x="2385704" y="1348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163322</xdr:rowOff>
    </xdr:from>
    <xdr:to>
      <xdr:col>15</xdr:col>
      <xdr:colOff>101600</xdr:colOff>
      <xdr:row>82</xdr:row>
      <xdr:rowOff>93472</xdr:rowOff>
    </xdr:to>
    <xdr:sp macro="" textlink="">
      <xdr:nvSpPr>
        <xdr:cNvPr id="240" name="楕円 239">
          <a:extLst>
            <a:ext uri="{FF2B5EF4-FFF2-40B4-BE49-F238E27FC236}">
              <a16:creationId xmlns:a16="http://schemas.microsoft.com/office/drawing/2014/main" id="{00000000-0008-0000-0F00-0000F0000000}"/>
            </a:ext>
          </a:extLst>
        </xdr:cNvPr>
        <xdr:cNvSpPr/>
      </xdr:nvSpPr>
      <xdr:spPr>
        <a:xfrm>
          <a:off x="2514600" y="137421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84599</xdr:rowOff>
    </xdr:from>
    <xdr:ext cx="405111" cy="259045"/>
    <xdr:sp macro="" textlink="">
      <xdr:nvSpPr>
        <xdr:cNvPr id="241" name="n_2mainValue【福祉施設】&#10;有形固定資産減価償却率">
          <a:extLst>
            <a:ext uri="{FF2B5EF4-FFF2-40B4-BE49-F238E27FC236}">
              <a16:creationId xmlns:a16="http://schemas.microsoft.com/office/drawing/2014/main" id="{00000000-0008-0000-0F00-0000F1000000}"/>
            </a:ext>
          </a:extLst>
        </xdr:cNvPr>
        <xdr:cNvSpPr txBox="1"/>
      </xdr:nvSpPr>
      <xdr:spPr>
        <a:xfrm>
          <a:off x="2385704" y="13831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2" name="正方形/長方形 241">
          <a:extLst>
            <a:ext uri="{FF2B5EF4-FFF2-40B4-BE49-F238E27FC236}">
              <a16:creationId xmlns:a16="http://schemas.microsoft.com/office/drawing/2014/main" id="{00000000-0008-0000-0F00-0000F200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3" name="正方形/長方形 242">
          <a:extLst>
            <a:ext uri="{FF2B5EF4-FFF2-40B4-BE49-F238E27FC236}">
              <a16:creationId xmlns:a16="http://schemas.microsoft.com/office/drawing/2014/main" id="{00000000-0008-0000-0F00-0000F300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4" name="正方形/長方形 243">
          <a:extLst>
            <a:ext uri="{FF2B5EF4-FFF2-40B4-BE49-F238E27FC236}">
              <a16:creationId xmlns:a16="http://schemas.microsoft.com/office/drawing/2014/main" id="{00000000-0008-0000-0F00-0000F400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5" name="正方形/長方形 244">
          <a:extLst>
            <a:ext uri="{FF2B5EF4-FFF2-40B4-BE49-F238E27FC236}">
              <a16:creationId xmlns:a16="http://schemas.microsoft.com/office/drawing/2014/main" id="{00000000-0008-0000-0F00-0000F500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6" name="正方形/長方形 245">
          <a:extLst>
            <a:ext uri="{FF2B5EF4-FFF2-40B4-BE49-F238E27FC236}">
              <a16:creationId xmlns:a16="http://schemas.microsoft.com/office/drawing/2014/main" id="{00000000-0008-0000-0F00-0000F600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7" name="正方形/長方形 246">
          <a:extLst>
            <a:ext uri="{FF2B5EF4-FFF2-40B4-BE49-F238E27FC236}">
              <a16:creationId xmlns:a16="http://schemas.microsoft.com/office/drawing/2014/main" id="{00000000-0008-0000-0F00-0000F700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8" name="正方形/長方形 247">
          <a:extLst>
            <a:ext uri="{FF2B5EF4-FFF2-40B4-BE49-F238E27FC236}">
              <a16:creationId xmlns:a16="http://schemas.microsoft.com/office/drawing/2014/main" id="{00000000-0008-0000-0F00-0000F800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9" name="正方形/長方形 248">
          <a:extLst>
            <a:ext uri="{FF2B5EF4-FFF2-40B4-BE49-F238E27FC236}">
              <a16:creationId xmlns:a16="http://schemas.microsoft.com/office/drawing/2014/main" id="{00000000-0008-0000-0F00-0000F900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0" name="テキスト ボックス 249">
          <a:extLst>
            <a:ext uri="{FF2B5EF4-FFF2-40B4-BE49-F238E27FC236}">
              <a16:creationId xmlns:a16="http://schemas.microsoft.com/office/drawing/2014/main" id="{00000000-0008-0000-0F00-0000FA00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53" name="テキスト ボックス 252">
          <a:extLst>
            <a:ext uri="{FF2B5EF4-FFF2-40B4-BE49-F238E27FC236}">
              <a16:creationId xmlns:a16="http://schemas.microsoft.com/office/drawing/2014/main" id="{00000000-0008-0000-0F00-0000FD00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55" name="テキスト ボックス 254">
          <a:extLst>
            <a:ext uri="{FF2B5EF4-FFF2-40B4-BE49-F238E27FC236}">
              <a16:creationId xmlns:a16="http://schemas.microsoft.com/office/drawing/2014/main" id="{00000000-0008-0000-0F00-0000FF00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57" name="テキスト ボックス 256">
          <a:extLst>
            <a:ext uri="{FF2B5EF4-FFF2-40B4-BE49-F238E27FC236}">
              <a16:creationId xmlns:a16="http://schemas.microsoft.com/office/drawing/2014/main" id="{00000000-0008-0000-0F00-00000101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58" name="直線コネクタ 257">
          <a:extLst>
            <a:ext uri="{FF2B5EF4-FFF2-40B4-BE49-F238E27FC236}">
              <a16:creationId xmlns:a16="http://schemas.microsoft.com/office/drawing/2014/main" id="{00000000-0008-0000-0F00-00000201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59" name="テキスト ボックス 258">
          <a:extLst>
            <a:ext uri="{FF2B5EF4-FFF2-40B4-BE49-F238E27FC236}">
              <a16:creationId xmlns:a16="http://schemas.microsoft.com/office/drawing/2014/main" id="{00000000-0008-0000-0F00-00000301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0" name="直線コネクタ 259">
          <a:extLst>
            <a:ext uri="{FF2B5EF4-FFF2-40B4-BE49-F238E27FC236}">
              <a16:creationId xmlns:a16="http://schemas.microsoft.com/office/drawing/2014/main" id="{00000000-0008-0000-0F00-00000401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61" name="テキスト ボックス 260">
          <a:extLst>
            <a:ext uri="{FF2B5EF4-FFF2-40B4-BE49-F238E27FC236}">
              <a16:creationId xmlns:a16="http://schemas.microsoft.com/office/drawing/2014/main" id="{00000000-0008-0000-0F00-000005010000}"/>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63" name="テキスト ボックス 262">
          <a:extLst>
            <a:ext uri="{FF2B5EF4-FFF2-40B4-BE49-F238E27FC236}">
              <a16:creationId xmlns:a16="http://schemas.microsoft.com/office/drawing/2014/main" id="{00000000-0008-0000-0F00-000007010000}"/>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5" name="テキスト ボックス 264">
          <a:extLst>
            <a:ext uri="{FF2B5EF4-FFF2-40B4-BE49-F238E27FC236}">
              <a16:creationId xmlns:a16="http://schemas.microsoft.com/office/drawing/2014/main" id="{00000000-0008-0000-0F00-000009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6" name="【福祉施設】&#10;一人当たり面積グラフ枠">
          <a:extLst>
            <a:ext uri="{FF2B5EF4-FFF2-40B4-BE49-F238E27FC236}">
              <a16:creationId xmlns:a16="http://schemas.microsoft.com/office/drawing/2014/main" id="{00000000-0008-0000-0F00-00000A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100149</xdr:rowOff>
    </xdr:from>
    <xdr:to>
      <xdr:col>54</xdr:col>
      <xdr:colOff>189865</xdr:colOff>
      <xdr:row>86</xdr:row>
      <xdr:rowOff>123008</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flipV="1">
          <a:off x="9219565" y="13176069"/>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126835</xdr:rowOff>
    </xdr:from>
    <xdr:ext cx="469744" cy="259045"/>
    <xdr:sp macro="" textlink="">
      <xdr:nvSpPr>
        <xdr:cNvPr id="268" name="【福祉施設】&#10;一人当たり面積最小値テキスト">
          <a:extLst>
            <a:ext uri="{FF2B5EF4-FFF2-40B4-BE49-F238E27FC236}">
              <a16:creationId xmlns:a16="http://schemas.microsoft.com/office/drawing/2014/main" id="{00000000-0008-0000-0F00-00000C010000}"/>
            </a:ext>
          </a:extLst>
        </xdr:cNvPr>
        <xdr:cNvSpPr txBox="1"/>
      </xdr:nvSpPr>
      <xdr:spPr>
        <a:xfrm>
          <a:off x="9258300" y="1454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123008</xdr:rowOff>
    </xdr:from>
    <xdr:to>
      <xdr:col>55</xdr:col>
      <xdr:colOff>88900</xdr:colOff>
      <xdr:row>86</xdr:row>
      <xdr:rowOff>123008</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9154160" y="14540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46826</xdr:rowOff>
    </xdr:from>
    <xdr:ext cx="469744" cy="259045"/>
    <xdr:sp macro="" textlink="">
      <xdr:nvSpPr>
        <xdr:cNvPr id="270" name="【福祉施設】&#10;一人当たり面積最大値テキスト">
          <a:extLst>
            <a:ext uri="{FF2B5EF4-FFF2-40B4-BE49-F238E27FC236}">
              <a16:creationId xmlns:a16="http://schemas.microsoft.com/office/drawing/2014/main" id="{00000000-0008-0000-0F00-00000E010000}"/>
            </a:ext>
          </a:extLst>
        </xdr:cNvPr>
        <xdr:cNvSpPr txBox="1"/>
      </xdr:nvSpPr>
      <xdr:spPr>
        <a:xfrm>
          <a:off x="9258300" y="1295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100149</xdr:rowOff>
    </xdr:from>
    <xdr:to>
      <xdr:col>55</xdr:col>
      <xdr:colOff>88900</xdr:colOff>
      <xdr:row>78</xdr:row>
      <xdr:rowOff>100149</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9154160" y="131760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122482</xdr:rowOff>
    </xdr:from>
    <xdr:ext cx="469744" cy="259045"/>
    <xdr:sp macro="" textlink="">
      <xdr:nvSpPr>
        <xdr:cNvPr id="272" name="【福祉施設】&#10;一人当たり面積平均値テキスト">
          <a:extLst>
            <a:ext uri="{FF2B5EF4-FFF2-40B4-BE49-F238E27FC236}">
              <a16:creationId xmlns:a16="http://schemas.microsoft.com/office/drawing/2014/main" id="{00000000-0008-0000-0F00-000010010000}"/>
            </a:ext>
          </a:extLst>
        </xdr:cNvPr>
        <xdr:cNvSpPr txBox="1"/>
      </xdr:nvSpPr>
      <xdr:spPr>
        <a:xfrm>
          <a:off x="9258300" y="1420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144055</xdr:rowOff>
    </xdr:from>
    <xdr:to>
      <xdr:col>55</xdr:col>
      <xdr:colOff>50800</xdr:colOff>
      <xdr:row>85</xdr:row>
      <xdr:rowOff>74205</xdr:rowOff>
    </xdr:to>
    <xdr:sp macro="" textlink="">
      <xdr:nvSpPr>
        <xdr:cNvPr id="273" name="フローチャート: 判断 272">
          <a:extLst>
            <a:ext uri="{FF2B5EF4-FFF2-40B4-BE49-F238E27FC236}">
              <a16:creationId xmlns:a16="http://schemas.microsoft.com/office/drawing/2014/main" id="{00000000-0008-0000-0F00-000011010000}"/>
            </a:ext>
          </a:extLst>
        </xdr:cNvPr>
        <xdr:cNvSpPr/>
      </xdr:nvSpPr>
      <xdr:spPr>
        <a:xfrm>
          <a:off x="9192260" y="142258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39551</xdr:rowOff>
    </xdr:from>
    <xdr:to>
      <xdr:col>50</xdr:col>
      <xdr:colOff>165100</xdr:colOff>
      <xdr:row>84</xdr:row>
      <xdr:rowOff>141151</xdr:rowOff>
    </xdr:to>
    <xdr:sp macro="" textlink="">
      <xdr:nvSpPr>
        <xdr:cNvPr id="274" name="フローチャート: 判断 273">
          <a:extLst>
            <a:ext uri="{FF2B5EF4-FFF2-40B4-BE49-F238E27FC236}">
              <a16:creationId xmlns:a16="http://schemas.microsoft.com/office/drawing/2014/main" id="{00000000-0008-0000-0F00-000012010000}"/>
            </a:ext>
          </a:extLst>
        </xdr:cNvPr>
        <xdr:cNvSpPr/>
      </xdr:nvSpPr>
      <xdr:spPr>
        <a:xfrm>
          <a:off x="8445500" y="1412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157678</xdr:rowOff>
    </xdr:from>
    <xdr:ext cx="469744" cy="259045"/>
    <xdr:sp macro="" textlink="">
      <xdr:nvSpPr>
        <xdr:cNvPr id="275" name="n_1aveValue【福祉施設】&#10;一人当たり面積">
          <a:extLst>
            <a:ext uri="{FF2B5EF4-FFF2-40B4-BE49-F238E27FC236}">
              <a16:creationId xmlns:a16="http://schemas.microsoft.com/office/drawing/2014/main" id="{00000000-0008-0000-0F00-000013010000}"/>
            </a:ext>
          </a:extLst>
        </xdr:cNvPr>
        <xdr:cNvSpPr txBox="1"/>
      </xdr:nvSpPr>
      <xdr:spPr>
        <a:xfrm>
          <a:off x="8271587" y="1390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148952</xdr:rowOff>
    </xdr:from>
    <xdr:to>
      <xdr:col>46</xdr:col>
      <xdr:colOff>38100</xdr:colOff>
      <xdr:row>84</xdr:row>
      <xdr:rowOff>79102</xdr:rowOff>
    </xdr:to>
    <xdr:sp macro="" textlink="">
      <xdr:nvSpPr>
        <xdr:cNvPr id="276" name="フローチャート: 判断 275">
          <a:extLst>
            <a:ext uri="{FF2B5EF4-FFF2-40B4-BE49-F238E27FC236}">
              <a16:creationId xmlns:a16="http://schemas.microsoft.com/office/drawing/2014/main" id="{00000000-0008-0000-0F00-000014010000}"/>
            </a:ext>
          </a:extLst>
        </xdr:cNvPr>
        <xdr:cNvSpPr/>
      </xdr:nvSpPr>
      <xdr:spPr>
        <a:xfrm>
          <a:off x="7670800" y="140630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95629</xdr:rowOff>
    </xdr:from>
    <xdr:ext cx="469744" cy="259045"/>
    <xdr:sp macro="" textlink="">
      <xdr:nvSpPr>
        <xdr:cNvPr id="277" name="n_2aveValue【福祉施設】&#10;一人当たり面積">
          <a:extLst>
            <a:ext uri="{FF2B5EF4-FFF2-40B4-BE49-F238E27FC236}">
              <a16:creationId xmlns:a16="http://schemas.microsoft.com/office/drawing/2014/main" id="{00000000-0008-0000-0F00-000015010000}"/>
            </a:ext>
          </a:extLst>
        </xdr:cNvPr>
        <xdr:cNvSpPr txBox="1"/>
      </xdr:nvSpPr>
      <xdr:spPr>
        <a:xfrm>
          <a:off x="7509587" y="1384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119562</xdr:rowOff>
    </xdr:from>
    <xdr:to>
      <xdr:col>46</xdr:col>
      <xdr:colOff>38100</xdr:colOff>
      <xdr:row>86</xdr:row>
      <xdr:rowOff>49712</xdr:rowOff>
    </xdr:to>
    <xdr:sp macro="" textlink="">
      <xdr:nvSpPr>
        <xdr:cNvPr id="283" name="楕円 282">
          <a:extLst>
            <a:ext uri="{FF2B5EF4-FFF2-40B4-BE49-F238E27FC236}">
              <a16:creationId xmlns:a16="http://schemas.microsoft.com/office/drawing/2014/main" id="{00000000-0008-0000-0F00-00001B010000}"/>
            </a:ext>
          </a:extLst>
        </xdr:cNvPr>
        <xdr:cNvSpPr/>
      </xdr:nvSpPr>
      <xdr:spPr>
        <a:xfrm>
          <a:off x="7670800" y="143689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86</xdr:row>
      <xdr:rowOff>40839</xdr:rowOff>
    </xdr:from>
    <xdr:ext cx="469744" cy="259045"/>
    <xdr:sp macro="" textlink="">
      <xdr:nvSpPr>
        <xdr:cNvPr id="284" name="n_2mainValue【福祉施設】&#10;一人当たり面積">
          <a:extLst>
            <a:ext uri="{FF2B5EF4-FFF2-40B4-BE49-F238E27FC236}">
              <a16:creationId xmlns:a16="http://schemas.microsoft.com/office/drawing/2014/main" id="{00000000-0008-0000-0F00-00001C010000}"/>
            </a:ext>
          </a:extLst>
        </xdr:cNvPr>
        <xdr:cNvSpPr txBox="1"/>
      </xdr:nvSpPr>
      <xdr:spPr>
        <a:xfrm>
          <a:off x="7509587" y="1445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7734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27196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9" name="【市民会館】&#10;有形固定資産減価償却率グラフ枠">
          <a:extLst>
            <a:ext uri="{FF2B5EF4-FFF2-40B4-BE49-F238E27FC236}">
              <a16:creationId xmlns:a16="http://schemas.microsoft.com/office/drawing/2014/main" id="{00000000-0008-0000-0F00-000035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46808</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flipV="1">
          <a:off x="4086225" y="16713381"/>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50635</xdr:rowOff>
    </xdr:from>
    <xdr:ext cx="340478" cy="259045"/>
    <xdr:sp macro="" textlink="">
      <xdr:nvSpPr>
        <xdr:cNvPr id="311" name="【市民会館】&#10;有形固定資産減価償却率最小値テキスト">
          <a:extLst>
            <a:ext uri="{FF2B5EF4-FFF2-40B4-BE49-F238E27FC236}">
              <a16:creationId xmlns:a16="http://schemas.microsoft.com/office/drawing/2014/main" id="{00000000-0008-0000-0F00-000037010000}"/>
            </a:ext>
          </a:extLst>
        </xdr:cNvPr>
        <xdr:cNvSpPr txBox="1"/>
      </xdr:nvSpPr>
      <xdr:spPr>
        <a:xfrm>
          <a:off x="4124960" y="18155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46808</xdr:rowOff>
    </xdr:from>
    <xdr:to>
      <xdr:col>24</xdr:col>
      <xdr:colOff>152400</xdr:colOff>
      <xdr:row>108</xdr:row>
      <xdr:rowOff>46808</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4020820" y="181519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13" name="【市民会館】&#10;有形固定資産減価償却率最大値テキスト">
          <a:extLst>
            <a:ext uri="{FF2B5EF4-FFF2-40B4-BE49-F238E27FC236}">
              <a16:creationId xmlns:a16="http://schemas.microsoft.com/office/drawing/2014/main" id="{00000000-0008-0000-0F00-000039010000}"/>
            </a:ext>
          </a:extLst>
        </xdr:cNvPr>
        <xdr:cNvSpPr txBox="1"/>
      </xdr:nvSpPr>
      <xdr:spPr>
        <a:xfrm>
          <a:off x="412496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402082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15257</xdr:rowOff>
    </xdr:from>
    <xdr:ext cx="405111" cy="259045"/>
    <xdr:sp macro="" textlink="">
      <xdr:nvSpPr>
        <xdr:cNvPr id="315" name="【市民会館】&#10;有形固定資産減価償却率平均値テキスト">
          <a:extLst>
            <a:ext uri="{FF2B5EF4-FFF2-40B4-BE49-F238E27FC236}">
              <a16:creationId xmlns:a16="http://schemas.microsoft.com/office/drawing/2014/main" id="{00000000-0008-0000-0F00-00003B010000}"/>
            </a:ext>
          </a:extLst>
        </xdr:cNvPr>
        <xdr:cNvSpPr txBox="1"/>
      </xdr:nvSpPr>
      <xdr:spPr>
        <a:xfrm>
          <a:off x="4124960" y="17449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16" name="フローチャート: 判断 315">
          <a:extLst>
            <a:ext uri="{FF2B5EF4-FFF2-40B4-BE49-F238E27FC236}">
              <a16:creationId xmlns:a16="http://schemas.microsoft.com/office/drawing/2014/main" id="{00000000-0008-0000-0F00-00003C010000}"/>
            </a:ext>
          </a:extLst>
        </xdr:cNvPr>
        <xdr:cNvSpPr/>
      </xdr:nvSpPr>
      <xdr:spPr>
        <a:xfrm>
          <a:off x="4036060" y="1747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134801</xdr:rowOff>
    </xdr:from>
    <xdr:to>
      <xdr:col>20</xdr:col>
      <xdr:colOff>38100</xdr:colOff>
      <xdr:row>104</xdr:row>
      <xdr:rowOff>64951</xdr:rowOff>
    </xdr:to>
    <xdr:sp macro="" textlink="">
      <xdr:nvSpPr>
        <xdr:cNvPr id="317" name="フローチャート: 判断 316">
          <a:extLst>
            <a:ext uri="{FF2B5EF4-FFF2-40B4-BE49-F238E27FC236}">
              <a16:creationId xmlns:a16="http://schemas.microsoft.com/office/drawing/2014/main" id="{00000000-0008-0000-0F00-00003D010000}"/>
            </a:ext>
          </a:extLst>
        </xdr:cNvPr>
        <xdr:cNvSpPr/>
      </xdr:nvSpPr>
      <xdr:spPr>
        <a:xfrm>
          <a:off x="3312160" y="174017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81478</xdr:rowOff>
    </xdr:from>
    <xdr:ext cx="405111" cy="259045"/>
    <xdr:sp macro="" textlink="">
      <xdr:nvSpPr>
        <xdr:cNvPr id="318" name="n_1aveValue【市民会館】&#10;有形固定資産減価償却率">
          <a:extLst>
            <a:ext uri="{FF2B5EF4-FFF2-40B4-BE49-F238E27FC236}">
              <a16:creationId xmlns:a16="http://schemas.microsoft.com/office/drawing/2014/main" id="{00000000-0008-0000-0F00-00003E010000}"/>
            </a:ext>
          </a:extLst>
        </xdr:cNvPr>
        <xdr:cNvSpPr txBox="1"/>
      </xdr:nvSpPr>
      <xdr:spPr>
        <a:xfrm>
          <a:off x="3170564" y="1718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49893</xdr:rowOff>
    </xdr:from>
    <xdr:to>
      <xdr:col>15</xdr:col>
      <xdr:colOff>101600</xdr:colOff>
      <xdr:row>104</xdr:row>
      <xdr:rowOff>151493</xdr:rowOff>
    </xdr:to>
    <xdr:sp macro="" textlink="">
      <xdr:nvSpPr>
        <xdr:cNvPr id="319" name="フローチャート: 判断 318">
          <a:extLst>
            <a:ext uri="{FF2B5EF4-FFF2-40B4-BE49-F238E27FC236}">
              <a16:creationId xmlns:a16="http://schemas.microsoft.com/office/drawing/2014/main" id="{00000000-0008-0000-0F00-00003F010000}"/>
            </a:ext>
          </a:extLst>
        </xdr:cNvPr>
        <xdr:cNvSpPr/>
      </xdr:nvSpPr>
      <xdr:spPr>
        <a:xfrm>
          <a:off x="2514600" y="1748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168020</xdr:rowOff>
    </xdr:from>
    <xdr:ext cx="405111" cy="259045"/>
    <xdr:sp macro="" textlink="">
      <xdr:nvSpPr>
        <xdr:cNvPr id="320" name="n_2aveValue【市民会館】&#10;有形固定資産減価償却率">
          <a:extLst>
            <a:ext uri="{FF2B5EF4-FFF2-40B4-BE49-F238E27FC236}">
              <a16:creationId xmlns:a16="http://schemas.microsoft.com/office/drawing/2014/main" id="{00000000-0008-0000-0F00-000040010000}"/>
            </a:ext>
          </a:extLst>
        </xdr:cNvPr>
        <xdr:cNvSpPr txBox="1"/>
      </xdr:nvSpPr>
      <xdr:spPr>
        <a:xfrm>
          <a:off x="2385704" y="1726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00000000-0008-0000-0F00-000041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00000000-0008-0000-0F00-000042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5" name="テキスト ボックス 324">
          <a:extLst>
            <a:ext uri="{FF2B5EF4-FFF2-40B4-BE49-F238E27FC236}">
              <a16:creationId xmlns:a16="http://schemas.microsoft.com/office/drawing/2014/main" id="{00000000-0008-0000-0F00-000045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141332</xdr:rowOff>
    </xdr:from>
    <xdr:to>
      <xdr:col>15</xdr:col>
      <xdr:colOff>101600</xdr:colOff>
      <xdr:row>105</xdr:row>
      <xdr:rowOff>71482</xdr:rowOff>
    </xdr:to>
    <xdr:sp macro="" textlink="">
      <xdr:nvSpPr>
        <xdr:cNvPr id="326" name="楕円 325">
          <a:extLst>
            <a:ext uri="{FF2B5EF4-FFF2-40B4-BE49-F238E27FC236}">
              <a16:creationId xmlns:a16="http://schemas.microsoft.com/office/drawing/2014/main" id="{00000000-0008-0000-0F00-000046010000}"/>
            </a:ext>
          </a:extLst>
        </xdr:cNvPr>
        <xdr:cNvSpPr/>
      </xdr:nvSpPr>
      <xdr:spPr>
        <a:xfrm>
          <a:off x="2514600" y="175758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62609</xdr:rowOff>
    </xdr:from>
    <xdr:ext cx="405111" cy="259045"/>
    <xdr:sp macro="" textlink="">
      <xdr:nvSpPr>
        <xdr:cNvPr id="327" name="n_2mainValue【市民会館】&#10;有形固定資産減価償却率">
          <a:extLst>
            <a:ext uri="{FF2B5EF4-FFF2-40B4-BE49-F238E27FC236}">
              <a16:creationId xmlns:a16="http://schemas.microsoft.com/office/drawing/2014/main" id="{00000000-0008-0000-0F00-000047010000}"/>
            </a:ext>
          </a:extLst>
        </xdr:cNvPr>
        <xdr:cNvSpPr txBox="1"/>
      </xdr:nvSpPr>
      <xdr:spPr>
        <a:xfrm>
          <a:off x="2385704" y="17664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4" name="正方形/長方形 333">
          <a:extLst>
            <a:ext uri="{FF2B5EF4-FFF2-40B4-BE49-F238E27FC236}">
              <a16:creationId xmlns:a16="http://schemas.microsoft.com/office/drawing/2014/main" id="{00000000-0008-0000-0F00-00004E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5" name="正方形/長方形 334">
          <a:extLst>
            <a:ext uri="{FF2B5EF4-FFF2-40B4-BE49-F238E27FC236}">
              <a16:creationId xmlns:a16="http://schemas.microsoft.com/office/drawing/2014/main" id="{00000000-0008-0000-0F00-00004F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0" name="【市民会館】&#10;一人当たり面積グラフ枠">
          <a:extLst>
            <a:ext uri="{FF2B5EF4-FFF2-40B4-BE49-F238E27FC236}">
              <a16:creationId xmlns:a16="http://schemas.microsoft.com/office/drawing/2014/main" id="{00000000-0008-0000-0F00-00005E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38100</xdr:rowOff>
    </xdr:from>
    <xdr:to>
      <xdr:col>54</xdr:col>
      <xdr:colOff>189865</xdr:colOff>
      <xdr:row>108</xdr:row>
      <xdr:rowOff>22861</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flipV="1">
          <a:off x="9219565" y="16969740"/>
          <a:ext cx="0" cy="1158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26688</xdr:rowOff>
    </xdr:from>
    <xdr:ext cx="469744" cy="259045"/>
    <xdr:sp macro="" textlink="">
      <xdr:nvSpPr>
        <xdr:cNvPr id="352" name="【市民会館】&#10;一人当たり面積最小値テキスト">
          <a:extLst>
            <a:ext uri="{FF2B5EF4-FFF2-40B4-BE49-F238E27FC236}">
              <a16:creationId xmlns:a16="http://schemas.microsoft.com/office/drawing/2014/main" id="{00000000-0008-0000-0F00-000060010000}"/>
            </a:ext>
          </a:extLst>
        </xdr:cNvPr>
        <xdr:cNvSpPr txBox="1"/>
      </xdr:nvSpPr>
      <xdr:spPr>
        <a:xfrm>
          <a:off x="9258300"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22861</xdr:rowOff>
    </xdr:from>
    <xdr:to>
      <xdr:col>55</xdr:col>
      <xdr:colOff>88900</xdr:colOff>
      <xdr:row>108</xdr:row>
      <xdr:rowOff>22861</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9154160" y="181279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156227</xdr:rowOff>
    </xdr:from>
    <xdr:ext cx="469744" cy="259045"/>
    <xdr:sp macro="" textlink="">
      <xdr:nvSpPr>
        <xdr:cNvPr id="354" name="【市民会館】&#10;一人当たり面積最大値テキスト">
          <a:extLst>
            <a:ext uri="{FF2B5EF4-FFF2-40B4-BE49-F238E27FC236}">
              <a16:creationId xmlns:a16="http://schemas.microsoft.com/office/drawing/2014/main" id="{00000000-0008-0000-0F00-000062010000}"/>
            </a:ext>
          </a:extLst>
        </xdr:cNvPr>
        <xdr:cNvSpPr txBox="1"/>
      </xdr:nvSpPr>
      <xdr:spPr>
        <a:xfrm>
          <a:off x="9258300" y="1675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38100</xdr:rowOff>
    </xdr:from>
    <xdr:to>
      <xdr:col>55</xdr:col>
      <xdr:colOff>88900</xdr:colOff>
      <xdr:row>101</xdr:row>
      <xdr:rowOff>38100</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9154160" y="16969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160038</xdr:rowOff>
    </xdr:from>
    <xdr:ext cx="469744" cy="259045"/>
    <xdr:sp macro="" textlink="">
      <xdr:nvSpPr>
        <xdr:cNvPr id="356" name="【市民会館】&#10;一人当たり面積平均値テキスト">
          <a:extLst>
            <a:ext uri="{FF2B5EF4-FFF2-40B4-BE49-F238E27FC236}">
              <a16:creationId xmlns:a16="http://schemas.microsoft.com/office/drawing/2014/main" id="{00000000-0008-0000-0F00-000064010000}"/>
            </a:ext>
          </a:extLst>
        </xdr:cNvPr>
        <xdr:cNvSpPr txBox="1"/>
      </xdr:nvSpPr>
      <xdr:spPr>
        <a:xfrm>
          <a:off x="9258300" y="17594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10161</xdr:rowOff>
    </xdr:from>
    <xdr:to>
      <xdr:col>55</xdr:col>
      <xdr:colOff>50800</xdr:colOff>
      <xdr:row>105</xdr:row>
      <xdr:rowOff>111761</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9192260" y="176123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55880</xdr:rowOff>
    </xdr:from>
    <xdr:to>
      <xdr:col>50</xdr:col>
      <xdr:colOff>165100</xdr:colOff>
      <xdr:row>105</xdr:row>
      <xdr:rowOff>157480</xdr:rowOff>
    </xdr:to>
    <xdr:sp macro="" textlink="">
      <xdr:nvSpPr>
        <xdr:cNvPr id="358" name="フローチャート: 判断 357">
          <a:extLst>
            <a:ext uri="{FF2B5EF4-FFF2-40B4-BE49-F238E27FC236}">
              <a16:creationId xmlns:a16="http://schemas.microsoft.com/office/drawing/2014/main" id="{00000000-0008-0000-0F00-000066010000}"/>
            </a:ext>
          </a:extLst>
        </xdr:cNvPr>
        <xdr:cNvSpPr/>
      </xdr:nvSpPr>
      <xdr:spPr>
        <a:xfrm>
          <a:off x="8445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2557</xdr:rowOff>
    </xdr:from>
    <xdr:ext cx="469744" cy="259045"/>
    <xdr:sp macro="" textlink="">
      <xdr:nvSpPr>
        <xdr:cNvPr id="359" name="n_1aveValue【市民会館】&#10;一人当たり面積">
          <a:extLst>
            <a:ext uri="{FF2B5EF4-FFF2-40B4-BE49-F238E27FC236}">
              <a16:creationId xmlns:a16="http://schemas.microsoft.com/office/drawing/2014/main" id="{00000000-0008-0000-0F00-000067010000}"/>
            </a:ext>
          </a:extLst>
        </xdr:cNvPr>
        <xdr:cNvSpPr txBox="1"/>
      </xdr:nvSpPr>
      <xdr:spPr>
        <a:xfrm>
          <a:off x="827158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74930</xdr:rowOff>
    </xdr:from>
    <xdr:to>
      <xdr:col>46</xdr:col>
      <xdr:colOff>38100</xdr:colOff>
      <xdr:row>105</xdr:row>
      <xdr:rowOff>5080</xdr:rowOff>
    </xdr:to>
    <xdr:sp macro="" textlink="">
      <xdr:nvSpPr>
        <xdr:cNvPr id="360" name="フローチャート: 判断 359">
          <a:extLst>
            <a:ext uri="{FF2B5EF4-FFF2-40B4-BE49-F238E27FC236}">
              <a16:creationId xmlns:a16="http://schemas.microsoft.com/office/drawing/2014/main" id="{00000000-0008-0000-0F00-000068010000}"/>
            </a:ext>
          </a:extLst>
        </xdr:cNvPr>
        <xdr:cNvSpPr/>
      </xdr:nvSpPr>
      <xdr:spPr>
        <a:xfrm>
          <a:off x="7670800" y="175094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21607</xdr:rowOff>
    </xdr:from>
    <xdr:ext cx="469744" cy="259045"/>
    <xdr:sp macro="" textlink="">
      <xdr:nvSpPr>
        <xdr:cNvPr id="361" name="n_2aveValue【市民会館】&#10;一人当たり面積">
          <a:extLst>
            <a:ext uri="{FF2B5EF4-FFF2-40B4-BE49-F238E27FC236}">
              <a16:creationId xmlns:a16="http://schemas.microsoft.com/office/drawing/2014/main" id="{00000000-0008-0000-0F00-000069010000}"/>
            </a:ext>
          </a:extLst>
        </xdr:cNvPr>
        <xdr:cNvSpPr txBox="1"/>
      </xdr:nvSpPr>
      <xdr:spPr>
        <a:xfrm>
          <a:off x="750958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97789</xdr:rowOff>
    </xdr:from>
    <xdr:to>
      <xdr:col>46</xdr:col>
      <xdr:colOff>38100</xdr:colOff>
      <xdr:row>105</xdr:row>
      <xdr:rowOff>27939</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7670800" y="175323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19066</xdr:rowOff>
    </xdr:from>
    <xdr:ext cx="469744" cy="259045"/>
    <xdr:sp macro="" textlink="">
      <xdr:nvSpPr>
        <xdr:cNvPr id="368" name="n_2mainValue【市民会館】&#10;一人当たり面積">
          <a:extLst>
            <a:ext uri="{FF2B5EF4-FFF2-40B4-BE49-F238E27FC236}">
              <a16:creationId xmlns:a16="http://schemas.microsoft.com/office/drawing/2014/main" id="{00000000-0008-0000-0F00-000070010000}"/>
            </a:ext>
          </a:extLst>
        </xdr:cNvPr>
        <xdr:cNvSpPr txBox="1"/>
      </xdr:nvSpPr>
      <xdr:spPr>
        <a:xfrm>
          <a:off x="7509587" y="1762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9" name="正方形/長方形 368">
          <a:extLst>
            <a:ext uri="{FF2B5EF4-FFF2-40B4-BE49-F238E27FC236}">
              <a16:creationId xmlns:a16="http://schemas.microsoft.com/office/drawing/2014/main" id="{00000000-0008-0000-0F00-000071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0" name="正方形/長方形 369">
          <a:extLst>
            <a:ext uri="{FF2B5EF4-FFF2-40B4-BE49-F238E27FC236}">
              <a16:creationId xmlns:a16="http://schemas.microsoft.com/office/drawing/2014/main" id="{00000000-0008-0000-0F00-000072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1" name="正方形/長方形 370">
          <a:extLst>
            <a:ext uri="{FF2B5EF4-FFF2-40B4-BE49-F238E27FC236}">
              <a16:creationId xmlns:a16="http://schemas.microsoft.com/office/drawing/2014/main" id="{00000000-0008-0000-0F00-000073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1066688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105615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2" name="【一般廃棄物処理施設】&#10;有形固定資産減価償却率グラフ枠">
          <a:extLst>
            <a:ext uri="{FF2B5EF4-FFF2-40B4-BE49-F238E27FC236}">
              <a16:creationId xmlns:a16="http://schemas.microsoft.com/office/drawing/2014/main" id="{00000000-0008-0000-0F00-000088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xdr:rowOff>
    </xdr:from>
    <xdr:to>
      <xdr:col>85</xdr:col>
      <xdr:colOff>126364</xdr:colOff>
      <xdr:row>42</xdr:row>
      <xdr:rowOff>89535</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flipV="1">
          <a:off x="14375764" y="571309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394" name="【一般廃棄物処理施設】&#10;有形固定資産減価償却率最小値テキスト">
          <a:extLst>
            <a:ext uri="{FF2B5EF4-FFF2-40B4-BE49-F238E27FC236}">
              <a16:creationId xmlns:a16="http://schemas.microsoft.com/office/drawing/2014/main" id="{00000000-0008-0000-0F00-00008A010000}"/>
            </a:ext>
          </a:extLst>
        </xdr:cNvPr>
        <xdr:cNvSpPr txBox="1"/>
      </xdr:nvSpPr>
      <xdr:spPr>
        <a:xfrm>
          <a:off x="144145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14287500" y="7130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131462</xdr:rowOff>
    </xdr:from>
    <xdr:ext cx="405111" cy="259045"/>
    <xdr:sp macro="" textlink="">
      <xdr:nvSpPr>
        <xdr:cNvPr id="396" name="【一般廃棄物処理施設】&#10;有形固定資産減価償却率最大値テキスト">
          <a:extLst>
            <a:ext uri="{FF2B5EF4-FFF2-40B4-BE49-F238E27FC236}">
              <a16:creationId xmlns:a16="http://schemas.microsoft.com/office/drawing/2014/main" id="{00000000-0008-0000-0F00-00008C010000}"/>
            </a:ext>
          </a:extLst>
        </xdr:cNvPr>
        <xdr:cNvSpPr txBox="1"/>
      </xdr:nvSpPr>
      <xdr:spPr>
        <a:xfrm>
          <a:off x="14414500" y="5495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xdr:rowOff>
    </xdr:from>
    <xdr:to>
      <xdr:col>86</xdr:col>
      <xdr:colOff>25400</xdr:colOff>
      <xdr:row>34</xdr:row>
      <xdr:rowOff>13335</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14287500" y="571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60977</xdr:rowOff>
    </xdr:from>
    <xdr:ext cx="405111" cy="259045"/>
    <xdr:sp macro="" textlink="">
      <xdr:nvSpPr>
        <xdr:cNvPr id="398" name="【一般廃棄物処理施設】&#10;有形固定資産減価償却率平均値テキスト">
          <a:extLst>
            <a:ext uri="{FF2B5EF4-FFF2-40B4-BE49-F238E27FC236}">
              <a16:creationId xmlns:a16="http://schemas.microsoft.com/office/drawing/2014/main" id="{00000000-0008-0000-0F00-00008E010000}"/>
            </a:ext>
          </a:extLst>
        </xdr:cNvPr>
        <xdr:cNvSpPr txBox="1"/>
      </xdr:nvSpPr>
      <xdr:spPr>
        <a:xfrm>
          <a:off x="14414500" y="626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399" name="フローチャート: 判断 398">
          <a:extLst>
            <a:ext uri="{FF2B5EF4-FFF2-40B4-BE49-F238E27FC236}">
              <a16:creationId xmlns:a16="http://schemas.microsoft.com/office/drawing/2014/main" id="{00000000-0008-0000-0F00-00008F010000}"/>
            </a:ext>
          </a:extLst>
        </xdr:cNvPr>
        <xdr:cNvSpPr/>
      </xdr:nvSpPr>
      <xdr:spPr>
        <a:xfrm>
          <a:off x="14325600" y="62852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44450</xdr:rowOff>
    </xdr:from>
    <xdr:to>
      <xdr:col>81</xdr:col>
      <xdr:colOff>101600</xdr:colOff>
      <xdr:row>38</xdr:row>
      <xdr:rowOff>146050</xdr:rowOff>
    </xdr:to>
    <xdr:sp macro="" textlink="">
      <xdr:nvSpPr>
        <xdr:cNvPr id="400" name="フローチャート: 判断 399">
          <a:extLst>
            <a:ext uri="{FF2B5EF4-FFF2-40B4-BE49-F238E27FC236}">
              <a16:creationId xmlns:a16="http://schemas.microsoft.com/office/drawing/2014/main" id="{00000000-0008-0000-0F00-000090010000}"/>
            </a:ext>
          </a:extLst>
        </xdr:cNvPr>
        <xdr:cNvSpPr/>
      </xdr:nvSpPr>
      <xdr:spPr>
        <a:xfrm>
          <a:off x="1357884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162577</xdr:rowOff>
    </xdr:from>
    <xdr:ext cx="405111" cy="259045"/>
    <xdr:sp macro="" textlink="">
      <xdr:nvSpPr>
        <xdr:cNvPr id="401" name="n_1aveValue【一般廃棄物処理施設】&#10;有形固定資産減価償却率">
          <a:extLst>
            <a:ext uri="{FF2B5EF4-FFF2-40B4-BE49-F238E27FC236}">
              <a16:creationId xmlns:a16="http://schemas.microsoft.com/office/drawing/2014/main" id="{00000000-0008-0000-0F00-000091010000}"/>
            </a:ext>
          </a:extLst>
        </xdr:cNvPr>
        <xdr:cNvSpPr txBox="1"/>
      </xdr:nvSpPr>
      <xdr:spPr>
        <a:xfrm>
          <a:off x="134372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84455</xdr:rowOff>
    </xdr:from>
    <xdr:to>
      <xdr:col>76</xdr:col>
      <xdr:colOff>165100</xdr:colOff>
      <xdr:row>38</xdr:row>
      <xdr:rowOff>14605</xdr:rowOff>
    </xdr:to>
    <xdr:sp macro="" textlink="">
      <xdr:nvSpPr>
        <xdr:cNvPr id="402" name="フローチャート: 判断 401">
          <a:extLst>
            <a:ext uri="{FF2B5EF4-FFF2-40B4-BE49-F238E27FC236}">
              <a16:creationId xmlns:a16="http://schemas.microsoft.com/office/drawing/2014/main" id="{00000000-0008-0000-0F00-000092010000}"/>
            </a:ext>
          </a:extLst>
        </xdr:cNvPr>
        <xdr:cNvSpPr/>
      </xdr:nvSpPr>
      <xdr:spPr>
        <a:xfrm>
          <a:off x="12804140" y="6287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31132</xdr:rowOff>
    </xdr:from>
    <xdr:ext cx="405111" cy="259045"/>
    <xdr:sp macro="" textlink="">
      <xdr:nvSpPr>
        <xdr:cNvPr id="403" name="n_2aveValue【一般廃棄物処理施設】&#10;有形固定資産減価償却率">
          <a:extLst>
            <a:ext uri="{FF2B5EF4-FFF2-40B4-BE49-F238E27FC236}">
              <a16:creationId xmlns:a16="http://schemas.microsoft.com/office/drawing/2014/main" id="{00000000-0008-0000-0F00-000093010000}"/>
            </a:ext>
          </a:extLst>
        </xdr:cNvPr>
        <xdr:cNvSpPr txBox="1"/>
      </xdr:nvSpPr>
      <xdr:spPr>
        <a:xfrm>
          <a:off x="126752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124460</xdr:rowOff>
    </xdr:from>
    <xdr:to>
      <xdr:col>76</xdr:col>
      <xdr:colOff>165100</xdr:colOff>
      <xdr:row>38</xdr:row>
      <xdr:rowOff>54610</xdr:rowOff>
    </xdr:to>
    <xdr:sp macro="" textlink="">
      <xdr:nvSpPr>
        <xdr:cNvPr id="409" name="楕円 408">
          <a:extLst>
            <a:ext uri="{FF2B5EF4-FFF2-40B4-BE49-F238E27FC236}">
              <a16:creationId xmlns:a16="http://schemas.microsoft.com/office/drawing/2014/main" id="{00000000-0008-0000-0F00-000099010000}"/>
            </a:ext>
          </a:extLst>
        </xdr:cNvPr>
        <xdr:cNvSpPr/>
      </xdr:nvSpPr>
      <xdr:spPr>
        <a:xfrm>
          <a:off x="12804140" y="6327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45737</xdr:rowOff>
    </xdr:from>
    <xdr:ext cx="405111" cy="259045"/>
    <xdr:sp macro="" textlink="">
      <xdr:nvSpPr>
        <xdr:cNvPr id="410" name="n_2mainValue【一般廃棄物処理施設】&#10;有形固定資産減価償却率">
          <a:extLst>
            <a:ext uri="{FF2B5EF4-FFF2-40B4-BE49-F238E27FC236}">
              <a16:creationId xmlns:a16="http://schemas.microsoft.com/office/drawing/2014/main" id="{00000000-0008-0000-0F00-00009A010000}"/>
            </a:ext>
          </a:extLst>
        </xdr:cNvPr>
        <xdr:cNvSpPr txBox="1"/>
      </xdr:nvSpPr>
      <xdr:spPr>
        <a:xfrm>
          <a:off x="126752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1" name="【一般廃棄物処理施設】&#10;一人当たり有形固定資産（償却資産）額グラフ枠">
          <a:extLst>
            <a:ext uri="{FF2B5EF4-FFF2-40B4-BE49-F238E27FC236}">
              <a16:creationId xmlns:a16="http://schemas.microsoft.com/office/drawing/2014/main" id="{00000000-0008-0000-0F00-0000AF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86382</xdr:rowOff>
    </xdr:from>
    <xdr:to>
      <xdr:col>116</xdr:col>
      <xdr:colOff>62864</xdr:colOff>
      <xdr:row>41</xdr:row>
      <xdr:rowOff>120905</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flipV="1">
          <a:off x="19509104" y="5953782"/>
          <a:ext cx="0" cy="104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124732</xdr:rowOff>
    </xdr:from>
    <xdr:ext cx="469744" cy="259045"/>
    <xdr:sp macro="" textlink="">
      <xdr:nvSpPr>
        <xdr:cNvPr id="433" name="【一般廃棄物処理施設】&#10;一人当たり有形固定資産（償却資産）額最小値テキスト">
          <a:extLst>
            <a:ext uri="{FF2B5EF4-FFF2-40B4-BE49-F238E27FC236}">
              <a16:creationId xmlns:a16="http://schemas.microsoft.com/office/drawing/2014/main" id="{00000000-0008-0000-0F00-0000B1010000}"/>
            </a:ext>
          </a:extLst>
        </xdr:cNvPr>
        <xdr:cNvSpPr txBox="1"/>
      </xdr:nvSpPr>
      <xdr:spPr>
        <a:xfrm>
          <a:off x="19547840" y="699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120905</xdr:rowOff>
    </xdr:from>
    <xdr:to>
      <xdr:col>116</xdr:col>
      <xdr:colOff>152400</xdr:colOff>
      <xdr:row>41</xdr:row>
      <xdr:rowOff>120905</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9443700" y="69941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33059</xdr:rowOff>
    </xdr:from>
    <xdr:ext cx="599010" cy="259045"/>
    <xdr:sp macro="" textlink="">
      <xdr:nvSpPr>
        <xdr:cNvPr id="435" name="【一般廃棄物処理施設】&#10;一人当たり有形固定資産（償却資産）額最大値テキスト">
          <a:extLst>
            <a:ext uri="{FF2B5EF4-FFF2-40B4-BE49-F238E27FC236}">
              <a16:creationId xmlns:a16="http://schemas.microsoft.com/office/drawing/2014/main" id="{00000000-0008-0000-0F00-0000B3010000}"/>
            </a:ext>
          </a:extLst>
        </xdr:cNvPr>
        <xdr:cNvSpPr txBox="1"/>
      </xdr:nvSpPr>
      <xdr:spPr>
        <a:xfrm>
          <a:off x="19547840" y="5732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86382</xdr:rowOff>
    </xdr:from>
    <xdr:to>
      <xdr:col>116</xdr:col>
      <xdr:colOff>152400</xdr:colOff>
      <xdr:row>35</xdr:row>
      <xdr:rowOff>86382</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9443700" y="59537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47320</xdr:rowOff>
    </xdr:from>
    <xdr:ext cx="534377" cy="259045"/>
    <xdr:sp macro="" textlink="">
      <xdr:nvSpPr>
        <xdr:cNvPr id="437" name="【一般廃棄物処理施設】&#10;一人当たり有形固定資産（償却資産）額平均値テキスト">
          <a:extLst>
            <a:ext uri="{FF2B5EF4-FFF2-40B4-BE49-F238E27FC236}">
              <a16:creationId xmlns:a16="http://schemas.microsoft.com/office/drawing/2014/main" id="{00000000-0008-0000-0F00-0000B5010000}"/>
            </a:ext>
          </a:extLst>
        </xdr:cNvPr>
        <xdr:cNvSpPr txBox="1"/>
      </xdr:nvSpPr>
      <xdr:spPr>
        <a:xfrm>
          <a:off x="19547840" y="6585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68893</xdr:rowOff>
    </xdr:from>
    <xdr:to>
      <xdr:col>116</xdr:col>
      <xdr:colOff>114300</xdr:colOff>
      <xdr:row>39</xdr:row>
      <xdr:rowOff>170493</xdr:rowOff>
    </xdr:to>
    <xdr:sp macro="" textlink="">
      <xdr:nvSpPr>
        <xdr:cNvPr id="438" name="フローチャート: 判断 437">
          <a:extLst>
            <a:ext uri="{FF2B5EF4-FFF2-40B4-BE49-F238E27FC236}">
              <a16:creationId xmlns:a16="http://schemas.microsoft.com/office/drawing/2014/main" id="{00000000-0008-0000-0F00-0000B6010000}"/>
            </a:ext>
          </a:extLst>
        </xdr:cNvPr>
        <xdr:cNvSpPr/>
      </xdr:nvSpPr>
      <xdr:spPr>
        <a:xfrm>
          <a:off x="19458940" y="66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68249</xdr:rowOff>
    </xdr:from>
    <xdr:to>
      <xdr:col>112</xdr:col>
      <xdr:colOff>38100</xdr:colOff>
      <xdr:row>39</xdr:row>
      <xdr:rowOff>169849</xdr:rowOff>
    </xdr:to>
    <xdr:sp macro="" textlink="">
      <xdr:nvSpPr>
        <xdr:cNvPr id="439" name="フローチャート: 判断 438">
          <a:extLst>
            <a:ext uri="{FF2B5EF4-FFF2-40B4-BE49-F238E27FC236}">
              <a16:creationId xmlns:a16="http://schemas.microsoft.com/office/drawing/2014/main" id="{00000000-0008-0000-0F00-0000B7010000}"/>
            </a:ext>
          </a:extLst>
        </xdr:cNvPr>
        <xdr:cNvSpPr/>
      </xdr:nvSpPr>
      <xdr:spPr>
        <a:xfrm>
          <a:off x="18735040" y="66062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14926</xdr:rowOff>
    </xdr:from>
    <xdr:ext cx="534377" cy="259045"/>
    <xdr:sp macro="" textlink="">
      <xdr:nvSpPr>
        <xdr:cNvPr id="440" name="n_1aveValue【一般廃棄物処理施設】&#10;一人当たり有形固定資産（償却資産）額">
          <a:extLst>
            <a:ext uri="{FF2B5EF4-FFF2-40B4-BE49-F238E27FC236}">
              <a16:creationId xmlns:a16="http://schemas.microsoft.com/office/drawing/2014/main" id="{00000000-0008-0000-0F00-0000B8010000}"/>
            </a:ext>
          </a:extLst>
        </xdr:cNvPr>
        <xdr:cNvSpPr txBox="1"/>
      </xdr:nvSpPr>
      <xdr:spPr>
        <a:xfrm>
          <a:off x="18528811" y="638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5110</xdr:rowOff>
    </xdr:from>
    <xdr:to>
      <xdr:col>107</xdr:col>
      <xdr:colOff>101600</xdr:colOff>
      <xdr:row>40</xdr:row>
      <xdr:rowOff>106710</xdr:rowOff>
    </xdr:to>
    <xdr:sp macro="" textlink="">
      <xdr:nvSpPr>
        <xdr:cNvPr id="441" name="フローチャート: 判断 440">
          <a:extLst>
            <a:ext uri="{FF2B5EF4-FFF2-40B4-BE49-F238E27FC236}">
              <a16:creationId xmlns:a16="http://schemas.microsoft.com/office/drawing/2014/main" id="{00000000-0008-0000-0F00-0000B9010000}"/>
            </a:ext>
          </a:extLst>
        </xdr:cNvPr>
        <xdr:cNvSpPr/>
      </xdr:nvSpPr>
      <xdr:spPr>
        <a:xfrm>
          <a:off x="17937480" y="671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123237</xdr:rowOff>
    </xdr:from>
    <xdr:ext cx="534377" cy="259045"/>
    <xdr:sp macro="" textlink="">
      <xdr:nvSpPr>
        <xdr:cNvPr id="442" name="n_2aveValue【一般廃棄物処理施設】&#10;一人当たり有形固定資産（償却資産）額">
          <a:extLst>
            <a:ext uri="{FF2B5EF4-FFF2-40B4-BE49-F238E27FC236}">
              <a16:creationId xmlns:a16="http://schemas.microsoft.com/office/drawing/2014/main" id="{00000000-0008-0000-0F00-0000BA010000}"/>
            </a:ext>
          </a:extLst>
        </xdr:cNvPr>
        <xdr:cNvSpPr txBox="1"/>
      </xdr:nvSpPr>
      <xdr:spPr>
        <a:xfrm>
          <a:off x="17766811" y="64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42838</xdr:rowOff>
    </xdr:from>
    <xdr:to>
      <xdr:col>107</xdr:col>
      <xdr:colOff>101600</xdr:colOff>
      <xdr:row>41</xdr:row>
      <xdr:rowOff>144438</xdr:rowOff>
    </xdr:to>
    <xdr:sp macro="" textlink="">
      <xdr:nvSpPr>
        <xdr:cNvPr id="448" name="楕円 447">
          <a:extLst>
            <a:ext uri="{FF2B5EF4-FFF2-40B4-BE49-F238E27FC236}">
              <a16:creationId xmlns:a16="http://schemas.microsoft.com/office/drawing/2014/main" id="{00000000-0008-0000-0F00-0000C0010000}"/>
            </a:ext>
          </a:extLst>
        </xdr:cNvPr>
        <xdr:cNvSpPr/>
      </xdr:nvSpPr>
      <xdr:spPr>
        <a:xfrm>
          <a:off x="17937480" y="691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41</xdr:row>
      <xdr:rowOff>135565</xdr:rowOff>
    </xdr:from>
    <xdr:ext cx="469744" cy="259045"/>
    <xdr:sp macro="" textlink="">
      <xdr:nvSpPr>
        <xdr:cNvPr id="449" name="n_2mainValue【一般廃棄物処理施設】&#10;一人当たり有形固定資産（償却資産）額">
          <a:extLst>
            <a:ext uri="{FF2B5EF4-FFF2-40B4-BE49-F238E27FC236}">
              <a16:creationId xmlns:a16="http://schemas.microsoft.com/office/drawing/2014/main" id="{00000000-0008-0000-0F00-0000C1010000}"/>
            </a:ext>
          </a:extLst>
        </xdr:cNvPr>
        <xdr:cNvSpPr txBox="1"/>
      </xdr:nvSpPr>
      <xdr:spPr>
        <a:xfrm>
          <a:off x="17776268" y="700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066688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05615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3" name="【保健センター・保健所】&#10;有形固定資産減価償却率グラフ枠">
          <a:extLst>
            <a:ext uri="{FF2B5EF4-FFF2-40B4-BE49-F238E27FC236}">
              <a16:creationId xmlns:a16="http://schemas.microsoft.com/office/drawing/2014/main" id="{00000000-0008-0000-0F00-0000D9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17145</xdr:rowOff>
    </xdr:from>
    <xdr:to>
      <xdr:col>85</xdr:col>
      <xdr:colOff>126364</xdr:colOff>
      <xdr:row>64</xdr:row>
      <xdr:rowOff>76200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flipV="1">
          <a:off x="14375764" y="9572625"/>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05111" cy="259045"/>
    <xdr:sp macro="" textlink="">
      <xdr:nvSpPr>
        <xdr:cNvPr id="475" name="【保健センター・保健所】&#10;有形固定資産減価償却率最小値テキスト">
          <a:extLst>
            <a:ext uri="{FF2B5EF4-FFF2-40B4-BE49-F238E27FC236}">
              <a16:creationId xmlns:a16="http://schemas.microsoft.com/office/drawing/2014/main" id="{00000000-0008-0000-0F00-0000DB010000}"/>
            </a:ext>
          </a:extLst>
        </xdr:cNvPr>
        <xdr:cNvSpPr txBox="1"/>
      </xdr:nvSpPr>
      <xdr:spPr>
        <a:xfrm>
          <a:off x="144145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135272</xdr:rowOff>
    </xdr:from>
    <xdr:ext cx="405111" cy="259045"/>
    <xdr:sp macro="" textlink="">
      <xdr:nvSpPr>
        <xdr:cNvPr id="477" name="【保健センター・保健所】&#10;有形固定資産減価償却率最大値テキスト">
          <a:extLst>
            <a:ext uri="{FF2B5EF4-FFF2-40B4-BE49-F238E27FC236}">
              <a16:creationId xmlns:a16="http://schemas.microsoft.com/office/drawing/2014/main" id="{00000000-0008-0000-0F00-0000DD010000}"/>
            </a:ext>
          </a:extLst>
        </xdr:cNvPr>
        <xdr:cNvSpPr txBox="1"/>
      </xdr:nvSpPr>
      <xdr:spPr>
        <a:xfrm>
          <a:off x="14414500" y="935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17145</xdr:rowOff>
    </xdr:from>
    <xdr:to>
      <xdr:col>86</xdr:col>
      <xdr:colOff>25400</xdr:colOff>
      <xdr:row>57</xdr:row>
      <xdr:rowOff>17145</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4287500" y="9572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11447</xdr:rowOff>
    </xdr:from>
    <xdr:ext cx="405111" cy="259045"/>
    <xdr:sp macro="" textlink="">
      <xdr:nvSpPr>
        <xdr:cNvPr id="479" name="【保健センター・保健所】&#10;有形固定資産減価償却率平均値テキスト">
          <a:extLst>
            <a:ext uri="{FF2B5EF4-FFF2-40B4-BE49-F238E27FC236}">
              <a16:creationId xmlns:a16="http://schemas.microsoft.com/office/drawing/2014/main" id="{00000000-0008-0000-0F00-0000DF010000}"/>
            </a:ext>
          </a:extLst>
        </xdr:cNvPr>
        <xdr:cNvSpPr txBox="1"/>
      </xdr:nvSpPr>
      <xdr:spPr>
        <a:xfrm>
          <a:off x="144145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33020</xdr:rowOff>
    </xdr:from>
    <xdr:to>
      <xdr:col>85</xdr:col>
      <xdr:colOff>177800</xdr:colOff>
      <xdr:row>61</xdr:row>
      <xdr:rowOff>134620</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14325600" y="102590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107315</xdr:rowOff>
    </xdr:from>
    <xdr:to>
      <xdr:col>81</xdr:col>
      <xdr:colOff>101600</xdr:colOff>
      <xdr:row>62</xdr:row>
      <xdr:rowOff>37465</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13578840" y="10333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53992</xdr:rowOff>
    </xdr:from>
    <xdr:ext cx="405111" cy="259045"/>
    <xdr:sp macro="" textlink="">
      <xdr:nvSpPr>
        <xdr:cNvPr id="482" name="n_1aveValue【保健センター・保健所】&#10;有形固定資産減価償却率">
          <a:extLst>
            <a:ext uri="{FF2B5EF4-FFF2-40B4-BE49-F238E27FC236}">
              <a16:creationId xmlns:a16="http://schemas.microsoft.com/office/drawing/2014/main" id="{00000000-0008-0000-0F00-0000E2010000}"/>
            </a:ext>
          </a:extLst>
        </xdr:cNvPr>
        <xdr:cNvSpPr txBox="1"/>
      </xdr:nvSpPr>
      <xdr:spPr>
        <a:xfrm>
          <a:off x="134372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151130</xdr:rowOff>
    </xdr:from>
    <xdr:to>
      <xdr:col>76</xdr:col>
      <xdr:colOff>165100</xdr:colOff>
      <xdr:row>62</xdr:row>
      <xdr:rowOff>81280</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12804140" y="10377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97807</xdr:rowOff>
    </xdr:from>
    <xdr:ext cx="405111" cy="259045"/>
    <xdr:sp macro="" textlink="">
      <xdr:nvSpPr>
        <xdr:cNvPr id="484" name="n_2aveValue【保健センター・保健所】&#10;有形固定資産減価償却率">
          <a:extLst>
            <a:ext uri="{FF2B5EF4-FFF2-40B4-BE49-F238E27FC236}">
              <a16:creationId xmlns:a16="http://schemas.microsoft.com/office/drawing/2014/main" id="{00000000-0008-0000-0F00-0000E4010000}"/>
            </a:ext>
          </a:extLst>
        </xdr:cNvPr>
        <xdr:cNvSpPr txBox="1"/>
      </xdr:nvSpPr>
      <xdr:spPr>
        <a:xfrm>
          <a:off x="12675244"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62</xdr:row>
      <xdr:rowOff>82550</xdr:rowOff>
    </xdr:from>
    <xdr:to>
      <xdr:col>76</xdr:col>
      <xdr:colOff>165100</xdr:colOff>
      <xdr:row>63</xdr:row>
      <xdr:rowOff>12700</xdr:rowOff>
    </xdr:to>
    <xdr:sp macro="" textlink="">
      <xdr:nvSpPr>
        <xdr:cNvPr id="490" name="楕円 489">
          <a:extLst>
            <a:ext uri="{FF2B5EF4-FFF2-40B4-BE49-F238E27FC236}">
              <a16:creationId xmlns:a16="http://schemas.microsoft.com/office/drawing/2014/main" id="{00000000-0008-0000-0F00-0000EA010000}"/>
            </a:ext>
          </a:extLst>
        </xdr:cNvPr>
        <xdr:cNvSpPr/>
      </xdr:nvSpPr>
      <xdr:spPr>
        <a:xfrm>
          <a:off x="12804140" y="10476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63</xdr:row>
      <xdr:rowOff>3827</xdr:rowOff>
    </xdr:from>
    <xdr:ext cx="405111" cy="259045"/>
    <xdr:sp macro="" textlink="">
      <xdr:nvSpPr>
        <xdr:cNvPr id="491" name="n_2mainValue【保健センター・保健所】&#10;有形固定資産減価償却率">
          <a:extLst>
            <a:ext uri="{FF2B5EF4-FFF2-40B4-BE49-F238E27FC236}">
              <a16:creationId xmlns:a16="http://schemas.microsoft.com/office/drawing/2014/main" id="{00000000-0008-0000-0F00-0000EB010000}"/>
            </a:ext>
          </a:extLst>
        </xdr:cNvPr>
        <xdr:cNvSpPr txBox="1"/>
      </xdr:nvSpPr>
      <xdr:spPr>
        <a:xfrm>
          <a:off x="12675244"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6" name="【保健センター・保健所】&#10;一人当たり面積グラフ枠">
          <a:extLst>
            <a:ext uri="{FF2B5EF4-FFF2-40B4-BE49-F238E27FC236}">
              <a16:creationId xmlns:a16="http://schemas.microsoft.com/office/drawing/2014/main" id="{00000000-0008-0000-0F00-000004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81643</xdr:rowOff>
    </xdr:from>
    <xdr:to>
      <xdr:col>116</xdr:col>
      <xdr:colOff>62864</xdr:colOff>
      <xdr:row>64</xdr:row>
      <xdr:rowOff>124097</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flipV="1">
          <a:off x="19509104" y="9469483"/>
          <a:ext cx="0" cy="138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518" name="【保健センター・保健所】&#10;一人当たり面積最小値テキスト">
          <a:extLst>
            <a:ext uri="{FF2B5EF4-FFF2-40B4-BE49-F238E27FC236}">
              <a16:creationId xmlns:a16="http://schemas.microsoft.com/office/drawing/2014/main" id="{00000000-0008-0000-0F00-000006020000}"/>
            </a:ext>
          </a:extLst>
        </xdr:cNvPr>
        <xdr:cNvSpPr txBox="1"/>
      </xdr:nvSpPr>
      <xdr:spPr>
        <a:xfrm>
          <a:off x="19547840" y="1085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9443700" y="108530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28320</xdr:rowOff>
    </xdr:from>
    <xdr:ext cx="469744" cy="259045"/>
    <xdr:sp macro="" textlink="">
      <xdr:nvSpPr>
        <xdr:cNvPr id="520" name="【保健センター・保健所】&#10;一人当たり面積最大値テキスト">
          <a:extLst>
            <a:ext uri="{FF2B5EF4-FFF2-40B4-BE49-F238E27FC236}">
              <a16:creationId xmlns:a16="http://schemas.microsoft.com/office/drawing/2014/main" id="{00000000-0008-0000-0F00-000008020000}"/>
            </a:ext>
          </a:extLst>
        </xdr:cNvPr>
        <xdr:cNvSpPr txBox="1"/>
      </xdr:nvSpPr>
      <xdr:spPr>
        <a:xfrm>
          <a:off x="19547840" y="924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81643</xdr:rowOff>
    </xdr:from>
    <xdr:to>
      <xdr:col>116</xdr:col>
      <xdr:colOff>152400</xdr:colOff>
      <xdr:row>56</xdr:row>
      <xdr:rowOff>81643</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9443700" y="94694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1105</xdr:rowOff>
    </xdr:from>
    <xdr:ext cx="469744" cy="259045"/>
    <xdr:sp macro="" textlink="">
      <xdr:nvSpPr>
        <xdr:cNvPr id="522" name="【保健センター・保健所】&#10;一人当たり面積平均値テキスト">
          <a:extLst>
            <a:ext uri="{FF2B5EF4-FFF2-40B4-BE49-F238E27FC236}">
              <a16:creationId xmlns:a16="http://schemas.microsoft.com/office/drawing/2014/main" id="{00000000-0008-0000-0F00-00000A020000}"/>
            </a:ext>
          </a:extLst>
        </xdr:cNvPr>
        <xdr:cNvSpPr txBox="1"/>
      </xdr:nvSpPr>
      <xdr:spPr>
        <a:xfrm>
          <a:off x="19547840" y="10562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22678</xdr:rowOff>
    </xdr:from>
    <xdr:to>
      <xdr:col>116</xdr:col>
      <xdr:colOff>114300</xdr:colOff>
      <xdr:row>63</xdr:row>
      <xdr:rowOff>124278</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9458940" y="1058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154940</xdr:rowOff>
    </xdr:from>
    <xdr:to>
      <xdr:col>112</xdr:col>
      <xdr:colOff>38100</xdr:colOff>
      <xdr:row>63</xdr:row>
      <xdr:rowOff>85090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8735040" y="10548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101617</xdr:rowOff>
    </xdr:from>
    <xdr:ext cx="469744" cy="259045"/>
    <xdr:sp macro="" textlink="">
      <xdr:nvSpPr>
        <xdr:cNvPr id="525" name="n_1aveValue【保健センター・保健所】&#10;一人当たり面積">
          <a:extLst>
            <a:ext uri="{FF2B5EF4-FFF2-40B4-BE49-F238E27FC236}">
              <a16:creationId xmlns:a16="http://schemas.microsoft.com/office/drawing/2014/main" id="{00000000-0008-0000-0F00-00000D020000}"/>
            </a:ext>
          </a:extLst>
        </xdr:cNvPr>
        <xdr:cNvSpPr txBox="1"/>
      </xdr:nvSpPr>
      <xdr:spPr>
        <a:xfrm>
          <a:off x="185611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154940</xdr:rowOff>
    </xdr:from>
    <xdr:to>
      <xdr:col>107</xdr:col>
      <xdr:colOff>101600</xdr:colOff>
      <xdr:row>63</xdr:row>
      <xdr:rowOff>85090</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7937480" y="10548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63</xdr:row>
      <xdr:rowOff>76217</xdr:rowOff>
    </xdr:from>
    <xdr:ext cx="469744" cy="259045"/>
    <xdr:sp macro="" textlink="">
      <xdr:nvSpPr>
        <xdr:cNvPr id="527" name="n_2aveValue【保健センター・保健所】&#10;一人当たり面積">
          <a:extLst>
            <a:ext uri="{FF2B5EF4-FFF2-40B4-BE49-F238E27FC236}">
              <a16:creationId xmlns:a16="http://schemas.microsoft.com/office/drawing/2014/main" id="{00000000-0008-0000-0F00-00000F020000}"/>
            </a:ext>
          </a:extLst>
        </xdr:cNvPr>
        <xdr:cNvSpPr txBox="1"/>
      </xdr:nvSpPr>
      <xdr:spPr>
        <a:xfrm>
          <a:off x="1777626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112485</xdr:rowOff>
    </xdr:from>
    <xdr:to>
      <xdr:col>107</xdr:col>
      <xdr:colOff>101600</xdr:colOff>
      <xdr:row>63</xdr:row>
      <xdr:rowOff>42635</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7937480" y="10506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59162</xdr:rowOff>
    </xdr:from>
    <xdr:ext cx="469744" cy="259045"/>
    <xdr:sp macro="" textlink="">
      <xdr:nvSpPr>
        <xdr:cNvPr id="534" name="n_2mainValue【保健センター・保健所】&#10;一人当たり面積">
          <a:extLst>
            <a:ext uri="{FF2B5EF4-FFF2-40B4-BE49-F238E27FC236}">
              <a16:creationId xmlns:a16="http://schemas.microsoft.com/office/drawing/2014/main" id="{00000000-0008-0000-0F00-000016020000}"/>
            </a:ext>
          </a:extLst>
        </xdr:cNvPr>
        <xdr:cNvSpPr txBox="1"/>
      </xdr:nvSpPr>
      <xdr:spPr>
        <a:xfrm>
          <a:off x="17776267" y="1028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5" name="正方形/長方形 534">
          <a:extLst>
            <a:ext uri="{FF2B5EF4-FFF2-40B4-BE49-F238E27FC236}">
              <a16:creationId xmlns:a16="http://schemas.microsoft.com/office/drawing/2014/main" id="{00000000-0008-0000-0F00-000017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6" name="正方形/長方形 535">
          <a:extLst>
            <a:ext uri="{FF2B5EF4-FFF2-40B4-BE49-F238E27FC236}">
              <a16:creationId xmlns:a16="http://schemas.microsoft.com/office/drawing/2014/main" id="{00000000-0008-0000-0F00-000018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7" name="正方形/長方形 536">
          <a:extLst>
            <a:ext uri="{FF2B5EF4-FFF2-40B4-BE49-F238E27FC236}">
              <a16:creationId xmlns:a16="http://schemas.microsoft.com/office/drawing/2014/main" id="{00000000-0008-0000-0F00-000019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8" name="正方形/長方形 537">
          <a:extLst>
            <a:ext uri="{FF2B5EF4-FFF2-40B4-BE49-F238E27FC236}">
              <a16:creationId xmlns:a16="http://schemas.microsoft.com/office/drawing/2014/main" id="{00000000-0008-0000-0F00-00001A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9" name="正方形/長方形 538">
          <a:extLst>
            <a:ext uri="{FF2B5EF4-FFF2-40B4-BE49-F238E27FC236}">
              <a16:creationId xmlns:a16="http://schemas.microsoft.com/office/drawing/2014/main" id="{00000000-0008-0000-0F00-00001B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0" name="正方形/長方形 539">
          <a:extLst>
            <a:ext uri="{FF2B5EF4-FFF2-40B4-BE49-F238E27FC236}">
              <a16:creationId xmlns:a16="http://schemas.microsoft.com/office/drawing/2014/main" id="{00000000-0008-0000-0F00-00001C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1" name="正方形/長方形 540">
          <a:extLst>
            <a:ext uri="{FF2B5EF4-FFF2-40B4-BE49-F238E27FC236}">
              <a16:creationId xmlns:a16="http://schemas.microsoft.com/office/drawing/2014/main" id="{00000000-0008-0000-0F00-00001D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2" name="正方形/長方形 541">
          <a:extLst>
            <a:ext uri="{FF2B5EF4-FFF2-40B4-BE49-F238E27FC236}">
              <a16:creationId xmlns:a16="http://schemas.microsoft.com/office/drawing/2014/main" id="{00000000-0008-0000-0F00-00001E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060276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6" name="【消防施設】&#10;有形固定資産減価償却率グラフ枠">
          <a:extLst>
            <a:ext uri="{FF2B5EF4-FFF2-40B4-BE49-F238E27FC236}">
              <a16:creationId xmlns:a16="http://schemas.microsoft.com/office/drawing/2014/main" id="{00000000-0008-0000-0F00-00002C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81535</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flipV="1">
          <a:off x="14375764" y="13159740"/>
          <a:ext cx="0" cy="117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85362</xdr:rowOff>
    </xdr:from>
    <xdr:ext cx="405111" cy="259045"/>
    <xdr:sp macro="" textlink="">
      <xdr:nvSpPr>
        <xdr:cNvPr id="558" name="【消防施設】&#10;有形固定資産減価償却率最小値テキスト">
          <a:extLst>
            <a:ext uri="{FF2B5EF4-FFF2-40B4-BE49-F238E27FC236}">
              <a16:creationId xmlns:a16="http://schemas.microsoft.com/office/drawing/2014/main" id="{00000000-0008-0000-0F00-00002E020000}"/>
            </a:ext>
          </a:extLst>
        </xdr:cNvPr>
        <xdr:cNvSpPr txBox="1"/>
      </xdr:nvSpPr>
      <xdr:spPr>
        <a:xfrm>
          <a:off x="14414500" y="1433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81535</xdr:rowOff>
    </xdr:from>
    <xdr:to>
      <xdr:col>86</xdr:col>
      <xdr:colOff>25400</xdr:colOff>
      <xdr:row>85</xdr:row>
      <xdr:rowOff>81535</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4287500" y="143309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560" name="【消防施設】&#10;有形固定資産減価償却率最大値テキスト">
          <a:extLst>
            <a:ext uri="{FF2B5EF4-FFF2-40B4-BE49-F238E27FC236}">
              <a16:creationId xmlns:a16="http://schemas.microsoft.com/office/drawing/2014/main" id="{00000000-0008-0000-0F00-000030020000}"/>
            </a:ext>
          </a:extLst>
        </xdr:cNvPr>
        <xdr:cNvSpPr txBox="1"/>
      </xdr:nvSpPr>
      <xdr:spPr>
        <a:xfrm>
          <a:off x="14414500" y="1293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4287500" y="13159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66312</xdr:rowOff>
    </xdr:from>
    <xdr:ext cx="405111" cy="259045"/>
    <xdr:sp macro="" textlink="">
      <xdr:nvSpPr>
        <xdr:cNvPr id="562" name="【消防施設】&#10;有形固定資産減価償却率平均値テキスト">
          <a:extLst>
            <a:ext uri="{FF2B5EF4-FFF2-40B4-BE49-F238E27FC236}">
              <a16:creationId xmlns:a16="http://schemas.microsoft.com/office/drawing/2014/main" id="{00000000-0008-0000-0F00-000032020000}"/>
            </a:ext>
          </a:extLst>
        </xdr:cNvPr>
        <xdr:cNvSpPr txBox="1"/>
      </xdr:nvSpPr>
      <xdr:spPr>
        <a:xfrm>
          <a:off x="14414500" y="13645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87885</xdr:rowOff>
    </xdr:from>
    <xdr:to>
      <xdr:col>85</xdr:col>
      <xdr:colOff>177800</xdr:colOff>
      <xdr:row>82</xdr:row>
      <xdr:rowOff>18035</xdr:rowOff>
    </xdr:to>
    <xdr:sp macro="" textlink="">
      <xdr:nvSpPr>
        <xdr:cNvPr id="563" name="フローチャート: 判断 562">
          <a:extLst>
            <a:ext uri="{FF2B5EF4-FFF2-40B4-BE49-F238E27FC236}">
              <a16:creationId xmlns:a16="http://schemas.microsoft.com/office/drawing/2014/main" id="{00000000-0008-0000-0F00-000033020000}"/>
            </a:ext>
          </a:extLst>
        </xdr:cNvPr>
        <xdr:cNvSpPr/>
      </xdr:nvSpPr>
      <xdr:spPr>
        <a:xfrm>
          <a:off x="14325600" y="1366672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30735</xdr:rowOff>
    </xdr:from>
    <xdr:to>
      <xdr:col>81</xdr:col>
      <xdr:colOff>101600</xdr:colOff>
      <xdr:row>81</xdr:row>
      <xdr:rowOff>132335</xdr:rowOff>
    </xdr:to>
    <xdr:sp macro="" textlink="">
      <xdr:nvSpPr>
        <xdr:cNvPr id="564" name="フローチャート: 判断 563">
          <a:extLst>
            <a:ext uri="{FF2B5EF4-FFF2-40B4-BE49-F238E27FC236}">
              <a16:creationId xmlns:a16="http://schemas.microsoft.com/office/drawing/2014/main" id="{00000000-0008-0000-0F00-000034020000}"/>
            </a:ext>
          </a:extLst>
        </xdr:cNvPr>
        <xdr:cNvSpPr/>
      </xdr:nvSpPr>
      <xdr:spPr>
        <a:xfrm>
          <a:off x="13578840" y="1360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148862</xdr:rowOff>
    </xdr:from>
    <xdr:ext cx="405111" cy="259045"/>
    <xdr:sp macro="" textlink="">
      <xdr:nvSpPr>
        <xdr:cNvPr id="565" name="n_1aveValue【消防施設】&#10;有形固定資産減価償却率">
          <a:extLst>
            <a:ext uri="{FF2B5EF4-FFF2-40B4-BE49-F238E27FC236}">
              <a16:creationId xmlns:a16="http://schemas.microsoft.com/office/drawing/2014/main" id="{00000000-0008-0000-0F00-000035020000}"/>
            </a:ext>
          </a:extLst>
        </xdr:cNvPr>
        <xdr:cNvSpPr txBox="1"/>
      </xdr:nvSpPr>
      <xdr:spPr>
        <a:xfrm>
          <a:off x="13437244" y="13392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97028</xdr:rowOff>
    </xdr:from>
    <xdr:to>
      <xdr:col>76</xdr:col>
      <xdr:colOff>165100</xdr:colOff>
      <xdr:row>82</xdr:row>
      <xdr:rowOff>27178</xdr:rowOff>
    </xdr:to>
    <xdr:sp macro="" textlink="">
      <xdr:nvSpPr>
        <xdr:cNvPr id="566" name="フローチャート: 判断 565">
          <a:extLst>
            <a:ext uri="{FF2B5EF4-FFF2-40B4-BE49-F238E27FC236}">
              <a16:creationId xmlns:a16="http://schemas.microsoft.com/office/drawing/2014/main" id="{00000000-0008-0000-0F00-000036020000}"/>
            </a:ext>
          </a:extLst>
        </xdr:cNvPr>
        <xdr:cNvSpPr/>
      </xdr:nvSpPr>
      <xdr:spPr>
        <a:xfrm>
          <a:off x="12804140" y="13675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18305</xdr:rowOff>
    </xdr:from>
    <xdr:ext cx="405111" cy="259045"/>
    <xdr:sp macro="" textlink="">
      <xdr:nvSpPr>
        <xdr:cNvPr id="567" name="n_2aveValue【消防施設】&#10;有形固定資産減価償却率">
          <a:extLst>
            <a:ext uri="{FF2B5EF4-FFF2-40B4-BE49-F238E27FC236}">
              <a16:creationId xmlns:a16="http://schemas.microsoft.com/office/drawing/2014/main" id="{00000000-0008-0000-0F00-000037020000}"/>
            </a:ext>
          </a:extLst>
        </xdr:cNvPr>
        <xdr:cNvSpPr txBox="1"/>
      </xdr:nvSpPr>
      <xdr:spPr>
        <a:xfrm>
          <a:off x="12675244" y="13764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7874</xdr:rowOff>
    </xdr:from>
    <xdr:to>
      <xdr:col>76</xdr:col>
      <xdr:colOff>165100</xdr:colOff>
      <xdr:row>78</xdr:row>
      <xdr:rowOff>109474</xdr:rowOff>
    </xdr:to>
    <xdr:sp macro="" textlink="">
      <xdr:nvSpPr>
        <xdr:cNvPr id="573" name="楕円 572">
          <a:extLst>
            <a:ext uri="{FF2B5EF4-FFF2-40B4-BE49-F238E27FC236}">
              <a16:creationId xmlns:a16="http://schemas.microsoft.com/office/drawing/2014/main" id="{00000000-0008-0000-0F00-00003D020000}"/>
            </a:ext>
          </a:extLst>
        </xdr:cNvPr>
        <xdr:cNvSpPr/>
      </xdr:nvSpPr>
      <xdr:spPr>
        <a:xfrm>
          <a:off x="12804140" y="1308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76</xdr:row>
      <xdr:rowOff>126001</xdr:rowOff>
    </xdr:from>
    <xdr:ext cx="405111" cy="259045"/>
    <xdr:sp macro="" textlink="">
      <xdr:nvSpPr>
        <xdr:cNvPr id="574" name="n_2mainValue【消防施設】&#10;有形固定資産減価償却率">
          <a:extLst>
            <a:ext uri="{FF2B5EF4-FFF2-40B4-BE49-F238E27FC236}">
              <a16:creationId xmlns:a16="http://schemas.microsoft.com/office/drawing/2014/main" id="{00000000-0008-0000-0F00-00003E020000}"/>
            </a:ext>
          </a:extLst>
        </xdr:cNvPr>
        <xdr:cNvSpPr txBox="1"/>
      </xdr:nvSpPr>
      <xdr:spPr>
        <a:xfrm>
          <a:off x="12675244" y="1286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8" name="正方形/長方形 577">
          <a:extLst>
            <a:ext uri="{FF2B5EF4-FFF2-40B4-BE49-F238E27FC236}">
              <a16:creationId xmlns:a16="http://schemas.microsoft.com/office/drawing/2014/main" id="{00000000-0008-0000-0F00-000042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9" name="正方形/長方形 578">
          <a:extLst>
            <a:ext uri="{FF2B5EF4-FFF2-40B4-BE49-F238E27FC236}">
              <a16:creationId xmlns:a16="http://schemas.microsoft.com/office/drawing/2014/main" id="{00000000-0008-0000-0F00-000043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0" name="正方形/長方形 579">
          <a:extLst>
            <a:ext uri="{FF2B5EF4-FFF2-40B4-BE49-F238E27FC236}">
              <a16:creationId xmlns:a16="http://schemas.microsoft.com/office/drawing/2014/main" id="{00000000-0008-0000-0F00-000044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1" name="正方形/長方形 580">
          <a:extLst>
            <a:ext uri="{FF2B5EF4-FFF2-40B4-BE49-F238E27FC236}">
              <a16:creationId xmlns:a16="http://schemas.microsoft.com/office/drawing/2014/main" id="{00000000-0008-0000-0F00-000045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2" name="正方形/長方形 581">
          <a:extLst>
            <a:ext uri="{FF2B5EF4-FFF2-40B4-BE49-F238E27FC236}">
              <a16:creationId xmlns:a16="http://schemas.microsoft.com/office/drawing/2014/main" id="{00000000-0008-0000-0F00-000046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7" name="【消防施設】&#10;一人当たり面積グラフ枠">
          <a:extLst>
            <a:ext uri="{FF2B5EF4-FFF2-40B4-BE49-F238E27FC236}">
              <a16:creationId xmlns:a16="http://schemas.microsoft.com/office/drawing/2014/main" id="{00000000-0008-0000-0F00-000055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85</xdr:row>
      <xdr:rowOff>102870</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19509104" y="13220700"/>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599" name="【消防施設】&#10;一人当たり面積最小値テキスト">
          <a:extLst>
            <a:ext uri="{FF2B5EF4-FFF2-40B4-BE49-F238E27FC236}">
              <a16:creationId xmlns:a16="http://schemas.microsoft.com/office/drawing/2014/main" id="{00000000-0008-0000-0F00-000057020000}"/>
            </a:ext>
          </a:extLst>
        </xdr:cNvPr>
        <xdr:cNvSpPr txBox="1"/>
      </xdr:nvSpPr>
      <xdr:spPr>
        <a:xfrm>
          <a:off x="19547840"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9443700" y="14352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601" name="【消防施設】&#10;一人当たり面積最大値テキスト">
          <a:extLst>
            <a:ext uri="{FF2B5EF4-FFF2-40B4-BE49-F238E27FC236}">
              <a16:creationId xmlns:a16="http://schemas.microsoft.com/office/drawing/2014/main" id="{00000000-0008-0000-0F00-000059020000}"/>
            </a:ext>
          </a:extLst>
        </xdr:cNvPr>
        <xdr:cNvSpPr txBox="1"/>
      </xdr:nvSpPr>
      <xdr:spPr>
        <a:xfrm>
          <a:off x="19547840" y="1299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9443700" y="1322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603" name="【消防施設】&#10;一人当たり面積平均値テキスト">
          <a:extLst>
            <a:ext uri="{FF2B5EF4-FFF2-40B4-BE49-F238E27FC236}">
              <a16:creationId xmlns:a16="http://schemas.microsoft.com/office/drawing/2014/main" id="{00000000-0008-0000-0F00-00005B020000}"/>
            </a:ext>
          </a:extLst>
        </xdr:cNvPr>
        <xdr:cNvSpPr txBox="1"/>
      </xdr:nvSpPr>
      <xdr:spPr>
        <a:xfrm>
          <a:off x="19547840" y="13936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04" name="フローチャート: 判断 603">
          <a:extLst>
            <a:ext uri="{FF2B5EF4-FFF2-40B4-BE49-F238E27FC236}">
              <a16:creationId xmlns:a16="http://schemas.microsoft.com/office/drawing/2014/main" id="{00000000-0008-0000-0F00-00005C020000}"/>
            </a:ext>
          </a:extLst>
        </xdr:cNvPr>
        <xdr:cNvSpPr/>
      </xdr:nvSpPr>
      <xdr:spPr>
        <a:xfrm>
          <a:off x="194589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605" name="フローチャート: 判断 604">
          <a:extLst>
            <a:ext uri="{FF2B5EF4-FFF2-40B4-BE49-F238E27FC236}">
              <a16:creationId xmlns:a16="http://schemas.microsoft.com/office/drawing/2014/main" id="{00000000-0008-0000-0F00-00005D020000}"/>
            </a:ext>
          </a:extLst>
        </xdr:cNvPr>
        <xdr:cNvSpPr/>
      </xdr:nvSpPr>
      <xdr:spPr>
        <a:xfrm>
          <a:off x="18735040" y="139776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10177</xdr:rowOff>
    </xdr:from>
    <xdr:ext cx="469744" cy="259045"/>
    <xdr:sp macro="" textlink="">
      <xdr:nvSpPr>
        <xdr:cNvPr id="606" name="n_1aveValue【消防施設】&#10;一人当たり面積">
          <a:extLst>
            <a:ext uri="{FF2B5EF4-FFF2-40B4-BE49-F238E27FC236}">
              <a16:creationId xmlns:a16="http://schemas.microsoft.com/office/drawing/2014/main" id="{00000000-0008-0000-0F00-00005E020000}"/>
            </a:ext>
          </a:extLst>
        </xdr:cNvPr>
        <xdr:cNvSpPr txBox="1"/>
      </xdr:nvSpPr>
      <xdr:spPr>
        <a:xfrm>
          <a:off x="18561127"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33020</xdr:rowOff>
    </xdr:from>
    <xdr:to>
      <xdr:col>107</xdr:col>
      <xdr:colOff>101600</xdr:colOff>
      <xdr:row>83</xdr:row>
      <xdr:rowOff>134620</xdr:rowOff>
    </xdr:to>
    <xdr:sp macro="" textlink="">
      <xdr:nvSpPr>
        <xdr:cNvPr id="607" name="フローチャート: 判断 606">
          <a:extLst>
            <a:ext uri="{FF2B5EF4-FFF2-40B4-BE49-F238E27FC236}">
              <a16:creationId xmlns:a16="http://schemas.microsoft.com/office/drawing/2014/main" id="{00000000-0008-0000-0F00-00005F020000}"/>
            </a:ext>
          </a:extLst>
        </xdr:cNvPr>
        <xdr:cNvSpPr/>
      </xdr:nvSpPr>
      <xdr:spPr>
        <a:xfrm>
          <a:off x="17937480" y="1394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151147</xdr:rowOff>
    </xdr:from>
    <xdr:ext cx="469744" cy="259045"/>
    <xdr:sp macro="" textlink="">
      <xdr:nvSpPr>
        <xdr:cNvPr id="608" name="n_2aveValue【消防施設】&#10;一人当たり面積">
          <a:extLst>
            <a:ext uri="{FF2B5EF4-FFF2-40B4-BE49-F238E27FC236}">
              <a16:creationId xmlns:a16="http://schemas.microsoft.com/office/drawing/2014/main" id="{00000000-0008-0000-0F00-000060020000}"/>
            </a:ext>
          </a:extLst>
        </xdr:cNvPr>
        <xdr:cNvSpPr txBox="1"/>
      </xdr:nvSpPr>
      <xdr:spPr>
        <a:xfrm>
          <a:off x="17776267" y="1372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2539</xdr:rowOff>
    </xdr:from>
    <xdr:to>
      <xdr:col>107</xdr:col>
      <xdr:colOff>101600</xdr:colOff>
      <xdr:row>84</xdr:row>
      <xdr:rowOff>104139</xdr:rowOff>
    </xdr:to>
    <xdr:sp macro="" textlink="">
      <xdr:nvSpPr>
        <xdr:cNvPr id="614" name="楕円 613">
          <a:extLst>
            <a:ext uri="{FF2B5EF4-FFF2-40B4-BE49-F238E27FC236}">
              <a16:creationId xmlns:a16="http://schemas.microsoft.com/office/drawing/2014/main" id="{00000000-0008-0000-0F00-000066020000}"/>
            </a:ext>
          </a:extLst>
        </xdr:cNvPr>
        <xdr:cNvSpPr/>
      </xdr:nvSpPr>
      <xdr:spPr>
        <a:xfrm>
          <a:off x="17937480" y="1408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95266</xdr:rowOff>
    </xdr:from>
    <xdr:ext cx="469744" cy="259045"/>
    <xdr:sp macro="" textlink="">
      <xdr:nvSpPr>
        <xdr:cNvPr id="615" name="n_2mainValue【消防施設】&#10;一人当たり面積">
          <a:extLst>
            <a:ext uri="{FF2B5EF4-FFF2-40B4-BE49-F238E27FC236}">
              <a16:creationId xmlns:a16="http://schemas.microsoft.com/office/drawing/2014/main" id="{00000000-0008-0000-0F00-000067020000}"/>
            </a:ext>
          </a:extLst>
        </xdr:cNvPr>
        <xdr:cNvSpPr txBox="1"/>
      </xdr:nvSpPr>
      <xdr:spPr>
        <a:xfrm>
          <a:off x="17776267" y="1417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066688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7" name="【庁舎】&#10;有形固定資産減価償却率グラフ枠">
          <a:extLst>
            <a:ext uri="{FF2B5EF4-FFF2-40B4-BE49-F238E27FC236}">
              <a16:creationId xmlns:a16="http://schemas.microsoft.com/office/drawing/2014/main" id="{00000000-0008-0000-0F00-00007D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46482</xdr:rowOff>
    </xdr:from>
    <xdr:to>
      <xdr:col>85</xdr:col>
      <xdr:colOff>126364</xdr:colOff>
      <xdr:row>108</xdr:row>
      <xdr:rowOff>156211</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flipV="1">
          <a:off x="14375764" y="16978122"/>
          <a:ext cx="0" cy="1283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160038</xdr:rowOff>
    </xdr:from>
    <xdr:ext cx="405111" cy="259045"/>
    <xdr:sp macro="" textlink="">
      <xdr:nvSpPr>
        <xdr:cNvPr id="639" name="【庁舎】&#10;有形固定資産減価償却率最小値テキスト">
          <a:extLst>
            <a:ext uri="{FF2B5EF4-FFF2-40B4-BE49-F238E27FC236}">
              <a16:creationId xmlns:a16="http://schemas.microsoft.com/office/drawing/2014/main" id="{00000000-0008-0000-0F00-00007F020000}"/>
            </a:ext>
          </a:extLst>
        </xdr:cNvPr>
        <xdr:cNvSpPr txBox="1"/>
      </xdr:nvSpPr>
      <xdr:spPr>
        <a:xfrm>
          <a:off x="14414500" y="18265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156211</xdr:rowOff>
    </xdr:from>
    <xdr:to>
      <xdr:col>86</xdr:col>
      <xdr:colOff>25400</xdr:colOff>
      <xdr:row>108</xdr:row>
      <xdr:rowOff>156211</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4287500" y="182613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164609</xdr:rowOff>
    </xdr:from>
    <xdr:ext cx="405111" cy="259045"/>
    <xdr:sp macro="" textlink="">
      <xdr:nvSpPr>
        <xdr:cNvPr id="641" name="【庁舎】&#10;有形固定資産減価償却率最大値テキスト">
          <a:extLst>
            <a:ext uri="{FF2B5EF4-FFF2-40B4-BE49-F238E27FC236}">
              <a16:creationId xmlns:a16="http://schemas.microsoft.com/office/drawing/2014/main" id="{00000000-0008-0000-0F00-000081020000}"/>
            </a:ext>
          </a:extLst>
        </xdr:cNvPr>
        <xdr:cNvSpPr txBox="1"/>
      </xdr:nvSpPr>
      <xdr:spPr>
        <a:xfrm>
          <a:off x="14414500" y="16760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46482</xdr:rowOff>
    </xdr:from>
    <xdr:to>
      <xdr:col>86</xdr:col>
      <xdr:colOff>25400</xdr:colOff>
      <xdr:row>101</xdr:row>
      <xdr:rowOff>46482</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4287500" y="169781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140988</xdr:rowOff>
    </xdr:from>
    <xdr:ext cx="405111" cy="259045"/>
    <xdr:sp macro="" textlink="">
      <xdr:nvSpPr>
        <xdr:cNvPr id="643" name="【庁舎】&#10;有形固定資産減価償却率平均値テキスト">
          <a:extLst>
            <a:ext uri="{FF2B5EF4-FFF2-40B4-BE49-F238E27FC236}">
              <a16:creationId xmlns:a16="http://schemas.microsoft.com/office/drawing/2014/main" id="{00000000-0008-0000-0F00-000083020000}"/>
            </a:ext>
          </a:extLst>
        </xdr:cNvPr>
        <xdr:cNvSpPr txBox="1"/>
      </xdr:nvSpPr>
      <xdr:spPr>
        <a:xfrm>
          <a:off x="14414500" y="175755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162561</xdr:rowOff>
    </xdr:from>
    <xdr:to>
      <xdr:col>85</xdr:col>
      <xdr:colOff>177800</xdr:colOff>
      <xdr:row>105</xdr:row>
      <xdr:rowOff>92711</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4325600" y="175971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100837</xdr:rowOff>
    </xdr:from>
    <xdr:to>
      <xdr:col>81</xdr:col>
      <xdr:colOff>101600</xdr:colOff>
      <xdr:row>105</xdr:row>
      <xdr:rowOff>30987</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3578840" y="175353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47514</xdr:rowOff>
    </xdr:from>
    <xdr:ext cx="405111" cy="259045"/>
    <xdr:sp macro="" textlink="">
      <xdr:nvSpPr>
        <xdr:cNvPr id="646" name="n_1aveValue【庁舎】&#10;有形固定資産減価償却率">
          <a:extLst>
            <a:ext uri="{FF2B5EF4-FFF2-40B4-BE49-F238E27FC236}">
              <a16:creationId xmlns:a16="http://schemas.microsoft.com/office/drawing/2014/main" id="{00000000-0008-0000-0F00-000086020000}"/>
            </a:ext>
          </a:extLst>
        </xdr:cNvPr>
        <xdr:cNvSpPr txBox="1"/>
      </xdr:nvSpPr>
      <xdr:spPr>
        <a:xfrm>
          <a:off x="13437244" y="1731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11685</xdr:rowOff>
    </xdr:from>
    <xdr:to>
      <xdr:col>76</xdr:col>
      <xdr:colOff>165100</xdr:colOff>
      <xdr:row>104</xdr:row>
      <xdr:rowOff>113285</xdr:rowOff>
    </xdr:to>
    <xdr:sp macro="" textlink="">
      <xdr:nvSpPr>
        <xdr:cNvPr id="647" name="フローチャート: 判断 646">
          <a:extLst>
            <a:ext uri="{FF2B5EF4-FFF2-40B4-BE49-F238E27FC236}">
              <a16:creationId xmlns:a16="http://schemas.microsoft.com/office/drawing/2014/main" id="{00000000-0008-0000-0F00-000087020000}"/>
            </a:ext>
          </a:extLst>
        </xdr:cNvPr>
        <xdr:cNvSpPr/>
      </xdr:nvSpPr>
      <xdr:spPr>
        <a:xfrm>
          <a:off x="12804140" y="1744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104412</xdr:rowOff>
    </xdr:from>
    <xdr:ext cx="405111" cy="259045"/>
    <xdr:sp macro="" textlink="">
      <xdr:nvSpPr>
        <xdr:cNvPr id="648" name="n_2aveValue【庁舎】&#10;有形固定資産減価償却率">
          <a:extLst>
            <a:ext uri="{FF2B5EF4-FFF2-40B4-BE49-F238E27FC236}">
              <a16:creationId xmlns:a16="http://schemas.microsoft.com/office/drawing/2014/main" id="{00000000-0008-0000-0F00-000088020000}"/>
            </a:ext>
          </a:extLst>
        </xdr:cNvPr>
        <xdr:cNvSpPr txBox="1"/>
      </xdr:nvSpPr>
      <xdr:spPr>
        <a:xfrm>
          <a:off x="12675244" y="1753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101</xdr:row>
      <xdr:rowOff>144272</xdr:rowOff>
    </xdr:from>
    <xdr:to>
      <xdr:col>76</xdr:col>
      <xdr:colOff>165100</xdr:colOff>
      <xdr:row>102</xdr:row>
      <xdr:rowOff>74422</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2804140" y="170759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100</xdr:row>
      <xdr:rowOff>90949</xdr:rowOff>
    </xdr:from>
    <xdr:ext cx="405111" cy="259045"/>
    <xdr:sp macro="" textlink="">
      <xdr:nvSpPr>
        <xdr:cNvPr id="655" name="n_2mainValue【庁舎】&#10;有形固定資産減価償却率">
          <a:extLst>
            <a:ext uri="{FF2B5EF4-FFF2-40B4-BE49-F238E27FC236}">
              <a16:creationId xmlns:a16="http://schemas.microsoft.com/office/drawing/2014/main" id="{00000000-0008-0000-0F00-00008F020000}"/>
            </a:ext>
          </a:extLst>
        </xdr:cNvPr>
        <xdr:cNvSpPr txBox="1"/>
      </xdr:nvSpPr>
      <xdr:spPr>
        <a:xfrm>
          <a:off x="12675244" y="1685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6" name="正方形/長方形 655">
          <a:extLst>
            <a:ext uri="{FF2B5EF4-FFF2-40B4-BE49-F238E27FC236}">
              <a16:creationId xmlns:a16="http://schemas.microsoft.com/office/drawing/2014/main" id="{00000000-0008-0000-0F00-000090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7" name="正方形/長方形 656">
          <a:extLst>
            <a:ext uri="{FF2B5EF4-FFF2-40B4-BE49-F238E27FC236}">
              <a16:creationId xmlns:a16="http://schemas.microsoft.com/office/drawing/2014/main" id="{00000000-0008-0000-0F00-000091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9" name="【庁舎】&#10;一人当たり面積グラフ枠">
          <a:extLst>
            <a:ext uri="{FF2B5EF4-FFF2-40B4-BE49-F238E27FC236}">
              <a16:creationId xmlns:a16="http://schemas.microsoft.com/office/drawing/2014/main" id="{00000000-0008-0000-0F00-0000A7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60961</xdr:rowOff>
    </xdr:from>
    <xdr:to>
      <xdr:col>116</xdr:col>
      <xdr:colOff>62864</xdr:colOff>
      <xdr:row>108</xdr:row>
      <xdr:rowOff>142875</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flipV="1">
          <a:off x="19509104" y="16992601"/>
          <a:ext cx="0" cy="1255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146702</xdr:rowOff>
    </xdr:from>
    <xdr:ext cx="469744" cy="259045"/>
    <xdr:sp macro="" textlink="">
      <xdr:nvSpPr>
        <xdr:cNvPr id="681" name="【庁舎】&#10;一人当たり面積最小値テキスト">
          <a:extLst>
            <a:ext uri="{FF2B5EF4-FFF2-40B4-BE49-F238E27FC236}">
              <a16:creationId xmlns:a16="http://schemas.microsoft.com/office/drawing/2014/main" id="{00000000-0008-0000-0F00-0000A9020000}"/>
            </a:ext>
          </a:extLst>
        </xdr:cNvPr>
        <xdr:cNvSpPr txBox="1"/>
      </xdr:nvSpPr>
      <xdr:spPr>
        <a:xfrm>
          <a:off x="19547840" y="1825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142875</xdr:rowOff>
    </xdr:from>
    <xdr:to>
      <xdr:col>116</xdr:col>
      <xdr:colOff>152400</xdr:colOff>
      <xdr:row>108</xdr:row>
      <xdr:rowOff>142875</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9443700" y="18247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7638</xdr:rowOff>
    </xdr:from>
    <xdr:ext cx="469744" cy="259045"/>
    <xdr:sp macro="" textlink="">
      <xdr:nvSpPr>
        <xdr:cNvPr id="683" name="【庁舎】&#10;一人当たり面積最大値テキスト">
          <a:extLst>
            <a:ext uri="{FF2B5EF4-FFF2-40B4-BE49-F238E27FC236}">
              <a16:creationId xmlns:a16="http://schemas.microsoft.com/office/drawing/2014/main" id="{00000000-0008-0000-0F00-0000AB020000}"/>
            </a:ext>
          </a:extLst>
        </xdr:cNvPr>
        <xdr:cNvSpPr txBox="1"/>
      </xdr:nvSpPr>
      <xdr:spPr>
        <a:xfrm>
          <a:off x="19547840" y="1677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60961</xdr:rowOff>
    </xdr:from>
    <xdr:to>
      <xdr:col>116</xdr:col>
      <xdr:colOff>152400</xdr:colOff>
      <xdr:row>101</xdr:row>
      <xdr:rowOff>60961</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9443700" y="169926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15257</xdr:rowOff>
    </xdr:from>
    <xdr:ext cx="469744" cy="259045"/>
    <xdr:sp macro="" textlink="">
      <xdr:nvSpPr>
        <xdr:cNvPr id="685" name="【庁舎】&#10;一人当たり面積平均値テキスト">
          <a:extLst>
            <a:ext uri="{FF2B5EF4-FFF2-40B4-BE49-F238E27FC236}">
              <a16:creationId xmlns:a16="http://schemas.microsoft.com/office/drawing/2014/main" id="{00000000-0008-0000-0F00-0000AD020000}"/>
            </a:ext>
          </a:extLst>
        </xdr:cNvPr>
        <xdr:cNvSpPr txBox="1"/>
      </xdr:nvSpPr>
      <xdr:spPr>
        <a:xfrm>
          <a:off x="19547840" y="17952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36830</xdr:rowOff>
    </xdr:from>
    <xdr:to>
      <xdr:col>116</xdr:col>
      <xdr:colOff>114300</xdr:colOff>
      <xdr:row>107</xdr:row>
      <xdr:rowOff>138430</xdr:rowOff>
    </xdr:to>
    <xdr:sp macro="" textlink="">
      <xdr:nvSpPr>
        <xdr:cNvPr id="686" name="フローチャート: 判断 685">
          <a:extLst>
            <a:ext uri="{FF2B5EF4-FFF2-40B4-BE49-F238E27FC236}">
              <a16:creationId xmlns:a16="http://schemas.microsoft.com/office/drawing/2014/main" id="{00000000-0008-0000-0F00-0000AE020000}"/>
            </a:ext>
          </a:extLst>
        </xdr:cNvPr>
        <xdr:cNvSpPr/>
      </xdr:nvSpPr>
      <xdr:spPr>
        <a:xfrm>
          <a:off x="19458940" y="1797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59689</xdr:rowOff>
    </xdr:from>
    <xdr:to>
      <xdr:col>112</xdr:col>
      <xdr:colOff>38100</xdr:colOff>
      <xdr:row>106</xdr:row>
      <xdr:rowOff>161289</xdr:rowOff>
    </xdr:to>
    <xdr:sp macro="" textlink="">
      <xdr:nvSpPr>
        <xdr:cNvPr id="687" name="フローチャート: 判断 686">
          <a:extLst>
            <a:ext uri="{FF2B5EF4-FFF2-40B4-BE49-F238E27FC236}">
              <a16:creationId xmlns:a16="http://schemas.microsoft.com/office/drawing/2014/main" id="{00000000-0008-0000-0F00-0000AF020000}"/>
            </a:ext>
          </a:extLst>
        </xdr:cNvPr>
        <xdr:cNvSpPr/>
      </xdr:nvSpPr>
      <xdr:spPr>
        <a:xfrm>
          <a:off x="1873504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6366</xdr:rowOff>
    </xdr:from>
    <xdr:ext cx="469744" cy="259045"/>
    <xdr:sp macro="" textlink="">
      <xdr:nvSpPr>
        <xdr:cNvPr id="688" name="n_1aveValue【庁舎】&#10;一人当たり面積">
          <a:extLst>
            <a:ext uri="{FF2B5EF4-FFF2-40B4-BE49-F238E27FC236}">
              <a16:creationId xmlns:a16="http://schemas.microsoft.com/office/drawing/2014/main" id="{00000000-0008-0000-0F00-0000B0020000}"/>
            </a:ext>
          </a:extLst>
        </xdr:cNvPr>
        <xdr:cNvSpPr txBox="1"/>
      </xdr:nvSpPr>
      <xdr:spPr>
        <a:xfrm>
          <a:off x="185611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33020</xdr:rowOff>
    </xdr:from>
    <xdr:to>
      <xdr:col>107</xdr:col>
      <xdr:colOff>101600</xdr:colOff>
      <xdr:row>107</xdr:row>
      <xdr:rowOff>134620</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1793748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125747</xdr:rowOff>
    </xdr:from>
    <xdr:ext cx="469744" cy="259045"/>
    <xdr:sp macro="" textlink="">
      <xdr:nvSpPr>
        <xdr:cNvPr id="690" name="n_2aveValue【庁舎】&#10;一人当たり面積">
          <a:extLst>
            <a:ext uri="{FF2B5EF4-FFF2-40B4-BE49-F238E27FC236}">
              <a16:creationId xmlns:a16="http://schemas.microsoft.com/office/drawing/2014/main" id="{00000000-0008-0000-0F00-0000B2020000}"/>
            </a:ext>
          </a:extLst>
        </xdr:cNvPr>
        <xdr:cNvSpPr txBox="1"/>
      </xdr:nvSpPr>
      <xdr:spPr>
        <a:xfrm>
          <a:off x="1777626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46355</xdr:rowOff>
    </xdr:from>
    <xdr:to>
      <xdr:col>107</xdr:col>
      <xdr:colOff>101600</xdr:colOff>
      <xdr:row>106</xdr:row>
      <xdr:rowOff>147955</xdr:rowOff>
    </xdr:to>
    <xdr:sp macro="" textlink="">
      <xdr:nvSpPr>
        <xdr:cNvPr id="696" name="楕円 695">
          <a:extLst>
            <a:ext uri="{FF2B5EF4-FFF2-40B4-BE49-F238E27FC236}">
              <a16:creationId xmlns:a16="http://schemas.microsoft.com/office/drawing/2014/main" id="{00000000-0008-0000-0F00-0000B8020000}"/>
            </a:ext>
          </a:extLst>
        </xdr:cNvPr>
        <xdr:cNvSpPr/>
      </xdr:nvSpPr>
      <xdr:spPr>
        <a:xfrm>
          <a:off x="1793748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164482</xdr:rowOff>
    </xdr:from>
    <xdr:ext cx="469744" cy="259045"/>
    <xdr:sp macro="" textlink="">
      <xdr:nvSpPr>
        <xdr:cNvPr id="697" name="n_2mainValue【庁舎】&#10;一人当たり面積">
          <a:extLst>
            <a:ext uri="{FF2B5EF4-FFF2-40B4-BE49-F238E27FC236}">
              <a16:creationId xmlns:a16="http://schemas.microsoft.com/office/drawing/2014/main" id="{00000000-0008-0000-0F00-0000B9020000}"/>
            </a:ext>
          </a:extLst>
        </xdr:cNvPr>
        <xdr:cNvSpPr txBox="1"/>
      </xdr:nvSpPr>
      <xdr:spPr>
        <a:xfrm>
          <a:off x="17776267" y="175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た場合、消防施設、庁舎については有形固定資産減価償却率が高くなっており、図書館、一般廃棄物処理施設、体育館・プール、保健センター・保健所、福祉施設、市民会館については低く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本市では今後、全施設について公共施設等総合管理計画に基づく個別施設計画を策定する予定となっており、長期的な視点で施設の更新、長寿命化を計画的に行い、適切な施設配置を実現できるよう取り組んで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44,629
44,197
214.31
30,426,867
29,326,537
979,164
17,297,031
20,629,463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口の減少や長引く景気低迷による税収の減などにより脆弱な財政基盤となっており、本市の財政力指数は類似団体平均を大きく下回っている状況である。今後、歳出の徹底的な見直しや事務事業の効率化を図るとともに自主財源の確保（税収等向上対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104775</xdr:rowOff>
    </xdr:from>
    <xdr:to>
      <xdr:col>23</xdr:col>
      <xdr:colOff>133350</xdr:colOff>
      <xdr:row>44</xdr:row>
      <xdr:rowOff>104775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485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104775</xdr:rowOff>
    </xdr:from>
    <xdr:to>
      <xdr:col>19</xdr:col>
      <xdr:colOff>133350</xdr:colOff>
      <xdr:row>44</xdr:row>
      <xdr:rowOff>104775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104775</xdr:rowOff>
    </xdr:from>
    <xdr:to>
      <xdr:col>15</xdr:col>
      <xdr:colOff>82550</xdr:colOff>
      <xdr:row>44</xdr:row>
      <xdr:rowOff>104775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104775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34925</xdr:rowOff>
    </xdr:from>
    <xdr:to>
      <xdr:col>11</xdr:col>
      <xdr:colOff>82550</xdr:colOff>
      <xdr:row>42</xdr:row>
      <xdr:rowOff>136525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146702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53975</xdr:rowOff>
    </xdr:from>
    <xdr:to>
      <xdr:col>23</xdr:col>
      <xdr:colOff>184150</xdr:colOff>
      <xdr:row>44</xdr:row>
      <xdr:rowOff>155575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121302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9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53975</xdr:rowOff>
    </xdr:from>
    <xdr:to>
      <xdr:col>19</xdr:col>
      <xdr:colOff>184150</xdr:colOff>
      <xdr:row>44</xdr:row>
      <xdr:rowOff>155575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140352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53975</xdr:rowOff>
    </xdr:from>
    <xdr:to>
      <xdr:col>15</xdr:col>
      <xdr:colOff>133350</xdr:colOff>
      <xdr:row>44</xdr:row>
      <xdr:rowOff>155575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140352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53975</xdr:rowOff>
    </xdr:from>
    <xdr:to>
      <xdr:col>11</xdr:col>
      <xdr:colOff>82550</xdr:colOff>
      <xdr:row>44</xdr:row>
      <xdr:rowOff>155575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140352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継続的に地方債の繰上償還を実施し公債費の抑制を図ってきたことにより、類似団体平均を下回っているが、福祉・社会保障関係を始めとした扶助費が年々増加しており、また、人件費に係るものが高い割合を示しているため、定員適正化計画に基づく新規採用者の抑制、組織・職員配置の見直しなどにより、定員適正化を図り義務的経費の削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66</xdr:row>
      <xdr:rowOff>162983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0010"/>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57</xdr:row>
      <xdr:rowOff>161713</xdr:rowOff>
    </xdr:from>
    <xdr:to>
      <xdr:col>23</xdr:col>
      <xdr:colOff>133350</xdr:colOff>
      <xdr:row>60</xdr:row>
      <xdr:rowOff>25400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9934363"/>
          <a:ext cx="838200" cy="37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110507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4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161713</xdr:rowOff>
    </xdr:from>
    <xdr:to>
      <xdr:col>19</xdr:col>
      <xdr:colOff>133350</xdr:colOff>
      <xdr:row>58</xdr:row>
      <xdr:rowOff>94827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993436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94827</xdr:rowOff>
    </xdr:from>
    <xdr:to>
      <xdr:col>15</xdr:col>
      <xdr:colOff>82550</xdr:colOff>
      <xdr:row>58</xdr:row>
      <xdr:rowOff>102870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0389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146914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102870</xdr:rowOff>
    </xdr:from>
    <xdr:to>
      <xdr:col>11</xdr:col>
      <xdr:colOff>31750</xdr:colOff>
      <xdr:row>59</xdr:row>
      <xdr:rowOff>35983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4697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63940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146050</xdr:rowOff>
    </xdr:from>
    <xdr:to>
      <xdr:col>23</xdr:col>
      <xdr:colOff>184150</xdr:colOff>
      <xdr:row>60</xdr:row>
      <xdr:rowOff>76200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67327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110913</xdr:rowOff>
    </xdr:from>
    <xdr:to>
      <xdr:col>19</xdr:col>
      <xdr:colOff>184150</xdr:colOff>
      <xdr:row>58</xdr:row>
      <xdr:rowOff>41063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98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51240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652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44027</xdr:rowOff>
    </xdr:from>
    <xdr:to>
      <xdr:col>15</xdr:col>
      <xdr:colOff>133350</xdr:colOff>
      <xdr:row>58</xdr:row>
      <xdr:rowOff>145627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99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155804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75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52070</xdr:rowOff>
    </xdr:from>
    <xdr:to>
      <xdr:col>11</xdr:col>
      <xdr:colOff>82550</xdr:colOff>
      <xdr:row>58</xdr:row>
      <xdr:rowOff>153670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163847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7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156633</xdr:rowOff>
    </xdr:from>
    <xdr:to>
      <xdr:col>7</xdr:col>
      <xdr:colOff>31750</xdr:colOff>
      <xdr:row>59</xdr:row>
      <xdr:rowOff>86783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96960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定員適正化計画に基づく新規採用者の抑制、組織・職員配置の見直しなどによる人件費の削減や事務事業の見直し・縮減による物件費等の削減を図ってきたことにより、類似団体平均を下回っている。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今後も引き続き人件費削減や経常的な事務的経費の縮減に努める。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73916</xdr:rowOff>
    </xdr:from>
    <xdr:to>
      <xdr:col>23</xdr:col>
      <xdr:colOff>133350</xdr:colOff>
      <xdr:row>90</xdr:row>
      <xdr:rowOff>1077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1366"/>
          <a:ext cx="0" cy="14702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144604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03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1077</xdr:rowOff>
    </xdr:from>
    <xdr:to>
      <xdr:col>24</xdr:col>
      <xdr:colOff>12700</xdr:colOff>
      <xdr:row>90</xdr:row>
      <xdr:rowOff>1077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3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160293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0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73916</xdr:rowOff>
    </xdr:from>
    <xdr:to>
      <xdr:col>24</xdr:col>
      <xdr:colOff>12700</xdr:colOff>
      <xdr:row>81</xdr:row>
      <xdr:rowOff>73916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98334</xdr:rowOff>
    </xdr:from>
    <xdr:to>
      <xdr:col>23</xdr:col>
      <xdr:colOff>133350</xdr:colOff>
      <xdr:row>82</xdr:row>
      <xdr:rowOff>136170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57234"/>
          <a:ext cx="838200" cy="3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132799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6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160722</xdr:rowOff>
    </xdr:from>
    <xdr:to>
      <xdr:col>23</xdr:col>
      <xdr:colOff>184150</xdr:colOff>
      <xdr:row>84</xdr:row>
      <xdr:rowOff>90872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9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84310</xdr:rowOff>
    </xdr:from>
    <xdr:to>
      <xdr:col>19</xdr:col>
      <xdr:colOff>133350</xdr:colOff>
      <xdr:row>82</xdr:row>
      <xdr:rowOff>98334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43210"/>
          <a:ext cx="889000" cy="1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155026</xdr:rowOff>
    </xdr:from>
    <xdr:to>
      <xdr:col>19</xdr:col>
      <xdr:colOff>184150</xdr:colOff>
      <xdr:row>84</xdr:row>
      <xdr:rowOff>85176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69953</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71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48471</xdr:rowOff>
    </xdr:from>
    <xdr:to>
      <xdr:col>15</xdr:col>
      <xdr:colOff>82550</xdr:colOff>
      <xdr:row>82</xdr:row>
      <xdr:rowOff>84310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07371"/>
          <a:ext cx="889000" cy="3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121090</xdr:rowOff>
    </xdr:from>
    <xdr:to>
      <xdr:col>15</xdr:col>
      <xdr:colOff>133350</xdr:colOff>
      <xdr:row>84</xdr:row>
      <xdr:rowOff>51240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36017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3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48471</xdr:rowOff>
    </xdr:from>
    <xdr:to>
      <xdr:col>11</xdr:col>
      <xdr:colOff>31750</xdr:colOff>
      <xdr:row>82</xdr:row>
      <xdr:rowOff>52671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107371"/>
          <a:ext cx="889000" cy="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98351</xdr:rowOff>
    </xdr:from>
    <xdr:to>
      <xdr:col>11</xdr:col>
      <xdr:colOff>82550</xdr:colOff>
      <xdr:row>84</xdr:row>
      <xdr:rowOff>28501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2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13278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415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65148</xdr:rowOff>
    </xdr:from>
    <xdr:to>
      <xdr:col>7</xdr:col>
      <xdr:colOff>31750</xdr:colOff>
      <xdr:row>83</xdr:row>
      <xdr:rowOff>166748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95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151525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8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85370</xdr:rowOff>
    </xdr:from>
    <xdr:to>
      <xdr:col>23</xdr:col>
      <xdr:colOff>184150</xdr:colOff>
      <xdr:row>83</xdr:row>
      <xdr:rowOff>15520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101897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8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47534</xdr:rowOff>
    </xdr:from>
    <xdr:to>
      <xdr:col>19</xdr:col>
      <xdr:colOff>184150</xdr:colOff>
      <xdr:row>82</xdr:row>
      <xdr:rowOff>149134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0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159311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75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33510</xdr:rowOff>
    </xdr:from>
    <xdr:to>
      <xdr:col>15</xdr:col>
      <xdr:colOff>133350</xdr:colOff>
      <xdr:row>82</xdr:row>
      <xdr:rowOff>135110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145287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6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169121</xdr:rowOff>
    </xdr:from>
    <xdr:to>
      <xdr:col>11</xdr:col>
      <xdr:colOff>82550</xdr:colOff>
      <xdr:row>82</xdr:row>
      <xdr:rowOff>99271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5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109448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2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1871</xdr:rowOff>
    </xdr:from>
    <xdr:to>
      <xdr:col>7</xdr:col>
      <xdr:colOff>31750</xdr:colOff>
      <xdr:row>82</xdr:row>
      <xdr:rowOff>103471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6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113648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2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本市の給与水準は国家公務員の給与水準を大きく下回っており、県内各市の中でも低水準であり、類似団体と比較しても低い数値であるが、今後も引き続き給与の適正化に努めていく。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104321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32807"/>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14514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877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14514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587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30843</xdr:rowOff>
    </xdr:from>
    <xdr:to>
      <xdr:col>72</xdr:col>
      <xdr:colOff>203200</xdr:colOff>
      <xdr:row>85</xdr:row>
      <xdr:rowOff>14514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43264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85</xdr:row>
      <xdr:rowOff>31750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4326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135164</xdr:rowOff>
    </xdr:from>
    <xdr:to>
      <xdr:col>68</xdr:col>
      <xdr:colOff>203200</xdr:colOff>
      <xdr:row>85</xdr:row>
      <xdr:rowOff>65314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50091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151691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135164</xdr:rowOff>
    </xdr:from>
    <xdr:to>
      <xdr:col>73</xdr:col>
      <xdr:colOff>44450</xdr:colOff>
      <xdr:row>85</xdr:row>
      <xdr:rowOff>65314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75491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151493</xdr:rowOff>
    </xdr:from>
    <xdr:to>
      <xdr:col>68</xdr:col>
      <xdr:colOff>203200</xdr:colOff>
      <xdr:row>84</xdr:row>
      <xdr:rowOff>81643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91820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く新規採用者の抑制、組織・職員配置の見直しなどの取り組みにより類似団体平均を下回っている。定員適正化にあたっては、単なる人員削減だけでなく社会状況の変化に伴う新たなニーズに対応できるよう効率的な職員配置・組織づくりを進めていくことが重要であることから、今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H32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年度までの間の計画を記した第</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次定員適正化計画に沿って、住民サービスの低下を招かないよう十分配慮しながら適正な定員管理に努めていく。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114935</xdr:rowOff>
    </xdr:from>
    <xdr:to>
      <xdr:col>81</xdr:col>
      <xdr:colOff>44450</xdr:colOff>
      <xdr:row>66</xdr:row>
      <xdr:rowOff>132534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59035"/>
          <a:ext cx="0" cy="1389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104611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20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132534</xdr:rowOff>
    </xdr:from>
    <xdr:to>
      <xdr:col>81</xdr:col>
      <xdr:colOff>133350</xdr:colOff>
      <xdr:row>66</xdr:row>
      <xdr:rowOff>132534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29862</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114935</xdr:rowOff>
    </xdr:from>
    <xdr:to>
      <xdr:col>81</xdr:col>
      <xdr:colOff>133350</xdr:colOff>
      <xdr:row>58</xdr:row>
      <xdr:rowOff>114935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84818</xdr:rowOff>
    </xdr:from>
    <xdr:to>
      <xdr:col>81</xdr:col>
      <xdr:colOff>44450</xdr:colOff>
      <xdr:row>59</xdr:row>
      <xdr:rowOff>100330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200368"/>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167294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54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23767</xdr:rowOff>
    </xdr:from>
    <xdr:to>
      <xdr:col>81</xdr:col>
      <xdr:colOff>95250</xdr:colOff>
      <xdr:row>61</xdr:row>
      <xdr:rowOff>125367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36558</xdr:rowOff>
    </xdr:from>
    <xdr:to>
      <xdr:col>77</xdr:col>
      <xdr:colOff>44450</xdr:colOff>
      <xdr:row>59</xdr:row>
      <xdr:rowOff>84818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15210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46174</xdr:rowOff>
    </xdr:from>
    <xdr:to>
      <xdr:col>77</xdr:col>
      <xdr:colOff>95250</xdr:colOff>
      <xdr:row>61</xdr:row>
      <xdr:rowOff>147774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132551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91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22769</xdr:rowOff>
    </xdr:from>
    <xdr:to>
      <xdr:col>72</xdr:col>
      <xdr:colOff>203200</xdr:colOff>
      <xdr:row>59</xdr:row>
      <xdr:rowOff>36558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138319"/>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165916</xdr:rowOff>
    </xdr:from>
    <xdr:to>
      <xdr:col>73</xdr:col>
      <xdr:colOff>44450</xdr:colOff>
      <xdr:row>61</xdr:row>
      <xdr:rowOff>96066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80843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163195</xdr:rowOff>
    </xdr:from>
    <xdr:to>
      <xdr:col>68</xdr:col>
      <xdr:colOff>152400</xdr:colOff>
      <xdr:row>59</xdr:row>
      <xdr:rowOff>22769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10729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134892</xdr:rowOff>
    </xdr:from>
    <xdr:to>
      <xdr:col>68</xdr:col>
      <xdr:colOff>203200</xdr:colOff>
      <xdr:row>61</xdr:row>
      <xdr:rowOff>65042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49819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0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37754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49530</xdr:rowOff>
    </xdr:from>
    <xdr:to>
      <xdr:col>81</xdr:col>
      <xdr:colOff>95250</xdr:colOff>
      <xdr:row>59</xdr:row>
      <xdr:rowOff>151130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66057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1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34018</xdr:rowOff>
    </xdr:from>
    <xdr:to>
      <xdr:col>77</xdr:col>
      <xdr:colOff>95250</xdr:colOff>
      <xdr:row>59</xdr:row>
      <xdr:rowOff>135618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145795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18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157208</xdr:rowOff>
    </xdr:from>
    <xdr:to>
      <xdr:col>73</xdr:col>
      <xdr:colOff>44450</xdr:colOff>
      <xdr:row>59</xdr:row>
      <xdr:rowOff>87358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97535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143419</xdr:rowOff>
    </xdr:from>
    <xdr:to>
      <xdr:col>68</xdr:col>
      <xdr:colOff>203200</xdr:colOff>
      <xdr:row>59</xdr:row>
      <xdr:rowOff>73569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08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83746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56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112395</xdr:rowOff>
    </xdr:from>
    <xdr:to>
      <xdr:col>64</xdr:col>
      <xdr:colOff>152400</xdr:colOff>
      <xdr:row>59</xdr:row>
      <xdr:rowOff>42545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52722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2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まで継続的に地方債の繰上償還を実施し公債費の抑制を図ってきたことにより、類似団体平均を下回っている。今後も合併特例債を初めとした有利な起債の活用による計画的な建設事業の実施を予定しているが、後年度の償還が過度な財政負担とならないよう、長期的な財政見通しに立った上で、適切な事業実施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78317</xdr:rowOff>
    </xdr:from>
    <xdr:to>
      <xdr:col>81</xdr:col>
      <xdr:colOff>44450</xdr:colOff>
      <xdr:row>37</xdr:row>
      <xdr:rowOff>158750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42196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163182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2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19655</xdr:rowOff>
    </xdr:from>
    <xdr:to>
      <xdr:col>81</xdr:col>
      <xdr:colOff>95250</xdr:colOff>
      <xdr:row>41</xdr:row>
      <xdr:rowOff>121255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158750</xdr:rowOff>
    </xdr:from>
    <xdr:to>
      <xdr:col>77</xdr:col>
      <xdr:colOff>44450</xdr:colOff>
      <xdr:row>38</xdr:row>
      <xdr:rowOff>136676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502400"/>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136676</xdr:rowOff>
    </xdr:from>
    <xdr:to>
      <xdr:col>72</xdr:col>
      <xdr:colOff>203200</xdr:colOff>
      <xdr:row>40</xdr:row>
      <xdr:rowOff>35076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65177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134559</xdr:rowOff>
    </xdr:from>
    <xdr:to>
      <xdr:col>73</xdr:col>
      <xdr:colOff>44450</xdr:colOff>
      <xdr:row>42</xdr:row>
      <xdr:rowOff>64709</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49486</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35076</xdr:rowOff>
    </xdr:from>
    <xdr:to>
      <xdr:col>68</xdr:col>
      <xdr:colOff>152400</xdr:colOff>
      <xdr:row>41</xdr:row>
      <xdr:rowOff>116417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893076"/>
          <a:ext cx="889000" cy="2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66524</xdr:rowOff>
    </xdr:from>
    <xdr:to>
      <xdr:col>68</xdr:col>
      <xdr:colOff>203200</xdr:colOff>
      <xdr:row>42</xdr:row>
      <xdr:rowOff>168124</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152901</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21469</xdr:rowOff>
    </xdr:from>
    <xdr:to>
      <xdr:col>64</xdr:col>
      <xdr:colOff>152400</xdr:colOff>
      <xdr:row>43</xdr:row>
      <xdr:rowOff>123069</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107846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27517</xdr:rowOff>
    </xdr:from>
    <xdr:to>
      <xdr:col>81</xdr:col>
      <xdr:colOff>95250</xdr:colOff>
      <xdr:row>37</xdr:row>
      <xdr:rowOff>129117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44044</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2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48277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85876</xdr:rowOff>
    </xdr:from>
    <xdr:to>
      <xdr:col>73</xdr:col>
      <xdr:colOff>44450</xdr:colOff>
      <xdr:row>39</xdr:row>
      <xdr:rowOff>16026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26203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155726</xdr:rowOff>
    </xdr:from>
    <xdr:to>
      <xdr:col>68</xdr:col>
      <xdr:colOff>203200</xdr:colOff>
      <xdr:row>40</xdr:row>
      <xdr:rowOff>85876</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96053</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中期財政計画に基づく地方債の繰上償還による地方債残高の減や、減債基金の積立てによる充当可能基金の増により類似団体平均を下回っている。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今後も、中期財政計画に沿った財政運営に取り組み、より一層の経費の削減を進め財政健全化に努める。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102997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32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75074</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675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102997</xdr:rowOff>
    </xdr:from>
    <xdr:to>
      <xdr:col>81</xdr:col>
      <xdr:colOff>133350</xdr:colOff>
      <xdr:row>21</xdr:row>
      <xdr:rowOff>102997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03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44467</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44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82042</xdr:rowOff>
    </xdr:from>
    <xdr:to>
      <xdr:col>77</xdr:col>
      <xdr:colOff>95250</xdr:colOff>
      <xdr:row>15</xdr:row>
      <xdr:rowOff>12192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22369</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5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11938</xdr:rowOff>
    </xdr:from>
    <xdr:to>
      <xdr:col>73</xdr:col>
      <xdr:colOff>44450</xdr:colOff>
      <xdr:row>15</xdr:row>
      <xdr:rowOff>113538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123715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139023</xdr:rowOff>
    </xdr:from>
    <xdr:to>
      <xdr:col>68</xdr:col>
      <xdr:colOff>203200</xdr:colOff>
      <xdr:row>16</xdr:row>
      <xdr:rowOff>69173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79350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1355</xdr:rowOff>
    </xdr:from>
    <xdr:to>
      <xdr:col>64</xdr:col>
      <xdr:colOff>152400</xdr:colOff>
      <xdr:row>16</xdr:row>
      <xdr:rowOff>102955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113132</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44,629
44,197
214.31
30,426,867
29,326,537
979,164
17,297,031
20,629,463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定員適正化計画に基づく新規採用者の抑制、組織・職員配置の見直しなどにより、類似団体平均を下回っている。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今後も更なる事務事業の見直し・効率化に努め人件費の抑制に努める。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69850</xdr:rowOff>
    </xdr:from>
    <xdr:to>
      <xdr:col>24</xdr:col>
      <xdr:colOff>25400</xdr:colOff>
      <xdr:row>34</xdr:row>
      <xdr:rowOff>50800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7277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61884</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6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89807</xdr:rowOff>
    </xdr:from>
    <xdr:to>
      <xdr:col>24</xdr:col>
      <xdr:colOff>76200</xdr:colOff>
      <xdr:row>36</xdr:row>
      <xdr:rowOff>19957</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0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69850</xdr:rowOff>
    </xdr:from>
    <xdr:to>
      <xdr:col>19</xdr:col>
      <xdr:colOff>187325</xdr:colOff>
      <xdr:row>33</xdr:row>
      <xdr:rowOff>91622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7277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111578</xdr:rowOff>
    </xdr:from>
    <xdr:to>
      <xdr:col>20</xdr:col>
      <xdr:colOff>38100</xdr:colOff>
      <xdr:row>36</xdr:row>
      <xdr:rowOff>41728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26505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9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91622</xdr:rowOff>
    </xdr:from>
    <xdr:to>
      <xdr:col>15</xdr:col>
      <xdr:colOff>98425</xdr:colOff>
      <xdr:row>33</xdr:row>
      <xdr:rowOff>102507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749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78922</xdr:rowOff>
    </xdr:from>
    <xdr:to>
      <xdr:col>15</xdr:col>
      <xdr:colOff>149225</xdr:colOff>
      <xdr:row>36</xdr:row>
      <xdr:rowOff>9072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7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6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102507</xdr:rowOff>
    </xdr:from>
    <xdr:to>
      <xdr:col>11</xdr:col>
      <xdr:colOff>9525</xdr:colOff>
      <xdr:row>34</xdr:row>
      <xdr:rowOff>116114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7603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122464</xdr:rowOff>
    </xdr:from>
    <xdr:to>
      <xdr:col>6</xdr:col>
      <xdr:colOff>171450</xdr:colOff>
      <xdr:row>36</xdr:row>
      <xdr:rowOff>52614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37391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16527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19050</xdr:rowOff>
    </xdr:from>
    <xdr:to>
      <xdr:col>20</xdr:col>
      <xdr:colOff>38100</xdr:colOff>
      <xdr:row>33</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130827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44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40822</xdr:rowOff>
    </xdr:from>
    <xdr:to>
      <xdr:col>15</xdr:col>
      <xdr:colOff>149225</xdr:colOff>
      <xdr:row>33</xdr:row>
      <xdr:rowOff>142422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152599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4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51707</xdr:rowOff>
    </xdr:from>
    <xdr:to>
      <xdr:col>11</xdr:col>
      <xdr:colOff>60325</xdr:colOff>
      <xdr:row>33</xdr:row>
      <xdr:rowOff>153307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163484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65314</xdr:rowOff>
    </xdr:from>
    <xdr:to>
      <xdr:col>6</xdr:col>
      <xdr:colOff>171450</xdr:colOff>
      <xdr:row>34</xdr:row>
      <xdr:rowOff>166914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5641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各種委託事業や共通事務用品の購入方法などの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内部管理経費の見直しを行い、経費節減を図っており、類似団体平均と比較すると下回っている状況である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今後、各施設設備の老朽化による修繕等が増加する見込みであるため、更なる節減に努める。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22</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13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101600</xdr:rowOff>
    </xdr:from>
    <xdr:to>
      <xdr:col>82</xdr:col>
      <xdr:colOff>107950</xdr:colOff>
      <xdr:row>14</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019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18</xdr:row>
      <xdr:rowOff>22877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310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50800</xdr:rowOff>
    </xdr:from>
    <xdr:to>
      <xdr:col>82</xdr:col>
      <xdr:colOff>158750</xdr:colOff>
      <xdr:row>18</xdr:row>
      <xdr:rowOff>152400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101600</xdr:rowOff>
    </xdr:from>
    <xdr:to>
      <xdr:col>78</xdr:col>
      <xdr:colOff>69850</xdr:colOff>
      <xdr:row>15</xdr:row>
      <xdr:rowOff>57150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501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146050</xdr:rowOff>
    </xdr:from>
    <xdr:to>
      <xdr:col>78</xdr:col>
      <xdr:colOff>120650</xdr:colOff>
      <xdr:row>18</xdr:row>
      <xdr:rowOff>76200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60977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14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57150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527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120650</xdr:rowOff>
    </xdr:from>
    <xdr:to>
      <xdr:col>74</xdr:col>
      <xdr:colOff>31750</xdr:colOff>
      <xdr:row>18</xdr:row>
      <xdr:rowOff>50800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35577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25400</xdr:rowOff>
    </xdr:from>
    <xdr:to>
      <xdr:col>69</xdr:col>
      <xdr:colOff>92075</xdr:colOff>
      <xdr:row>14</xdr:row>
      <xdr:rowOff>127000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425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133350</xdr:rowOff>
    </xdr:from>
    <xdr:to>
      <xdr:col>69</xdr:col>
      <xdr:colOff>142875</xdr:colOff>
      <xdr:row>18</xdr:row>
      <xdr:rowOff>63500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114300</xdr:rowOff>
    </xdr:from>
    <xdr:to>
      <xdr:col>82</xdr:col>
      <xdr:colOff>158750</xdr:colOff>
      <xdr:row>15</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130827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50800</xdr:rowOff>
    </xdr:from>
    <xdr:to>
      <xdr:col>78</xdr:col>
      <xdr:colOff>120650</xdr:colOff>
      <xdr:row>14</xdr:row>
      <xdr:rowOff>152400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162577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1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6350</xdr:rowOff>
    </xdr:from>
    <xdr:to>
      <xdr:col>74</xdr:col>
      <xdr:colOff>31750</xdr:colOff>
      <xdr:row>15</xdr:row>
      <xdr:rowOff>107950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118127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146050</xdr:rowOff>
    </xdr:from>
    <xdr:to>
      <xdr:col>65</xdr:col>
      <xdr:colOff>53975</xdr:colOff>
      <xdr:row>14</xdr:row>
      <xdr:rowOff>76200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86377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障害者自立支援給付事業、生活保護費支給事業、保育所運営費等の事業費が多額となっており、類似団体</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内でも最大値となっている。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また、扶助費全体がますます増加傾向にあるため、資格審査等の適正化に向けた取り組みを強化するなど事業費の上昇傾向に歯止めをかけるよう努める。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3091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107950</xdr:rowOff>
    </xdr:from>
    <xdr:to>
      <xdr:col>24</xdr:col>
      <xdr:colOff>25400</xdr:colOff>
      <xdr:row>61</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3949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54627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5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69850</xdr:rowOff>
    </xdr:from>
    <xdr:to>
      <xdr:col>19</xdr:col>
      <xdr:colOff>187325</xdr:colOff>
      <xdr:row>60</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356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31750</xdr:rowOff>
    </xdr:from>
    <xdr:to>
      <xdr:col>15</xdr:col>
      <xdr:colOff>98425</xdr:colOff>
      <xdr:row>60</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1473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88900</xdr:rowOff>
    </xdr:from>
    <xdr:to>
      <xdr:col>11</xdr:col>
      <xdr:colOff>9525</xdr:colOff>
      <xdr:row>59</xdr:row>
      <xdr:rowOff>31750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03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76200</xdr:rowOff>
    </xdr:from>
    <xdr:to>
      <xdr:col>24</xdr:col>
      <xdr:colOff>76200</xdr:colOff>
      <xdr:row>62</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5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156227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57150</xdr:rowOff>
    </xdr:from>
    <xdr:to>
      <xdr:col>20</xdr:col>
      <xdr:colOff>38100</xdr:colOff>
      <xdr:row>60</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143527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43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19050</xdr:rowOff>
    </xdr:from>
    <xdr:to>
      <xdr:col>15</xdr:col>
      <xdr:colOff>149225</xdr:colOff>
      <xdr:row>60</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124477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類似団体平均を下回っているが、介護保険や下水道事業に対する繰出金が多額になっている状況である。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税収が主な財源である一般会計からの負担を最小限にするため、特に</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の財政の健全化を目指す必要がある。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60325</xdr:rowOff>
    </xdr:from>
    <xdr:to>
      <xdr:col>82</xdr:col>
      <xdr:colOff>107950</xdr:colOff>
      <xdr:row>61</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47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146702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89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60325</xdr:rowOff>
    </xdr:from>
    <xdr:to>
      <xdr:col>82</xdr:col>
      <xdr:colOff>196850</xdr:colOff>
      <xdr:row>53</xdr:row>
      <xdr:rowOff>60325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98425</xdr:rowOff>
    </xdr:from>
    <xdr:to>
      <xdr:col>82</xdr:col>
      <xdr:colOff>107950</xdr:colOff>
      <xdr:row>57</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699625"/>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134002</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735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161925</xdr:rowOff>
    </xdr:from>
    <xdr:to>
      <xdr:col>82</xdr:col>
      <xdr:colOff>158750</xdr:colOff>
      <xdr:row>57</xdr:row>
      <xdr:rowOff>92075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165100</xdr:rowOff>
    </xdr:from>
    <xdr:to>
      <xdr:col>78</xdr:col>
      <xdr:colOff>69850</xdr:colOff>
      <xdr:row>56</xdr:row>
      <xdr:rowOff>98425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59485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123825</xdr:rowOff>
    </xdr:from>
    <xdr:to>
      <xdr:col>78</xdr:col>
      <xdr:colOff>120650</xdr:colOff>
      <xdr:row>57</xdr:row>
      <xdr:rowOff>53975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38752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11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165100</xdr:rowOff>
    </xdr:from>
    <xdr:to>
      <xdr:col>73</xdr:col>
      <xdr:colOff>180975</xdr:colOff>
      <xdr:row>56</xdr:row>
      <xdr:rowOff>12700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142875</xdr:rowOff>
    </xdr:from>
    <xdr:to>
      <xdr:col>74</xdr:col>
      <xdr:colOff>31750</xdr:colOff>
      <xdr:row>57</xdr:row>
      <xdr:rowOff>73025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57802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83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31750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613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142875</xdr:rowOff>
    </xdr:from>
    <xdr:to>
      <xdr:col>69</xdr:col>
      <xdr:colOff>142875</xdr:colOff>
      <xdr:row>57</xdr:row>
      <xdr:rowOff>73025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57802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83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48277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47625</xdr:rowOff>
    </xdr:from>
    <xdr:to>
      <xdr:col>78</xdr:col>
      <xdr:colOff>120650</xdr:colOff>
      <xdr:row>56</xdr:row>
      <xdr:rowOff>149225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159402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41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114300</xdr:rowOff>
    </xdr:from>
    <xdr:to>
      <xdr:col>74</xdr:col>
      <xdr:colOff>31750</xdr:colOff>
      <xdr:row>56</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152400</xdr:rowOff>
    </xdr:from>
    <xdr:to>
      <xdr:col>65</xdr:col>
      <xdr:colOff>53975</xdr:colOff>
      <xdr:row>56</xdr:row>
      <xdr:rowOff>82550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92727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各種団体への運営費補助や一部事務組合に対する補助金・負担金が多額になっている。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団体等への補助については、補助金等の見直し基本方針・基準に基づき、必要性・費用対効果等の検証を進める。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a:extLst>
            <a:ext uri="{FF2B5EF4-FFF2-40B4-BE49-F238E27FC236}">
              <a16:creationId xmlns:a16="http://schemas.microsoft.com/office/drawing/2014/main" id="{00000000-0008-0000-0400-00003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20320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6510000" y="58953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163847</xdr:rowOff>
    </xdr:from>
    <xdr:ext cx="762000" cy="259045"/>
    <xdr:sp macro="" textlink="">
      <xdr:nvSpPr>
        <xdr:cNvPr id="311" name="補助費等最小値テキスト">
          <a:extLst>
            <a:ext uri="{FF2B5EF4-FFF2-40B4-BE49-F238E27FC236}">
              <a16:creationId xmlns:a16="http://schemas.microsoft.com/office/drawing/2014/main" id="{00000000-0008-0000-0400-000037010000}"/>
            </a:ext>
          </a:extLst>
        </xdr:cNvPr>
        <xdr:cNvSpPr txBox="1"/>
      </xdr:nvSpPr>
      <xdr:spPr>
        <a:xfrm>
          <a:off x="16598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20320</xdr:rowOff>
    </xdr:from>
    <xdr:to>
      <xdr:col>82</xdr:col>
      <xdr:colOff>196850</xdr:colOff>
      <xdr:row>42</xdr:row>
      <xdr:rowOff>20320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13" name="補助費等最大値テキスト">
          <a:extLst>
            <a:ext uri="{FF2B5EF4-FFF2-40B4-BE49-F238E27FC236}">
              <a16:creationId xmlns:a16="http://schemas.microsoft.com/office/drawing/2014/main" id="{00000000-0008-0000-0400-000039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100330</xdr:rowOff>
    </xdr:from>
    <xdr:to>
      <xdr:col>82</xdr:col>
      <xdr:colOff>107950</xdr:colOff>
      <xdr:row>37</xdr:row>
      <xdr:rowOff>107950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5671800" y="6443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158767</xdr:rowOff>
    </xdr:from>
    <xdr:ext cx="762000" cy="259045"/>
    <xdr:sp macro="" textlink="">
      <xdr:nvSpPr>
        <xdr:cNvPr id="316" name="補助費等平均値テキスト">
          <a:extLst>
            <a:ext uri="{FF2B5EF4-FFF2-40B4-BE49-F238E27FC236}">
              <a16:creationId xmlns:a16="http://schemas.microsoft.com/office/drawing/2014/main" id="{00000000-0008-0000-0400-00003C010000}"/>
            </a:ext>
          </a:extLst>
        </xdr:cNvPr>
        <xdr:cNvSpPr txBox="1"/>
      </xdr:nvSpPr>
      <xdr:spPr>
        <a:xfrm>
          <a:off x="16598900" y="650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15240</xdr:rowOff>
    </xdr:from>
    <xdr:to>
      <xdr:col>82</xdr:col>
      <xdr:colOff>158750</xdr:colOff>
      <xdr:row>38</xdr:row>
      <xdr:rowOff>116840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64592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100330</xdr:rowOff>
    </xdr:from>
    <xdr:to>
      <xdr:col>78</xdr:col>
      <xdr:colOff>69850</xdr:colOff>
      <xdr:row>37</xdr:row>
      <xdr:rowOff>153670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4782800" y="6443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163830</xdr:rowOff>
    </xdr:from>
    <xdr:to>
      <xdr:col>78</xdr:col>
      <xdr:colOff>120650</xdr:colOff>
      <xdr:row>38</xdr:row>
      <xdr:rowOff>93980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56210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78757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153670</xdr:rowOff>
    </xdr:from>
    <xdr:to>
      <xdr:col>73</xdr:col>
      <xdr:colOff>180975</xdr:colOff>
      <xdr:row>38</xdr:row>
      <xdr:rowOff>5080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893800" y="6497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95250</xdr:rowOff>
    </xdr:from>
    <xdr:to>
      <xdr:col>74</xdr:col>
      <xdr:colOff>31750</xdr:colOff>
      <xdr:row>38</xdr:row>
      <xdr:rowOff>25400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4732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35577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38</xdr:row>
      <xdr:rowOff>5080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004800" y="6504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125730</xdr:rowOff>
    </xdr:from>
    <xdr:to>
      <xdr:col>69</xdr:col>
      <xdr:colOff>142875</xdr:colOff>
      <xdr:row>38</xdr:row>
      <xdr:rowOff>55880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3843000" y="64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66057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23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27" name="フローチャート: 判断 326">
          <a:extLst>
            <a:ext uri="{FF2B5EF4-FFF2-40B4-BE49-F238E27FC236}">
              <a16:creationId xmlns:a16="http://schemas.microsoft.com/office/drawing/2014/main" id="{00000000-0008-0000-0400-000047010000}"/>
            </a:ext>
          </a:extLst>
        </xdr:cNvPr>
        <xdr:cNvSpPr/>
      </xdr:nvSpPr>
      <xdr:spPr>
        <a:xfrm>
          <a:off x="12954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57150</xdr:rowOff>
    </xdr:from>
    <xdr:to>
      <xdr:col>82</xdr:col>
      <xdr:colOff>158750</xdr:colOff>
      <xdr:row>37</xdr:row>
      <xdr:rowOff>158750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6459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73677</xdr:rowOff>
    </xdr:from>
    <xdr:ext cx="762000" cy="259045"/>
    <xdr:sp macro="" textlink="">
      <xdr:nvSpPr>
        <xdr:cNvPr id="335" name="補助費等該当値テキスト">
          <a:extLst>
            <a:ext uri="{FF2B5EF4-FFF2-40B4-BE49-F238E27FC236}">
              <a16:creationId xmlns:a16="http://schemas.microsoft.com/office/drawing/2014/main" id="{00000000-0008-0000-0400-00004F010000}"/>
            </a:ext>
          </a:extLst>
        </xdr:cNvPr>
        <xdr:cNvSpPr txBox="1"/>
      </xdr:nvSpPr>
      <xdr:spPr>
        <a:xfrm>
          <a:off x="165989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49530</xdr:rowOff>
    </xdr:from>
    <xdr:to>
      <xdr:col>78</xdr:col>
      <xdr:colOff>120650</xdr:colOff>
      <xdr:row>37</xdr:row>
      <xdr:rowOff>151130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5621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161307</xdr:rowOff>
    </xdr:from>
    <xdr:ext cx="7366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5290800" y="616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102870</xdr:rowOff>
    </xdr:from>
    <xdr:to>
      <xdr:col>74</xdr:col>
      <xdr:colOff>31750</xdr:colOff>
      <xdr:row>38</xdr:row>
      <xdr:rowOff>33020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4732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17797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4401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125730</xdr:rowOff>
    </xdr:from>
    <xdr:to>
      <xdr:col>69</xdr:col>
      <xdr:colOff>142875</xdr:colOff>
      <xdr:row>38</xdr:row>
      <xdr:rowOff>55880</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3843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40657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3512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42" name="楕円 341">
          <a:extLst>
            <a:ext uri="{FF2B5EF4-FFF2-40B4-BE49-F238E27FC236}">
              <a16:creationId xmlns:a16="http://schemas.microsoft.com/office/drawing/2014/main" id="{00000000-0008-0000-0400-000056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50817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12623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中期財政計画に基づき、繰上償還を実施したことにより、類似団体平均を下回っている。今後も利子償還金の抑制・縮減を図るとともに、借入額についても償還額を上回ることがないよう適正な起債管理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96520</xdr:rowOff>
    </xdr:from>
    <xdr:to>
      <xdr:col>24</xdr:col>
      <xdr:colOff>25400</xdr:colOff>
      <xdr:row>81</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4409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41927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69850</xdr:rowOff>
    </xdr:from>
    <xdr:to>
      <xdr:col>24</xdr:col>
      <xdr:colOff>114300</xdr:colOff>
      <xdr:row>81</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11447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96520</xdr:rowOff>
    </xdr:from>
    <xdr:to>
      <xdr:col>24</xdr:col>
      <xdr:colOff>114300</xdr:colOff>
      <xdr:row>72</xdr:row>
      <xdr:rowOff>96520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78</xdr:row>
      <xdr:rowOff>104139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4315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101616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474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129539</xdr:rowOff>
    </xdr:from>
    <xdr:to>
      <xdr:col>24</xdr:col>
      <xdr:colOff>76200</xdr:colOff>
      <xdr:row>79</xdr:row>
      <xdr:rowOff>59689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78</xdr:row>
      <xdr:rowOff>111761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34315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114300</xdr:rowOff>
    </xdr:from>
    <xdr:to>
      <xdr:col>20</xdr:col>
      <xdr:colOff>38100</xdr:colOff>
      <xdr:row>79</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29227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57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111761</xdr:rowOff>
    </xdr:from>
    <xdr:to>
      <xdr:col>15</xdr:col>
      <xdr:colOff>98425</xdr:colOff>
      <xdr:row>79</xdr:row>
      <xdr:rowOff>46989</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4848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99061</xdr:rowOff>
    </xdr:from>
    <xdr:to>
      <xdr:col>15</xdr:col>
      <xdr:colOff>149225</xdr:colOff>
      <xdr:row>79</xdr:row>
      <xdr:rowOff>29211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13988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46989</xdr:rowOff>
    </xdr:from>
    <xdr:to>
      <xdr:col>11</xdr:col>
      <xdr:colOff>9525</xdr:colOff>
      <xdr:row>79</xdr:row>
      <xdr:rowOff>123189</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5915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129539</xdr:rowOff>
    </xdr:from>
    <xdr:to>
      <xdr:col>11</xdr:col>
      <xdr:colOff>60325</xdr:colOff>
      <xdr:row>79</xdr:row>
      <xdr:rowOff>59689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69866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137161</xdr:rowOff>
    </xdr:from>
    <xdr:to>
      <xdr:col>6</xdr:col>
      <xdr:colOff>171450</xdr:colOff>
      <xdr:row>79</xdr:row>
      <xdr:rowOff>67311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51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77488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27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53339</xdr:rowOff>
    </xdr:from>
    <xdr:to>
      <xdr:col>24</xdr:col>
      <xdr:colOff>76200</xdr:colOff>
      <xdr:row>78</xdr:row>
      <xdr:rowOff>154939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69866</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60961</xdr:rowOff>
    </xdr:from>
    <xdr:to>
      <xdr:col>15</xdr:col>
      <xdr:colOff>149225</xdr:colOff>
      <xdr:row>78</xdr:row>
      <xdr:rowOff>162561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167639</xdr:rowOff>
    </xdr:from>
    <xdr:to>
      <xdr:col>11</xdr:col>
      <xdr:colOff>60325</xdr:colOff>
      <xdr:row>79</xdr:row>
      <xdr:rowOff>97789</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82566</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72389</xdr:rowOff>
    </xdr:from>
    <xdr:to>
      <xdr:col>6</xdr:col>
      <xdr:colOff>171450</xdr:colOff>
      <xdr:row>80</xdr:row>
      <xdr:rowOff>2539</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158766</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中期財政計画に基づく適切な財政運営に努め、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今後も業務効率化による人件費の削減や内部管理経費の見直し、補助費等の適正支出に努め、財政の健全化に努める。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31750</xdr:rowOff>
    </xdr:from>
    <xdr:to>
      <xdr:col>82</xdr:col>
      <xdr:colOff>107950</xdr:colOff>
      <xdr:row>82</xdr:row>
      <xdr:rowOff>27939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890500"/>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405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27939</xdr:rowOff>
    </xdr:from>
    <xdr:to>
      <xdr:col>82</xdr:col>
      <xdr:colOff>196850</xdr:colOff>
      <xdr:row>82</xdr:row>
      <xdr:rowOff>27939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4086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118127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63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31750</xdr:rowOff>
    </xdr:from>
    <xdr:to>
      <xdr:col>82</xdr:col>
      <xdr:colOff>196850</xdr:colOff>
      <xdr:row>75</xdr:row>
      <xdr:rowOff>31750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89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161290</xdr:rowOff>
    </xdr:from>
    <xdr:to>
      <xdr:col>82</xdr:col>
      <xdr:colOff>107950</xdr:colOff>
      <xdr:row>75</xdr:row>
      <xdr:rowOff>130810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2677140"/>
          <a:ext cx="8382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113047</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31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140970</xdr:rowOff>
    </xdr:from>
    <xdr:to>
      <xdr:col>82</xdr:col>
      <xdr:colOff>158750</xdr:colOff>
      <xdr:row>78</xdr:row>
      <xdr:rowOff>71120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161290</xdr:rowOff>
    </xdr:from>
    <xdr:to>
      <xdr:col>78</xdr:col>
      <xdr:colOff>69850</xdr:colOff>
      <xdr:row>74</xdr:row>
      <xdr:rowOff>35560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4782800" y="12677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49530</xdr:rowOff>
    </xdr:from>
    <xdr:to>
      <xdr:col>78</xdr:col>
      <xdr:colOff>120650</xdr:colOff>
      <xdr:row>77</xdr:row>
      <xdr:rowOff>151130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135907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107950</xdr:rowOff>
    </xdr:from>
    <xdr:to>
      <xdr:col>73</xdr:col>
      <xdr:colOff>180975</xdr:colOff>
      <xdr:row>74</xdr:row>
      <xdr:rowOff>35560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893800" y="126238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107950</xdr:rowOff>
    </xdr:from>
    <xdr:to>
      <xdr:col>69</xdr:col>
      <xdr:colOff>92075</xdr:colOff>
      <xdr:row>73</xdr:row>
      <xdr:rowOff>130810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2623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83820</xdr:rowOff>
    </xdr:from>
    <xdr:to>
      <xdr:col>65</xdr:col>
      <xdr:colOff>53975</xdr:colOff>
      <xdr:row>77</xdr:row>
      <xdr:rowOff>13970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170197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80010</xdr:rowOff>
    </xdr:from>
    <xdr:to>
      <xdr:col>82</xdr:col>
      <xdr:colOff>158750</xdr:colOff>
      <xdr:row>76</xdr:row>
      <xdr:rowOff>10161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160037</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284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110490</xdr:rowOff>
    </xdr:from>
    <xdr:to>
      <xdr:col>78</xdr:col>
      <xdr:colOff>120650</xdr:colOff>
      <xdr:row>74</xdr:row>
      <xdr:rowOff>40640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50817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239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156210</xdr:rowOff>
    </xdr:from>
    <xdr:to>
      <xdr:col>74</xdr:col>
      <xdr:colOff>31750</xdr:colOff>
      <xdr:row>74</xdr:row>
      <xdr:rowOff>86360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96537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57150</xdr:rowOff>
    </xdr:from>
    <xdr:to>
      <xdr:col>69</xdr:col>
      <xdr:colOff>142875</xdr:colOff>
      <xdr:row>73</xdr:row>
      <xdr:rowOff>158750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168927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80010</xdr:rowOff>
    </xdr:from>
    <xdr:to>
      <xdr:col>65</xdr:col>
      <xdr:colOff>53975</xdr:colOff>
      <xdr:row>74</xdr:row>
      <xdr:rowOff>10160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20337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100406</xdr:rowOff>
    </xdr:from>
    <xdr:to>
      <xdr:col>29</xdr:col>
      <xdr:colOff>127000</xdr:colOff>
      <xdr:row>20</xdr:row>
      <xdr:rowOff>42628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33981"/>
          <a:ext cx="0" cy="1485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14705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91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42628</xdr:rowOff>
    </xdr:from>
    <xdr:to>
      <xdr:col>30</xdr:col>
      <xdr:colOff>25400</xdr:colOff>
      <xdr:row>20</xdr:row>
      <xdr:rowOff>42628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19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7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100406</xdr:rowOff>
    </xdr:from>
    <xdr:to>
      <xdr:col>30</xdr:col>
      <xdr:colOff>25400</xdr:colOff>
      <xdr:row>11</xdr:row>
      <xdr:rowOff>100406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339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89719</xdr:rowOff>
    </xdr:from>
    <xdr:to>
      <xdr:col>29</xdr:col>
      <xdr:colOff>127000</xdr:colOff>
      <xdr:row>17</xdr:row>
      <xdr:rowOff>3213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80544"/>
          <a:ext cx="647700" cy="84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42035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1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25508</xdr:rowOff>
    </xdr:from>
    <xdr:to>
      <xdr:col>29</xdr:col>
      <xdr:colOff>177800</xdr:colOff>
      <xdr:row>16</xdr:row>
      <xdr:rowOff>127108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63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3213</xdr:rowOff>
    </xdr:from>
    <xdr:to>
      <xdr:col>26</xdr:col>
      <xdr:colOff>50800</xdr:colOff>
      <xdr:row>17</xdr:row>
      <xdr:rowOff>13043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65488"/>
          <a:ext cx="698500" cy="9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19526</xdr:rowOff>
    </xdr:from>
    <xdr:to>
      <xdr:col>26</xdr:col>
      <xdr:colOff>101600</xdr:colOff>
      <xdr:row>16</xdr:row>
      <xdr:rowOff>121126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10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131303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79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13043</xdr:rowOff>
    </xdr:from>
    <xdr:to>
      <xdr:col>22</xdr:col>
      <xdr:colOff>114300</xdr:colOff>
      <xdr:row>17</xdr:row>
      <xdr:rowOff>24397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75318"/>
          <a:ext cx="698500" cy="11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5353</xdr:rowOff>
    </xdr:from>
    <xdr:to>
      <xdr:col>22</xdr:col>
      <xdr:colOff>165100</xdr:colOff>
      <xdr:row>16</xdr:row>
      <xdr:rowOff>106953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96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117130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6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24397</xdr:rowOff>
    </xdr:from>
    <xdr:to>
      <xdr:col>18</xdr:col>
      <xdr:colOff>177800</xdr:colOff>
      <xdr:row>17</xdr:row>
      <xdr:rowOff>54896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86672"/>
          <a:ext cx="698500" cy="30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74390</xdr:rowOff>
    </xdr:from>
    <xdr:to>
      <xdr:col>19</xdr:col>
      <xdr:colOff>38100</xdr:colOff>
      <xdr:row>17</xdr:row>
      <xdr:rowOff>4540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6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14717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3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125863</xdr:rowOff>
    </xdr:from>
    <xdr:to>
      <xdr:col>15</xdr:col>
      <xdr:colOff>101600</xdr:colOff>
      <xdr:row>17</xdr:row>
      <xdr:rowOff>56013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16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66190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38919</xdr:rowOff>
    </xdr:from>
    <xdr:to>
      <xdr:col>29</xdr:col>
      <xdr:colOff>177800</xdr:colOff>
      <xdr:row>16</xdr:row>
      <xdr:rowOff>140519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29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10996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01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123863</xdr:rowOff>
    </xdr:from>
    <xdr:to>
      <xdr:col>26</xdr:col>
      <xdr:colOff>101600</xdr:colOff>
      <xdr:row>17</xdr:row>
      <xdr:rowOff>54013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14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38790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0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133693</xdr:rowOff>
    </xdr:from>
    <xdr:to>
      <xdr:col>22</xdr:col>
      <xdr:colOff>165100</xdr:colOff>
      <xdr:row>17</xdr:row>
      <xdr:rowOff>63843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24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48620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10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145047</xdr:rowOff>
    </xdr:from>
    <xdr:to>
      <xdr:col>19</xdr:col>
      <xdr:colOff>38100</xdr:colOff>
      <xdr:row>17</xdr:row>
      <xdr:rowOff>75197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35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59974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4096</xdr:rowOff>
    </xdr:from>
    <xdr:to>
      <xdr:col>15</xdr:col>
      <xdr:colOff>101600</xdr:colOff>
      <xdr:row>17</xdr:row>
      <xdr:rowOff>105696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66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90473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52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22552</xdr:rowOff>
    </xdr:from>
    <xdr:to>
      <xdr:col>29</xdr:col>
      <xdr:colOff>127000</xdr:colOff>
      <xdr:row>38</xdr:row>
      <xdr:rowOff>81028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90002"/>
          <a:ext cx="0" cy="12586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53105</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2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81028</xdr:rowOff>
    </xdr:from>
    <xdr:to>
      <xdr:col>30</xdr:col>
      <xdr:colOff>25400</xdr:colOff>
      <xdr:row>38</xdr:row>
      <xdr:rowOff>81028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48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108929</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3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22552</xdr:rowOff>
    </xdr:from>
    <xdr:to>
      <xdr:col>30</xdr:col>
      <xdr:colOff>25400</xdr:colOff>
      <xdr:row>34</xdr:row>
      <xdr:rowOff>22552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900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170159</xdr:rowOff>
    </xdr:from>
    <xdr:to>
      <xdr:col>29</xdr:col>
      <xdr:colOff>127000</xdr:colOff>
      <xdr:row>37</xdr:row>
      <xdr:rowOff>185521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294859"/>
          <a:ext cx="647700" cy="15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148986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59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303909</xdr:rowOff>
    </xdr:from>
    <xdr:to>
      <xdr:col>29</xdr:col>
      <xdr:colOff>177800</xdr:colOff>
      <xdr:row>36</xdr:row>
      <xdr:rowOff>62609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4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150203</xdr:rowOff>
    </xdr:from>
    <xdr:to>
      <xdr:col>26</xdr:col>
      <xdr:colOff>50800</xdr:colOff>
      <xdr:row>37</xdr:row>
      <xdr:rowOff>170159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274903"/>
          <a:ext cx="698500" cy="19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299565</xdr:rowOff>
    </xdr:from>
    <xdr:to>
      <xdr:col>26</xdr:col>
      <xdr:colOff>101600</xdr:colOff>
      <xdr:row>36</xdr:row>
      <xdr:rowOff>58265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9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68442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8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35011</xdr:rowOff>
    </xdr:from>
    <xdr:to>
      <xdr:col>22</xdr:col>
      <xdr:colOff>114300</xdr:colOff>
      <xdr:row>37</xdr:row>
      <xdr:rowOff>150203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159711"/>
          <a:ext cx="698500" cy="115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274145</xdr:rowOff>
    </xdr:from>
    <xdr:to>
      <xdr:col>22</xdr:col>
      <xdr:colOff>165100</xdr:colOff>
      <xdr:row>36</xdr:row>
      <xdr:rowOff>32845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8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43022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65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82721</xdr:rowOff>
    </xdr:from>
    <xdr:to>
      <xdr:col>18</xdr:col>
      <xdr:colOff>177800</xdr:colOff>
      <xdr:row>37</xdr:row>
      <xdr:rowOff>35011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035971"/>
          <a:ext cx="698500" cy="123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274579</xdr:rowOff>
    </xdr:from>
    <xdr:to>
      <xdr:col>19</xdr:col>
      <xdr:colOff>38100</xdr:colOff>
      <xdr:row>36</xdr:row>
      <xdr:rowOff>33279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43456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65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205565</xdr:rowOff>
    </xdr:from>
    <xdr:to>
      <xdr:col>15</xdr:col>
      <xdr:colOff>101600</xdr:colOff>
      <xdr:row>35</xdr:row>
      <xdr:rowOff>307165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317342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8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134721</xdr:rowOff>
    </xdr:from>
    <xdr:to>
      <xdr:col>29</xdr:col>
      <xdr:colOff>177800</xdr:colOff>
      <xdr:row>37</xdr:row>
      <xdr:rowOff>236321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259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106798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23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119359</xdr:rowOff>
    </xdr:from>
    <xdr:to>
      <xdr:col>26</xdr:col>
      <xdr:colOff>101600</xdr:colOff>
      <xdr:row>37</xdr:row>
      <xdr:rowOff>220959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244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205736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33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99403</xdr:rowOff>
    </xdr:from>
    <xdr:to>
      <xdr:col>22</xdr:col>
      <xdr:colOff>165100</xdr:colOff>
      <xdr:row>37</xdr:row>
      <xdr:rowOff>201003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224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185780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31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155661</xdr:rowOff>
    </xdr:from>
    <xdr:to>
      <xdr:col>19</xdr:col>
      <xdr:colOff>38100</xdr:colOff>
      <xdr:row>37</xdr:row>
      <xdr:rowOff>85811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08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70588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9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31921</xdr:rowOff>
    </xdr:from>
    <xdr:to>
      <xdr:col>15</xdr:col>
      <xdr:colOff>101600</xdr:colOff>
      <xdr:row>36</xdr:row>
      <xdr:rowOff>133521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85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118298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7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44,629
44,197
214.31
30,426,867
29,326,537
979,164
17,297,031
20,629,463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107712</xdr:rowOff>
    </xdr:from>
    <xdr:to>
      <xdr:col>24</xdr:col>
      <xdr:colOff>62865</xdr:colOff>
      <xdr:row>38</xdr:row>
      <xdr:rowOff>32324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1212"/>
          <a:ext cx="1270" cy="1296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36151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5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32324</xdr:rowOff>
    </xdr:from>
    <xdr:to>
      <xdr:col>24</xdr:col>
      <xdr:colOff>152400</xdr:colOff>
      <xdr:row>38</xdr:row>
      <xdr:rowOff>32324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54389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107712</xdr:rowOff>
    </xdr:from>
    <xdr:to>
      <xdr:col>24</xdr:col>
      <xdr:colOff>152400</xdr:colOff>
      <xdr:row>30</xdr:row>
      <xdr:rowOff>107712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108088</xdr:rowOff>
    </xdr:from>
    <xdr:to>
      <xdr:col>24</xdr:col>
      <xdr:colOff>63500</xdr:colOff>
      <xdr:row>35</xdr:row>
      <xdr:rowOff>154347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08838"/>
          <a:ext cx="838200" cy="4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64898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9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42021</xdr:rowOff>
    </xdr:from>
    <xdr:to>
      <xdr:col>24</xdr:col>
      <xdr:colOff>114300</xdr:colOff>
      <xdr:row>35</xdr:row>
      <xdr:rowOff>143621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149905</xdr:rowOff>
    </xdr:from>
    <xdr:to>
      <xdr:col>19</xdr:col>
      <xdr:colOff>177800</xdr:colOff>
      <xdr:row>35</xdr:row>
      <xdr:rowOff>154347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50655"/>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23961</xdr:rowOff>
    </xdr:from>
    <xdr:to>
      <xdr:col>20</xdr:col>
      <xdr:colOff>38100</xdr:colOff>
      <xdr:row>35</xdr:row>
      <xdr:rowOff>125561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142088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149905</xdr:rowOff>
    </xdr:from>
    <xdr:to>
      <xdr:col>15</xdr:col>
      <xdr:colOff>50800</xdr:colOff>
      <xdr:row>35</xdr:row>
      <xdr:rowOff>159000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50655"/>
          <a:ext cx="889000" cy="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19895</xdr:rowOff>
    </xdr:from>
    <xdr:to>
      <xdr:col>15</xdr:col>
      <xdr:colOff>101600</xdr:colOff>
      <xdr:row>35</xdr:row>
      <xdr:rowOff>121495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138022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81505</xdr:rowOff>
    </xdr:from>
    <xdr:to>
      <xdr:col>10</xdr:col>
      <xdr:colOff>114300</xdr:colOff>
      <xdr:row>35</xdr:row>
      <xdr:rowOff>159000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082255"/>
          <a:ext cx="889000" cy="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67264</xdr:rowOff>
    </xdr:from>
    <xdr:to>
      <xdr:col>10</xdr:col>
      <xdr:colOff>165100</xdr:colOff>
      <xdr:row>35</xdr:row>
      <xdr:rowOff>168864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6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13941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84834</xdr:rowOff>
    </xdr:from>
    <xdr:to>
      <xdr:col>6</xdr:col>
      <xdr:colOff>38100</xdr:colOff>
      <xdr:row>36</xdr:row>
      <xdr:rowOff>14984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8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6111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57288</xdr:rowOff>
    </xdr:from>
    <xdr:to>
      <xdr:col>24</xdr:col>
      <xdr:colOff>114300</xdr:colOff>
      <xdr:row>35</xdr:row>
      <xdr:rowOff>158888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5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35715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3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103547</xdr:rowOff>
    </xdr:from>
    <xdr:to>
      <xdr:col>20</xdr:col>
      <xdr:colOff>38100</xdr:colOff>
      <xdr:row>36</xdr:row>
      <xdr:rowOff>33697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0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24824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19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99105</xdr:rowOff>
    </xdr:from>
    <xdr:to>
      <xdr:col>15</xdr:col>
      <xdr:colOff>101600</xdr:colOff>
      <xdr:row>36</xdr:row>
      <xdr:rowOff>29255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9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20382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9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108200</xdr:rowOff>
    </xdr:from>
    <xdr:to>
      <xdr:col>10</xdr:col>
      <xdr:colOff>165100</xdr:colOff>
      <xdr:row>36</xdr:row>
      <xdr:rowOff>38350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0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29477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20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30705</xdr:rowOff>
    </xdr:from>
    <xdr:to>
      <xdr:col>6</xdr:col>
      <xdr:colOff>38100</xdr:colOff>
      <xdr:row>35</xdr:row>
      <xdr:rowOff>132305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3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148832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0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124511</xdr:rowOff>
    </xdr:from>
    <xdr:to>
      <xdr:col>24</xdr:col>
      <xdr:colOff>62865</xdr:colOff>
      <xdr:row>58</xdr:row>
      <xdr:rowOff>34874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97011"/>
          <a:ext cx="1270" cy="1281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38701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34874</xdr:rowOff>
    </xdr:from>
    <xdr:to>
      <xdr:col>24</xdr:col>
      <xdr:colOff>152400</xdr:colOff>
      <xdr:row>58</xdr:row>
      <xdr:rowOff>34874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7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71188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7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124511</xdr:rowOff>
    </xdr:from>
    <xdr:to>
      <xdr:col>24</xdr:col>
      <xdr:colOff>152400</xdr:colOff>
      <xdr:row>50</xdr:row>
      <xdr:rowOff>124511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9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91287</xdr:rowOff>
    </xdr:from>
    <xdr:to>
      <xdr:col>24</xdr:col>
      <xdr:colOff>63500</xdr:colOff>
      <xdr:row>57</xdr:row>
      <xdr:rowOff>95910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63937"/>
          <a:ext cx="838200" cy="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152734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11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129857</xdr:rowOff>
    </xdr:from>
    <xdr:to>
      <xdr:col>24</xdr:col>
      <xdr:colOff>114300</xdr:colOff>
      <xdr:row>56</xdr:row>
      <xdr:rowOff>60007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59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95910</xdr:rowOff>
    </xdr:from>
    <xdr:to>
      <xdr:col>19</xdr:col>
      <xdr:colOff>177800</xdr:colOff>
      <xdr:row>57</xdr:row>
      <xdr:rowOff>96444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68560"/>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124816</xdr:rowOff>
    </xdr:from>
    <xdr:to>
      <xdr:col>20</xdr:col>
      <xdr:colOff>38100</xdr:colOff>
      <xdr:row>56</xdr:row>
      <xdr:rowOff>54966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5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71493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2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96444</xdr:rowOff>
    </xdr:from>
    <xdr:to>
      <xdr:col>15</xdr:col>
      <xdr:colOff>50800</xdr:colOff>
      <xdr:row>57</xdr:row>
      <xdr:rowOff>132372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69094"/>
          <a:ext cx="889000" cy="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166598</xdr:rowOff>
    </xdr:from>
    <xdr:to>
      <xdr:col>15</xdr:col>
      <xdr:colOff>101600</xdr:colOff>
      <xdr:row>56</xdr:row>
      <xdr:rowOff>96748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113275</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122542</xdr:rowOff>
    </xdr:from>
    <xdr:to>
      <xdr:col>10</xdr:col>
      <xdr:colOff>114300</xdr:colOff>
      <xdr:row>57</xdr:row>
      <xdr:rowOff>132372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895192"/>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164706</xdr:rowOff>
    </xdr:from>
    <xdr:to>
      <xdr:col>10</xdr:col>
      <xdr:colOff>165100</xdr:colOff>
      <xdr:row>56</xdr:row>
      <xdr:rowOff>94856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111383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36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292</xdr:rowOff>
    </xdr:from>
    <xdr:to>
      <xdr:col>6</xdr:col>
      <xdr:colOff>38100</xdr:colOff>
      <xdr:row>56</xdr:row>
      <xdr:rowOff>101892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118419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3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40487</xdr:rowOff>
    </xdr:from>
    <xdr:to>
      <xdr:col>24</xdr:col>
      <xdr:colOff>114300</xdr:colOff>
      <xdr:row>57</xdr:row>
      <xdr:rowOff>142087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126864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2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45110</xdr:rowOff>
    </xdr:from>
    <xdr:to>
      <xdr:col>20</xdr:col>
      <xdr:colOff>38100</xdr:colOff>
      <xdr:row>57</xdr:row>
      <xdr:rowOff>146710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137837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1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45644</xdr:rowOff>
    </xdr:from>
    <xdr:to>
      <xdr:col>15</xdr:col>
      <xdr:colOff>101600</xdr:colOff>
      <xdr:row>57</xdr:row>
      <xdr:rowOff>147244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1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138371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1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81572</xdr:rowOff>
    </xdr:from>
    <xdr:to>
      <xdr:col>10</xdr:col>
      <xdr:colOff>165100</xdr:colOff>
      <xdr:row>58</xdr:row>
      <xdr:rowOff>11722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5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2849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71742</xdr:rowOff>
    </xdr:from>
    <xdr:to>
      <xdr:col>6</xdr:col>
      <xdr:colOff>38100</xdr:colOff>
      <xdr:row>58</xdr:row>
      <xdr:rowOff>1892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4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164469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3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115971</xdr:rowOff>
    </xdr:from>
    <xdr:to>
      <xdr:col>24</xdr:col>
      <xdr:colOff>62865</xdr:colOff>
      <xdr:row>78</xdr:row>
      <xdr:rowOff>100769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88921"/>
          <a:ext cx="1270" cy="1184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104596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100769</xdr:rowOff>
    </xdr:from>
    <xdr:to>
      <xdr:col>24</xdr:col>
      <xdr:colOff>152400</xdr:colOff>
      <xdr:row>78</xdr:row>
      <xdr:rowOff>100769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62648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6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115971</xdr:rowOff>
    </xdr:from>
    <xdr:to>
      <xdr:col>24</xdr:col>
      <xdr:colOff>152400</xdr:colOff>
      <xdr:row>71</xdr:row>
      <xdr:rowOff>115971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88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49106</xdr:rowOff>
    </xdr:from>
    <xdr:to>
      <xdr:col>24</xdr:col>
      <xdr:colOff>63500</xdr:colOff>
      <xdr:row>78</xdr:row>
      <xdr:rowOff>67828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22206"/>
          <a:ext cx="838200" cy="1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91592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21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68715</xdr:rowOff>
    </xdr:from>
    <xdr:to>
      <xdr:col>24</xdr:col>
      <xdr:colOff>114300</xdr:colOff>
      <xdr:row>77</xdr:row>
      <xdr:rowOff>170315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67828</xdr:rowOff>
    </xdr:from>
    <xdr:to>
      <xdr:col>19</xdr:col>
      <xdr:colOff>177800</xdr:colOff>
      <xdr:row>78</xdr:row>
      <xdr:rowOff>106462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40928"/>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87619</xdr:rowOff>
    </xdr:from>
    <xdr:to>
      <xdr:col>20</xdr:col>
      <xdr:colOff>38100</xdr:colOff>
      <xdr:row>78</xdr:row>
      <xdr:rowOff>17769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34296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6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106462</xdr:rowOff>
    </xdr:from>
    <xdr:to>
      <xdr:col>15</xdr:col>
      <xdr:colOff>50800</xdr:colOff>
      <xdr:row>78</xdr:row>
      <xdr:rowOff>117114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79562"/>
          <a:ext cx="8890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103302</xdr:rowOff>
    </xdr:from>
    <xdr:to>
      <xdr:col>15</xdr:col>
      <xdr:colOff>101600</xdr:colOff>
      <xdr:row>78</xdr:row>
      <xdr:rowOff>33452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49979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8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114646</xdr:rowOff>
    </xdr:from>
    <xdr:to>
      <xdr:col>10</xdr:col>
      <xdr:colOff>114300</xdr:colOff>
      <xdr:row>78</xdr:row>
      <xdr:rowOff>117114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87746"/>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100901</xdr:rowOff>
    </xdr:from>
    <xdr:to>
      <xdr:col>10</xdr:col>
      <xdr:colOff>165100</xdr:colOff>
      <xdr:row>78</xdr:row>
      <xdr:rowOff>31051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0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47578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7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118664</xdr:rowOff>
    </xdr:from>
    <xdr:to>
      <xdr:col>6</xdr:col>
      <xdr:colOff>38100</xdr:colOff>
      <xdr:row>78</xdr:row>
      <xdr:rowOff>48814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2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65341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9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169756</xdr:rowOff>
    </xdr:from>
    <xdr:to>
      <xdr:col>24</xdr:col>
      <xdr:colOff>114300</xdr:colOff>
      <xdr:row>78</xdr:row>
      <xdr:rowOff>99906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7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84683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8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17028</xdr:rowOff>
    </xdr:from>
    <xdr:to>
      <xdr:col>20</xdr:col>
      <xdr:colOff>38100</xdr:colOff>
      <xdr:row>78</xdr:row>
      <xdr:rowOff>118628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109755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8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55662</xdr:rowOff>
    </xdr:from>
    <xdr:to>
      <xdr:col>15</xdr:col>
      <xdr:colOff>101600</xdr:colOff>
      <xdr:row>78</xdr:row>
      <xdr:rowOff>157262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2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148389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21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66314</xdr:rowOff>
    </xdr:from>
    <xdr:to>
      <xdr:col>10</xdr:col>
      <xdr:colOff>165100</xdr:colOff>
      <xdr:row>78</xdr:row>
      <xdr:rowOff>167914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3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159041</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830017" y="13532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63846</xdr:rowOff>
    </xdr:from>
    <xdr:to>
      <xdr:col>6</xdr:col>
      <xdr:colOff>38100</xdr:colOff>
      <xdr:row>78</xdr:row>
      <xdr:rowOff>165446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3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156573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2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16419</xdr:rowOff>
    </xdr:from>
    <xdr:to>
      <xdr:col>24</xdr:col>
      <xdr:colOff>62865</xdr:colOff>
      <xdr:row>99</xdr:row>
      <xdr:rowOff>158511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18369"/>
          <a:ext cx="1270" cy="1513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162338</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13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158511</xdr:rowOff>
    </xdr:from>
    <xdr:to>
      <xdr:col>24</xdr:col>
      <xdr:colOff>152400</xdr:colOff>
      <xdr:row>99</xdr:row>
      <xdr:rowOff>158511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13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134546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3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16419</xdr:rowOff>
    </xdr:from>
    <xdr:to>
      <xdr:col>24</xdr:col>
      <xdr:colOff>152400</xdr:colOff>
      <xdr:row>91</xdr:row>
      <xdr:rowOff>16419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1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16419</xdr:rowOff>
    </xdr:from>
    <xdr:to>
      <xdr:col>24</xdr:col>
      <xdr:colOff>63500</xdr:colOff>
      <xdr:row>91</xdr:row>
      <xdr:rowOff>44357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618369"/>
          <a:ext cx="838200" cy="2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116411</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575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137984</xdr:rowOff>
    </xdr:from>
    <xdr:to>
      <xdr:col>24</xdr:col>
      <xdr:colOff>114300</xdr:colOff>
      <xdr:row>97</xdr:row>
      <xdr:rowOff>68134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44357</xdr:rowOff>
    </xdr:from>
    <xdr:to>
      <xdr:col>19</xdr:col>
      <xdr:colOff>177800</xdr:colOff>
      <xdr:row>91</xdr:row>
      <xdr:rowOff>166953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646307"/>
          <a:ext cx="889000" cy="12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119614</xdr:rowOff>
    </xdr:from>
    <xdr:to>
      <xdr:col>20</xdr:col>
      <xdr:colOff>38100</xdr:colOff>
      <xdr:row>97</xdr:row>
      <xdr:rowOff>49764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40891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6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166953</xdr:rowOff>
    </xdr:from>
    <xdr:to>
      <xdr:col>15</xdr:col>
      <xdr:colOff>50800</xdr:colOff>
      <xdr:row>93</xdr:row>
      <xdr:rowOff>52620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768903"/>
          <a:ext cx="889000" cy="22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1755</xdr:rowOff>
    </xdr:from>
    <xdr:to>
      <xdr:col>15</xdr:col>
      <xdr:colOff>101600</xdr:colOff>
      <xdr:row>97</xdr:row>
      <xdr:rowOff>103355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94482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2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52620</xdr:rowOff>
    </xdr:from>
    <xdr:to>
      <xdr:col>10</xdr:col>
      <xdr:colOff>114300</xdr:colOff>
      <xdr:row>94</xdr:row>
      <xdr:rowOff>34789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5997470"/>
          <a:ext cx="889000" cy="15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125411</xdr:rowOff>
    </xdr:from>
    <xdr:to>
      <xdr:col>10</xdr:col>
      <xdr:colOff>165100</xdr:colOff>
      <xdr:row>98</xdr:row>
      <xdr:rowOff>55561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5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46688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84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50037</xdr:rowOff>
    </xdr:from>
    <xdr:to>
      <xdr:col>6</xdr:col>
      <xdr:colOff>38100</xdr:colOff>
      <xdr:row>98</xdr:row>
      <xdr:rowOff>151637</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52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142764</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94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137069</xdr:rowOff>
    </xdr:from>
    <xdr:to>
      <xdr:col>24</xdr:col>
      <xdr:colOff>114300</xdr:colOff>
      <xdr:row>91</xdr:row>
      <xdr:rowOff>67219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56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90096</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52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165007</xdr:rowOff>
    </xdr:from>
    <xdr:to>
      <xdr:col>20</xdr:col>
      <xdr:colOff>38100</xdr:colOff>
      <xdr:row>91</xdr:row>
      <xdr:rowOff>95157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59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111684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37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116153</xdr:rowOff>
    </xdr:from>
    <xdr:to>
      <xdr:col>15</xdr:col>
      <xdr:colOff>101600</xdr:colOff>
      <xdr:row>92</xdr:row>
      <xdr:rowOff>46303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71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62830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49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1820</xdr:rowOff>
    </xdr:from>
    <xdr:to>
      <xdr:col>10</xdr:col>
      <xdr:colOff>165100</xdr:colOff>
      <xdr:row>93</xdr:row>
      <xdr:rowOff>103420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94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119947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72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155439</xdr:rowOff>
    </xdr:from>
    <xdr:to>
      <xdr:col>6</xdr:col>
      <xdr:colOff>38100</xdr:colOff>
      <xdr:row>94</xdr:row>
      <xdr:rowOff>85589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10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102116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87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129511</xdr:rowOff>
    </xdr:from>
    <xdr:to>
      <xdr:col>54</xdr:col>
      <xdr:colOff>189865</xdr:colOff>
      <xdr:row>38</xdr:row>
      <xdr:rowOff>42480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73011"/>
          <a:ext cx="1270" cy="1284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46307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6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42480</xdr:rowOff>
    </xdr:from>
    <xdr:to>
      <xdr:col>55</xdr:col>
      <xdr:colOff>88900</xdr:colOff>
      <xdr:row>38</xdr:row>
      <xdr:rowOff>42480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5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76188</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4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129511</xdr:rowOff>
    </xdr:from>
    <xdr:to>
      <xdr:col>55</xdr:col>
      <xdr:colOff>88900</xdr:colOff>
      <xdr:row>30</xdr:row>
      <xdr:rowOff>129511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7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87024</xdr:rowOff>
    </xdr:from>
    <xdr:to>
      <xdr:col>55</xdr:col>
      <xdr:colOff>0</xdr:colOff>
      <xdr:row>34</xdr:row>
      <xdr:rowOff>137479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5744874"/>
          <a:ext cx="838200" cy="22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146129</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5975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167702</xdr:rowOff>
    </xdr:from>
    <xdr:to>
      <xdr:col>55</xdr:col>
      <xdr:colOff>50800</xdr:colOff>
      <xdr:row>35</xdr:row>
      <xdr:rowOff>97852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599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94666</xdr:rowOff>
    </xdr:from>
    <xdr:to>
      <xdr:col>50</xdr:col>
      <xdr:colOff>114300</xdr:colOff>
      <xdr:row>34</xdr:row>
      <xdr:rowOff>137479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923966"/>
          <a:ext cx="889000" cy="4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11552</xdr:rowOff>
    </xdr:from>
    <xdr:to>
      <xdr:col>50</xdr:col>
      <xdr:colOff>165100</xdr:colOff>
      <xdr:row>35</xdr:row>
      <xdr:rowOff>113152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0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104279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1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3667</xdr:rowOff>
    </xdr:from>
    <xdr:to>
      <xdr:col>45</xdr:col>
      <xdr:colOff>177800</xdr:colOff>
      <xdr:row>34</xdr:row>
      <xdr:rowOff>94666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5832967"/>
          <a:ext cx="889000" cy="9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147944</xdr:rowOff>
    </xdr:from>
    <xdr:to>
      <xdr:col>46</xdr:col>
      <xdr:colOff>38100</xdr:colOff>
      <xdr:row>35</xdr:row>
      <xdr:rowOff>78094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97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69221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6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3667</xdr:rowOff>
    </xdr:from>
    <xdr:to>
      <xdr:col>41</xdr:col>
      <xdr:colOff>50800</xdr:colOff>
      <xdr:row>34</xdr:row>
      <xdr:rowOff>49158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5832967"/>
          <a:ext cx="889000" cy="4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99301</xdr:rowOff>
    </xdr:from>
    <xdr:to>
      <xdr:col>41</xdr:col>
      <xdr:colOff>101600</xdr:colOff>
      <xdr:row>36</xdr:row>
      <xdr:rowOff>29451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10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20578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19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112413</xdr:rowOff>
    </xdr:from>
    <xdr:to>
      <xdr:col>36</xdr:col>
      <xdr:colOff>165100</xdr:colOff>
      <xdr:row>36</xdr:row>
      <xdr:rowOff>42563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113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33690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0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36224</xdr:rowOff>
    </xdr:from>
    <xdr:to>
      <xdr:col>55</xdr:col>
      <xdr:colOff>50800</xdr:colOff>
      <xdr:row>33</xdr:row>
      <xdr:rowOff>137824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569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59101</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54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86679</xdr:rowOff>
    </xdr:from>
    <xdr:to>
      <xdr:col>50</xdr:col>
      <xdr:colOff>165100</xdr:colOff>
      <xdr:row>35</xdr:row>
      <xdr:rowOff>16829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591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33356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69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43866</xdr:rowOff>
    </xdr:from>
    <xdr:to>
      <xdr:col>46</xdr:col>
      <xdr:colOff>38100</xdr:colOff>
      <xdr:row>34</xdr:row>
      <xdr:rowOff>145466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87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161993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64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124317</xdr:rowOff>
    </xdr:from>
    <xdr:to>
      <xdr:col>41</xdr:col>
      <xdr:colOff>101600</xdr:colOff>
      <xdr:row>34</xdr:row>
      <xdr:rowOff>54467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78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70994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55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169808</xdr:rowOff>
    </xdr:from>
    <xdr:to>
      <xdr:col>36</xdr:col>
      <xdr:colOff>165100</xdr:colOff>
      <xdr:row>34</xdr:row>
      <xdr:rowOff>99958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82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116485</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560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138261</xdr:rowOff>
    </xdr:from>
    <xdr:to>
      <xdr:col>54</xdr:col>
      <xdr:colOff>189865</xdr:colOff>
      <xdr:row>59</xdr:row>
      <xdr:rowOff>18762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82211"/>
          <a:ext cx="1270" cy="1252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34276</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4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18762</xdr:rowOff>
    </xdr:from>
    <xdr:to>
      <xdr:col>55</xdr:col>
      <xdr:colOff>88900</xdr:colOff>
      <xdr:row>59</xdr:row>
      <xdr:rowOff>18762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3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84938</xdr:rowOff>
    </xdr:from>
    <xdr:ext cx="690189"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574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138261</xdr:rowOff>
    </xdr:from>
    <xdr:to>
      <xdr:col>55</xdr:col>
      <xdr:colOff>88900</xdr:colOff>
      <xdr:row>51</xdr:row>
      <xdr:rowOff>138261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8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138610</xdr:rowOff>
    </xdr:from>
    <xdr:to>
      <xdr:col>55</xdr:col>
      <xdr:colOff>0</xdr:colOff>
      <xdr:row>58</xdr:row>
      <xdr:rowOff>143146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10082710"/>
          <a:ext cx="838200" cy="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78725</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10022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100298</xdr:rowOff>
    </xdr:from>
    <xdr:to>
      <xdr:col>55</xdr:col>
      <xdr:colOff>50800</xdr:colOff>
      <xdr:row>59</xdr:row>
      <xdr:rowOff>30448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100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143146</xdr:rowOff>
    </xdr:from>
    <xdr:to>
      <xdr:col>50</xdr:col>
      <xdr:colOff>114300</xdr:colOff>
      <xdr:row>58</xdr:row>
      <xdr:rowOff>147399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10087246"/>
          <a:ext cx="889000" cy="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105006</xdr:rowOff>
    </xdr:from>
    <xdr:to>
      <xdr:col>50</xdr:col>
      <xdr:colOff>165100</xdr:colOff>
      <xdr:row>59</xdr:row>
      <xdr:rowOff>35156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1004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26283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1014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139850</xdr:rowOff>
    </xdr:from>
    <xdr:to>
      <xdr:col>45</xdr:col>
      <xdr:colOff>177800</xdr:colOff>
      <xdr:row>58</xdr:row>
      <xdr:rowOff>147399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10083950"/>
          <a:ext cx="889000" cy="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98064</xdr:rowOff>
    </xdr:from>
    <xdr:to>
      <xdr:col>46</xdr:col>
      <xdr:colOff>38100</xdr:colOff>
      <xdr:row>59</xdr:row>
      <xdr:rowOff>28214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1004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19341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1013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139850</xdr:rowOff>
    </xdr:from>
    <xdr:to>
      <xdr:col>41</xdr:col>
      <xdr:colOff>50800</xdr:colOff>
      <xdr:row>58</xdr:row>
      <xdr:rowOff>147023</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10083950"/>
          <a:ext cx="889000" cy="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101379</xdr:rowOff>
    </xdr:from>
    <xdr:to>
      <xdr:col>41</xdr:col>
      <xdr:colOff>101600</xdr:colOff>
      <xdr:row>59</xdr:row>
      <xdr:rowOff>31529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1004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22656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101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100795</xdr:rowOff>
    </xdr:from>
    <xdr:to>
      <xdr:col>36</xdr:col>
      <xdr:colOff>165100</xdr:colOff>
      <xdr:row>59</xdr:row>
      <xdr:rowOff>30945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100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22072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1013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87810</xdr:rowOff>
    </xdr:from>
    <xdr:to>
      <xdr:col>55</xdr:col>
      <xdr:colOff>50800</xdr:colOff>
      <xdr:row>59</xdr:row>
      <xdr:rowOff>17960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1003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47187</xdr:rowOff>
    </xdr:from>
    <xdr:ext cx="599010"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1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92346</xdr:rowOff>
    </xdr:from>
    <xdr:to>
      <xdr:col>50</xdr:col>
      <xdr:colOff>165100</xdr:colOff>
      <xdr:row>59</xdr:row>
      <xdr:rowOff>22496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1003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39023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81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96599</xdr:rowOff>
    </xdr:from>
    <xdr:to>
      <xdr:col>46</xdr:col>
      <xdr:colOff>38100</xdr:colOff>
      <xdr:row>59</xdr:row>
      <xdr:rowOff>26749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1004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43276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81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89050</xdr:rowOff>
    </xdr:from>
    <xdr:to>
      <xdr:col>41</xdr:col>
      <xdr:colOff>101600</xdr:colOff>
      <xdr:row>59</xdr:row>
      <xdr:rowOff>19200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1003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35727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80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96223</xdr:rowOff>
    </xdr:from>
    <xdr:to>
      <xdr:col>36</xdr:col>
      <xdr:colOff>165100</xdr:colOff>
      <xdr:row>59</xdr:row>
      <xdr:rowOff>26373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1004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42900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81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12577</xdr:rowOff>
    </xdr:from>
    <xdr:to>
      <xdr:col>54</xdr:col>
      <xdr:colOff>189865</xdr:colOff>
      <xdr:row>79</xdr:row>
      <xdr:rowOff>98879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14077"/>
          <a:ext cx="1270" cy="162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130078</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74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130704</xdr:rowOff>
    </xdr:from>
    <xdr:ext cx="690189"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893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12577</xdr:rowOff>
    </xdr:from>
    <xdr:to>
      <xdr:col>55</xdr:col>
      <xdr:colOff>88900</xdr:colOff>
      <xdr:row>70</xdr:row>
      <xdr:rowOff>12577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1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88250</xdr:rowOff>
    </xdr:from>
    <xdr:to>
      <xdr:col>55</xdr:col>
      <xdr:colOff>0</xdr:colOff>
      <xdr:row>79</xdr:row>
      <xdr:rowOff>93748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632800"/>
          <a:ext cx="838200" cy="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47527</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42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24650</xdr:rowOff>
    </xdr:from>
    <xdr:to>
      <xdr:col>55</xdr:col>
      <xdr:colOff>50800</xdr:colOff>
      <xdr:row>79</xdr:row>
      <xdr:rowOff>126250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56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69887</xdr:rowOff>
    </xdr:from>
    <xdr:to>
      <xdr:col>50</xdr:col>
      <xdr:colOff>114300</xdr:colOff>
      <xdr:row>79</xdr:row>
      <xdr:rowOff>93748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614437"/>
          <a:ext cx="889000" cy="2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16118</xdr:rowOff>
    </xdr:from>
    <xdr:to>
      <xdr:col>50</xdr:col>
      <xdr:colOff>165100</xdr:colOff>
      <xdr:row>79</xdr:row>
      <xdr:rowOff>117718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56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134245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33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36885</xdr:rowOff>
    </xdr:from>
    <xdr:to>
      <xdr:col>45</xdr:col>
      <xdr:colOff>177800</xdr:colOff>
      <xdr:row>79</xdr:row>
      <xdr:rowOff>69887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81435"/>
          <a:ext cx="889000" cy="3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167683</xdr:rowOff>
    </xdr:from>
    <xdr:to>
      <xdr:col>46</xdr:col>
      <xdr:colOff>38100</xdr:colOff>
      <xdr:row>79</xdr:row>
      <xdr:rowOff>97833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54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114360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31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9083</xdr:rowOff>
    </xdr:from>
    <xdr:to>
      <xdr:col>41</xdr:col>
      <xdr:colOff>101600</xdr:colOff>
      <xdr:row>79</xdr:row>
      <xdr:rowOff>110683</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553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101810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64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37450</xdr:rowOff>
    </xdr:from>
    <xdr:to>
      <xdr:col>55</xdr:col>
      <xdr:colOff>50800</xdr:colOff>
      <xdr:row>79</xdr:row>
      <xdr:rowOff>139050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8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79</xdr:row>
      <xdr:rowOff>3076</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54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42948</xdr:rowOff>
    </xdr:from>
    <xdr:to>
      <xdr:col>50</xdr:col>
      <xdr:colOff>165100</xdr:colOff>
      <xdr:row>79</xdr:row>
      <xdr:rowOff>144548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8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135675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8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19087</xdr:rowOff>
    </xdr:from>
    <xdr:to>
      <xdr:col>46</xdr:col>
      <xdr:colOff>38100</xdr:colOff>
      <xdr:row>79</xdr:row>
      <xdr:rowOff>120687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6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111814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65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157535</xdr:rowOff>
    </xdr:from>
    <xdr:to>
      <xdr:col>41</xdr:col>
      <xdr:colOff>101600</xdr:colOff>
      <xdr:row>79</xdr:row>
      <xdr:rowOff>87685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3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104212</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30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13399</xdr:rowOff>
    </xdr:from>
    <xdr:to>
      <xdr:col>54</xdr:col>
      <xdr:colOff>189865</xdr:colOff>
      <xdr:row>99</xdr:row>
      <xdr:rowOff>17954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43899"/>
          <a:ext cx="1270" cy="154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21781</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17954</xdr:rowOff>
    </xdr:from>
    <xdr:to>
      <xdr:col>55</xdr:col>
      <xdr:colOff>88900</xdr:colOff>
      <xdr:row>99</xdr:row>
      <xdr:rowOff>17954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91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131526</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1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13399</xdr:rowOff>
    </xdr:from>
    <xdr:to>
      <xdr:col>55</xdr:col>
      <xdr:colOff>88900</xdr:colOff>
      <xdr:row>90</xdr:row>
      <xdr:rowOff>13399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43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134131</xdr:rowOff>
    </xdr:from>
    <xdr:to>
      <xdr:col>55</xdr:col>
      <xdr:colOff>0</xdr:colOff>
      <xdr:row>95</xdr:row>
      <xdr:rowOff>104496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250431"/>
          <a:ext cx="838200" cy="14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142324</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58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163897</xdr:rowOff>
    </xdr:from>
    <xdr:to>
      <xdr:col>55</xdr:col>
      <xdr:colOff>50800</xdr:colOff>
      <xdr:row>95</xdr:row>
      <xdr:rowOff>94047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28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104496</xdr:rowOff>
    </xdr:from>
    <xdr:to>
      <xdr:col>50</xdr:col>
      <xdr:colOff>114300</xdr:colOff>
      <xdr:row>96</xdr:row>
      <xdr:rowOff>141562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392246"/>
          <a:ext cx="889000" cy="20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12026</xdr:rowOff>
    </xdr:from>
    <xdr:to>
      <xdr:col>50</xdr:col>
      <xdr:colOff>165100</xdr:colOff>
      <xdr:row>96</xdr:row>
      <xdr:rowOff>113626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7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104753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6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141562</xdr:rowOff>
    </xdr:from>
    <xdr:to>
      <xdr:col>45</xdr:col>
      <xdr:colOff>177800</xdr:colOff>
      <xdr:row>99</xdr:row>
      <xdr:rowOff>41467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600762"/>
          <a:ext cx="889000" cy="41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169628</xdr:rowOff>
    </xdr:from>
    <xdr:to>
      <xdr:col>46</xdr:col>
      <xdr:colOff>38100</xdr:colOff>
      <xdr:row>97</xdr:row>
      <xdr:rowOff>99778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6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90905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2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11339</xdr:rowOff>
    </xdr:from>
    <xdr:to>
      <xdr:col>41</xdr:col>
      <xdr:colOff>101600</xdr:colOff>
      <xdr:row>96</xdr:row>
      <xdr:rowOff>112939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129466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2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83331</xdr:rowOff>
    </xdr:from>
    <xdr:to>
      <xdr:col>55</xdr:col>
      <xdr:colOff>50800</xdr:colOff>
      <xdr:row>95</xdr:row>
      <xdr:rowOff>13481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1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106208</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05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53696</xdr:rowOff>
    </xdr:from>
    <xdr:to>
      <xdr:col>50</xdr:col>
      <xdr:colOff>165100</xdr:colOff>
      <xdr:row>95</xdr:row>
      <xdr:rowOff>155296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34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373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11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90762</xdr:rowOff>
    </xdr:from>
    <xdr:to>
      <xdr:col>46</xdr:col>
      <xdr:colOff>38100</xdr:colOff>
      <xdr:row>97</xdr:row>
      <xdr:rowOff>20912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5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37439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32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162117</xdr:rowOff>
    </xdr:from>
    <xdr:to>
      <xdr:col>41</xdr:col>
      <xdr:colOff>101600</xdr:colOff>
      <xdr:row>99</xdr:row>
      <xdr:rowOff>92267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96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83394</xdr:rowOff>
    </xdr:from>
    <xdr:ext cx="469744"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26428" y="1705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247</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86647"/>
          <a:ext cx="1269" cy="116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17009</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035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118374</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6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247</xdr:rowOff>
    </xdr:from>
    <xdr:to>
      <xdr:col>86</xdr:col>
      <xdr:colOff>25400</xdr:colOff>
      <xdr:row>32</xdr:row>
      <xdr:rowOff>247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86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121570</xdr:rowOff>
    </xdr:from>
    <xdr:to>
      <xdr:col>85</xdr:col>
      <xdr:colOff>127000</xdr:colOff>
      <xdr:row>38</xdr:row>
      <xdr:rowOff>129580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36670"/>
          <a:ext cx="838200" cy="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61459</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76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83032</xdr:rowOff>
    </xdr:from>
    <xdr:to>
      <xdr:col>85</xdr:col>
      <xdr:colOff>177800</xdr:colOff>
      <xdr:row>39</xdr:row>
      <xdr:rowOff>13182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121570</xdr:rowOff>
    </xdr:from>
    <xdr:to>
      <xdr:col>81</xdr:col>
      <xdr:colOff>50800</xdr:colOff>
      <xdr:row>38</xdr:row>
      <xdr:rowOff>131550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36670"/>
          <a:ext cx="889000" cy="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84013</xdr:rowOff>
    </xdr:from>
    <xdr:to>
      <xdr:col>81</xdr:col>
      <xdr:colOff>101600</xdr:colOff>
      <xdr:row>39</xdr:row>
      <xdr:rowOff>14163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5290</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9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131550</xdr:rowOff>
    </xdr:from>
    <xdr:to>
      <xdr:col>76</xdr:col>
      <xdr:colOff>114300</xdr:colOff>
      <xdr:row>38</xdr:row>
      <xdr:rowOff>135174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46650"/>
          <a:ext cx="889000" cy="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83245</xdr:rowOff>
    </xdr:from>
    <xdr:to>
      <xdr:col>76</xdr:col>
      <xdr:colOff>165100</xdr:colOff>
      <xdr:row>39</xdr:row>
      <xdr:rowOff>13395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4522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69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135174</xdr:rowOff>
    </xdr:from>
    <xdr:to>
      <xdr:col>71</xdr:col>
      <xdr:colOff>177800</xdr:colOff>
      <xdr:row>38</xdr:row>
      <xdr:rowOff>136740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50274"/>
          <a:ext cx="889000" cy="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78698</xdr:rowOff>
    </xdr:from>
    <xdr:to>
      <xdr:col>72</xdr:col>
      <xdr:colOff>38100</xdr:colOff>
      <xdr:row>39</xdr:row>
      <xdr:rowOff>8848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25375</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6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73001</xdr:rowOff>
    </xdr:from>
    <xdr:to>
      <xdr:col>67</xdr:col>
      <xdr:colOff>101600</xdr:colOff>
      <xdr:row>39</xdr:row>
      <xdr:rowOff>3151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19678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78780</xdr:rowOff>
    </xdr:from>
    <xdr:to>
      <xdr:col>85</xdr:col>
      <xdr:colOff>177800</xdr:colOff>
      <xdr:row>39</xdr:row>
      <xdr:rowOff>8930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9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38157</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8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70770</xdr:rowOff>
    </xdr:from>
    <xdr:to>
      <xdr:col>81</xdr:col>
      <xdr:colOff>101600</xdr:colOff>
      <xdr:row>39</xdr:row>
      <xdr:rowOff>920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17447</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36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80750</xdr:rowOff>
    </xdr:from>
    <xdr:to>
      <xdr:col>76</xdr:col>
      <xdr:colOff>165100</xdr:colOff>
      <xdr:row>39</xdr:row>
      <xdr:rowOff>10900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9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27427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37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84374</xdr:rowOff>
    </xdr:from>
    <xdr:to>
      <xdr:col>72</xdr:col>
      <xdr:colOff>38100</xdr:colOff>
      <xdr:row>39</xdr:row>
      <xdr:rowOff>14524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9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5651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69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85940</xdr:rowOff>
    </xdr:from>
    <xdr:to>
      <xdr:col>67</xdr:col>
      <xdr:colOff>101600</xdr:colOff>
      <xdr:row>39</xdr:row>
      <xdr:rowOff>16090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7217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69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88015</xdr:rowOff>
    </xdr:from>
    <xdr:to>
      <xdr:col>85</xdr:col>
      <xdr:colOff>126364</xdr:colOff>
      <xdr:row>78</xdr:row>
      <xdr:rowOff>145273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1918065"/>
          <a:ext cx="1269" cy="1600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149100</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145273</xdr:rowOff>
    </xdr:from>
    <xdr:to>
      <xdr:col>86</xdr:col>
      <xdr:colOff>25400</xdr:colOff>
      <xdr:row>78</xdr:row>
      <xdr:rowOff>145273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18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34692</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69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88015</xdr:rowOff>
    </xdr:from>
    <xdr:to>
      <xdr:col>86</xdr:col>
      <xdr:colOff>25400</xdr:colOff>
      <xdr:row>69</xdr:row>
      <xdr:rowOff>88015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1918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153209</xdr:rowOff>
    </xdr:from>
    <xdr:to>
      <xdr:col>85</xdr:col>
      <xdr:colOff>127000</xdr:colOff>
      <xdr:row>73</xdr:row>
      <xdr:rowOff>163268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2669059"/>
          <a:ext cx="8382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145094</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832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166667</xdr:rowOff>
    </xdr:from>
    <xdr:to>
      <xdr:col>85</xdr:col>
      <xdr:colOff>177800</xdr:colOff>
      <xdr:row>75</xdr:row>
      <xdr:rowOff>96817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8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163268</xdr:rowOff>
    </xdr:from>
    <xdr:to>
      <xdr:col>81</xdr:col>
      <xdr:colOff>50800</xdr:colOff>
      <xdr:row>74</xdr:row>
      <xdr:rowOff>49533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2679118"/>
          <a:ext cx="889000" cy="5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20440</xdr:rowOff>
    </xdr:from>
    <xdr:to>
      <xdr:col>81</xdr:col>
      <xdr:colOff>101600</xdr:colOff>
      <xdr:row>75</xdr:row>
      <xdr:rowOff>122040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8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113166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97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3171</xdr:rowOff>
    </xdr:from>
    <xdr:to>
      <xdr:col>76</xdr:col>
      <xdr:colOff>114300</xdr:colOff>
      <xdr:row>74</xdr:row>
      <xdr:rowOff>49533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2690471"/>
          <a:ext cx="889000" cy="4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14267</xdr:rowOff>
    </xdr:from>
    <xdr:to>
      <xdr:col>76</xdr:col>
      <xdr:colOff>165100</xdr:colOff>
      <xdr:row>75</xdr:row>
      <xdr:rowOff>115867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106994</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96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118549</xdr:rowOff>
    </xdr:from>
    <xdr:to>
      <xdr:col>71</xdr:col>
      <xdr:colOff>177800</xdr:colOff>
      <xdr:row>74</xdr:row>
      <xdr:rowOff>3171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2634399"/>
          <a:ext cx="889000" cy="5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30269</xdr:rowOff>
    </xdr:from>
    <xdr:to>
      <xdr:col>72</xdr:col>
      <xdr:colOff>38100</xdr:colOff>
      <xdr:row>75</xdr:row>
      <xdr:rowOff>131869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122996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9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36464</xdr:rowOff>
    </xdr:from>
    <xdr:to>
      <xdr:col>67</xdr:col>
      <xdr:colOff>101600</xdr:colOff>
      <xdr:row>75</xdr:row>
      <xdr:rowOff>138064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89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129190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9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102409</xdr:rowOff>
    </xdr:from>
    <xdr:to>
      <xdr:col>85</xdr:col>
      <xdr:colOff>177800</xdr:colOff>
      <xdr:row>74</xdr:row>
      <xdr:rowOff>32559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61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125286</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46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112468</xdr:rowOff>
    </xdr:from>
    <xdr:to>
      <xdr:col>81</xdr:col>
      <xdr:colOff>101600</xdr:colOff>
      <xdr:row>74</xdr:row>
      <xdr:rowOff>42618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62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59145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40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170183</xdr:rowOff>
    </xdr:from>
    <xdr:to>
      <xdr:col>76</xdr:col>
      <xdr:colOff>165100</xdr:colOff>
      <xdr:row>74</xdr:row>
      <xdr:rowOff>100333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68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116860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4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123821</xdr:rowOff>
    </xdr:from>
    <xdr:to>
      <xdr:col>72</xdr:col>
      <xdr:colOff>38100</xdr:colOff>
      <xdr:row>74</xdr:row>
      <xdr:rowOff>53971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63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70498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41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67749</xdr:rowOff>
    </xdr:from>
    <xdr:to>
      <xdr:col>67</xdr:col>
      <xdr:colOff>101600</xdr:colOff>
      <xdr:row>73</xdr:row>
      <xdr:rowOff>169349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58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14426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35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137065</xdr:rowOff>
    </xdr:from>
    <xdr:to>
      <xdr:col>85</xdr:col>
      <xdr:colOff>126364</xdr:colOff>
      <xdr:row>99</xdr:row>
      <xdr:rowOff>44185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739015"/>
          <a:ext cx="1269" cy="127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80516</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54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44185</xdr:rowOff>
    </xdr:from>
    <xdr:to>
      <xdr:col>86</xdr:col>
      <xdr:colOff>25400</xdr:colOff>
      <xdr:row>99</xdr:row>
      <xdr:rowOff>44185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1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83742</xdr:rowOff>
    </xdr:from>
    <xdr:ext cx="690189"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5142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137065</xdr:rowOff>
    </xdr:from>
    <xdr:to>
      <xdr:col>86</xdr:col>
      <xdr:colOff>25400</xdr:colOff>
      <xdr:row>91</xdr:row>
      <xdr:rowOff>137065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73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32293</xdr:rowOff>
    </xdr:from>
    <xdr:to>
      <xdr:col>85</xdr:col>
      <xdr:colOff>127000</xdr:colOff>
      <xdr:row>99</xdr:row>
      <xdr:rowOff>33556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7005843"/>
          <a:ext cx="838200" cy="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169417</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800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146540</xdr:rowOff>
    </xdr:from>
    <xdr:to>
      <xdr:col>85</xdr:col>
      <xdr:colOff>177800</xdr:colOff>
      <xdr:row>99</xdr:row>
      <xdr:rowOff>76690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94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17951</xdr:rowOff>
    </xdr:from>
    <xdr:to>
      <xdr:col>81</xdr:col>
      <xdr:colOff>50800</xdr:colOff>
      <xdr:row>99</xdr:row>
      <xdr:rowOff>32293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991501"/>
          <a:ext cx="889000" cy="1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144276</xdr:rowOff>
    </xdr:from>
    <xdr:to>
      <xdr:col>81</xdr:col>
      <xdr:colOff>101600</xdr:colOff>
      <xdr:row>99</xdr:row>
      <xdr:rowOff>74426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94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90953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72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17951</xdr:rowOff>
    </xdr:from>
    <xdr:to>
      <xdr:col>76</xdr:col>
      <xdr:colOff>114300</xdr:colOff>
      <xdr:row>99</xdr:row>
      <xdr:rowOff>19529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991501"/>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147803</xdr:rowOff>
    </xdr:from>
    <xdr:to>
      <xdr:col>76</xdr:col>
      <xdr:colOff>165100</xdr:colOff>
      <xdr:row>99</xdr:row>
      <xdr:rowOff>77953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94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69080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704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19529</xdr:rowOff>
    </xdr:from>
    <xdr:to>
      <xdr:col>71</xdr:col>
      <xdr:colOff>177800</xdr:colOff>
      <xdr:row>99</xdr:row>
      <xdr:rowOff>26401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993079"/>
          <a:ext cx="889000" cy="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154832</xdr:rowOff>
    </xdr:from>
    <xdr:to>
      <xdr:col>72</xdr:col>
      <xdr:colOff>38100</xdr:colOff>
      <xdr:row>99</xdr:row>
      <xdr:rowOff>84982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95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76109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704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147645</xdr:rowOff>
    </xdr:from>
    <xdr:to>
      <xdr:col>67</xdr:col>
      <xdr:colOff>101600</xdr:colOff>
      <xdr:row>99</xdr:row>
      <xdr:rowOff>77795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94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68922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704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154206</xdr:rowOff>
    </xdr:from>
    <xdr:to>
      <xdr:col>85</xdr:col>
      <xdr:colOff>177800</xdr:colOff>
      <xdr:row>99</xdr:row>
      <xdr:rowOff>84356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95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124967</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92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152943</xdr:rowOff>
    </xdr:from>
    <xdr:to>
      <xdr:col>81</xdr:col>
      <xdr:colOff>101600</xdr:colOff>
      <xdr:row>99</xdr:row>
      <xdr:rowOff>83093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95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74220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704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138601</xdr:rowOff>
    </xdr:from>
    <xdr:to>
      <xdr:col>76</xdr:col>
      <xdr:colOff>165100</xdr:colOff>
      <xdr:row>99</xdr:row>
      <xdr:rowOff>68751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94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85278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71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140179</xdr:rowOff>
    </xdr:from>
    <xdr:to>
      <xdr:col>72</xdr:col>
      <xdr:colOff>38100</xdr:colOff>
      <xdr:row>99</xdr:row>
      <xdr:rowOff>70329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94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86856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71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147051</xdr:rowOff>
    </xdr:from>
    <xdr:to>
      <xdr:col>67</xdr:col>
      <xdr:colOff>101600</xdr:colOff>
      <xdr:row>99</xdr:row>
      <xdr:rowOff>77201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94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93728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72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48351</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534751"/>
          <a:ext cx="1269" cy="11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166478</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30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48351</xdr:rowOff>
    </xdr:from>
    <xdr:to>
      <xdr:col>116</xdr:col>
      <xdr:colOff>152400</xdr:colOff>
      <xdr:row>32</xdr:row>
      <xdr:rowOff>48351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53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146661</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18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123784</xdr:rowOff>
    </xdr:from>
    <xdr:to>
      <xdr:col>116</xdr:col>
      <xdr:colOff>114300</xdr:colOff>
      <xdr:row>38</xdr:row>
      <xdr:rowOff>53935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4674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101930</xdr:rowOff>
    </xdr:from>
    <xdr:to>
      <xdr:col>112</xdr:col>
      <xdr:colOff>38100</xdr:colOff>
      <xdr:row>38</xdr:row>
      <xdr:rowOff>32080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4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48607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22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130825</xdr:rowOff>
    </xdr:from>
    <xdr:to>
      <xdr:col>107</xdr:col>
      <xdr:colOff>101600</xdr:colOff>
      <xdr:row>38</xdr:row>
      <xdr:rowOff>60975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77502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2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132562</xdr:rowOff>
    </xdr:from>
    <xdr:to>
      <xdr:col>102</xdr:col>
      <xdr:colOff>165100</xdr:colOff>
      <xdr:row>38</xdr:row>
      <xdr:rowOff>62712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79239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158714</xdr:rowOff>
    </xdr:from>
    <xdr:to>
      <xdr:col>98</xdr:col>
      <xdr:colOff>38100</xdr:colOff>
      <xdr:row>38</xdr:row>
      <xdr:rowOff>88864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105391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70343</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42843"/>
          <a:ext cx="1269" cy="144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17020</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1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70343</xdr:rowOff>
    </xdr:from>
    <xdr:to>
      <xdr:col>116</xdr:col>
      <xdr:colOff>152400</xdr:colOff>
      <xdr:row>50</xdr:row>
      <xdr:rowOff>70343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4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93225</xdr:rowOff>
    </xdr:from>
    <xdr:to>
      <xdr:col>116</xdr:col>
      <xdr:colOff>63500</xdr:colOff>
      <xdr:row>57</xdr:row>
      <xdr:rowOff>160548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9694425"/>
          <a:ext cx="838200" cy="23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136227</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08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93225</xdr:rowOff>
    </xdr:from>
    <xdr:to>
      <xdr:col>111</xdr:col>
      <xdr:colOff>177800</xdr:colOff>
      <xdr:row>58</xdr:row>
      <xdr:rowOff>84607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9694425"/>
          <a:ext cx="889000" cy="33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162075</xdr:rowOff>
    </xdr:from>
    <xdr:to>
      <xdr:col>112</xdr:col>
      <xdr:colOff>38100</xdr:colOff>
      <xdr:row>58</xdr:row>
      <xdr:rowOff>92225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83352</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1002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68376</xdr:rowOff>
    </xdr:from>
    <xdr:to>
      <xdr:col>107</xdr:col>
      <xdr:colOff>50800</xdr:colOff>
      <xdr:row>58</xdr:row>
      <xdr:rowOff>84607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12476"/>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157091</xdr:rowOff>
    </xdr:from>
    <xdr:to>
      <xdr:col>107</xdr:col>
      <xdr:colOff>101600</xdr:colOff>
      <xdr:row>58</xdr:row>
      <xdr:rowOff>87241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2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103768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0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52718</xdr:rowOff>
    </xdr:from>
    <xdr:to>
      <xdr:col>102</xdr:col>
      <xdr:colOff>114300</xdr:colOff>
      <xdr:row>58</xdr:row>
      <xdr:rowOff>68376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9996818"/>
          <a:ext cx="889000" cy="1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133043</xdr:rowOff>
    </xdr:from>
    <xdr:to>
      <xdr:col>102</xdr:col>
      <xdr:colOff>165100</xdr:colOff>
      <xdr:row>58</xdr:row>
      <xdr:rowOff>63193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79720</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68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123327</xdr:rowOff>
    </xdr:from>
    <xdr:to>
      <xdr:col>98</xdr:col>
      <xdr:colOff>38100</xdr:colOff>
      <xdr:row>58</xdr:row>
      <xdr:rowOff>53477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70004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67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109748</xdr:rowOff>
    </xdr:from>
    <xdr:to>
      <xdr:col>116</xdr:col>
      <xdr:colOff>114300</xdr:colOff>
      <xdr:row>58</xdr:row>
      <xdr:rowOff>39898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88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132625</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733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42425</xdr:rowOff>
    </xdr:from>
    <xdr:to>
      <xdr:col>112</xdr:col>
      <xdr:colOff>38100</xdr:colOff>
      <xdr:row>56</xdr:row>
      <xdr:rowOff>144025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6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160552</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56111" y="941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33807</xdr:rowOff>
    </xdr:from>
    <xdr:to>
      <xdr:col>107</xdr:col>
      <xdr:colOff>101600</xdr:colOff>
      <xdr:row>58</xdr:row>
      <xdr:rowOff>135407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97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126534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07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17576</xdr:rowOff>
    </xdr:from>
    <xdr:to>
      <xdr:col>102</xdr:col>
      <xdr:colOff>165100</xdr:colOff>
      <xdr:row>58</xdr:row>
      <xdr:rowOff>119176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6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110303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054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1918</xdr:rowOff>
    </xdr:from>
    <xdr:to>
      <xdr:col>98</xdr:col>
      <xdr:colOff>38100</xdr:colOff>
      <xdr:row>58</xdr:row>
      <xdr:rowOff>103518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4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94645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03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5604</xdr:rowOff>
    </xdr:from>
    <xdr:to>
      <xdr:col>116</xdr:col>
      <xdr:colOff>62864</xdr:colOff>
      <xdr:row>77</xdr:row>
      <xdr:rowOff>2174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007104"/>
          <a:ext cx="1269" cy="1196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6001</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20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2174</xdr:rowOff>
    </xdr:from>
    <xdr:to>
      <xdr:col>116</xdr:col>
      <xdr:colOff>152400</xdr:colOff>
      <xdr:row>77</xdr:row>
      <xdr:rowOff>2174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2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123731</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78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5604</xdr:rowOff>
    </xdr:from>
    <xdr:to>
      <xdr:col>116</xdr:col>
      <xdr:colOff>152400</xdr:colOff>
      <xdr:row>70</xdr:row>
      <xdr:rowOff>5604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00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38156</xdr:rowOff>
    </xdr:from>
    <xdr:to>
      <xdr:col>116</xdr:col>
      <xdr:colOff>63500</xdr:colOff>
      <xdr:row>72</xdr:row>
      <xdr:rowOff>39528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2211106"/>
          <a:ext cx="838200" cy="17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125300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641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146873</xdr:rowOff>
    </xdr:from>
    <xdr:to>
      <xdr:col>116</xdr:col>
      <xdr:colOff>114300</xdr:colOff>
      <xdr:row>74</xdr:row>
      <xdr:rowOff>77023</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66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38156</xdr:rowOff>
    </xdr:from>
    <xdr:to>
      <xdr:col>111</xdr:col>
      <xdr:colOff>177800</xdr:colOff>
      <xdr:row>72</xdr:row>
      <xdr:rowOff>121686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211106"/>
          <a:ext cx="889000" cy="25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117818</xdr:rowOff>
    </xdr:from>
    <xdr:to>
      <xdr:col>112</xdr:col>
      <xdr:colOff>38100</xdr:colOff>
      <xdr:row>74</xdr:row>
      <xdr:rowOff>47968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6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39095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2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121686</xdr:rowOff>
    </xdr:from>
    <xdr:to>
      <xdr:col>107</xdr:col>
      <xdr:colOff>50800</xdr:colOff>
      <xdr:row>72</xdr:row>
      <xdr:rowOff>145346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466086"/>
          <a:ext cx="8890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21920</xdr:rowOff>
    </xdr:from>
    <xdr:to>
      <xdr:col>107</xdr:col>
      <xdr:colOff>101600</xdr:colOff>
      <xdr:row>73</xdr:row>
      <xdr:rowOff>123520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53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114647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63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145346</xdr:rowOff>
    </xdr:from>
    <xdr:to>
      <xdr:col>102</xdr:col>
      <xdr:colOff>114300</xdr:colOff>
      <xdr:row>73</xdr:row>
      <xdr:rowOff>28098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2489746"/>
          <a:ext cx="889000" cy="5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150691</xdr:rowOff>
    </xdr:from>
    <xdr:to>
      <xdr:col>102</xdr:col>
      <xdr:colOff>165100</xdr:colOff>
      <xdr:row>74</xdr:row>
      <xdr:rowOff>80841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6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71968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7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9782</xdr:rowOff>
    </xdr:from>
    <xdr:to>
      <xdr:col>98</xdr:col>
      <xdr:colOff>38100</xdr:colOff>
      <xdr:row>74</xdr:row>
      <xdr:rowOff>111382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69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102509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78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160178</xdr:rowOff>
    </xdr:from>
    <xdr:to>
      <xdr:col>116</xdr:col>
      <xdr:colOff>114300</xdr:colOff>
      <xdr:row>72</xdr:row>
      <xdr:rowOff>90328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33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11605</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18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158806</xdr:rowOff>
    </xdr:from>
    <xdr:to>
      <xdr:col>112</xdr:col>
      <xdr:colOff>38100</xdr:colOff>
      <xdr:row>71</xdr:row>
      <xdr:rowOff>88956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16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105483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193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70886</xdr:rowOff>
    </xdr:from>
    <xdr:to>
      <xdr:col>107</xdr:col>
      <xdr:colOff>101600</xdr:colOff>
      <xdr:row>73</xdr:row>
      <xdr:rowOff>1036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41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17563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19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94546</xdr:rowOff>
    </xdr:from>
    <xdr:to>
      <xdr:col>102</xdr:col>
      <xdr:colOff>165100</xdr:colOff>
      <xdr:row>73</xdr:row>
      <xdr:rowOff>24696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43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41223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21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148748</xdr:rowOff>
    </xdr:from>
    <xdr:to>
      <xdr:col>98</xdr:col>
      <xdr:colOff>38100</xdr:colOff>
      <xdr:row>73</xdr:row>
      <xdr:rowOff>78898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49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95425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26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63500</xdr:rowOff>
    </xdr:from>
    <xdr:to>
      <xdr:col>116</xdr:col>
      <xdr:colOff>62864</xdr:colOff>
      <xdr:row>99</xdr:row>
      <xdr:rowOff>44450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494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60977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034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10177</xdr:rowOff>
    </xdr:from>
    <xdr:ext cx="313932"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26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63500</xdr:rowOff>
    </xdr:from>
    <xdr:to>
      <xdr:col>116</xdr:col>
      <xdr:colOff>152400</xdr:colOff>
      <xdr:row>90</xdr:row>
      <xdr:rowOff>63500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49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149877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780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127000</xdr:rowOff>
    </xdr:from>
    <xdr:to>
      <xdr:col>116</xdr:col>
      <xdr:colOff>114300</xdr:colOff>
      <xdr:row>99</xdr:row>
      <xdr:rowOff>57150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92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105427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0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扶助費においては、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障害者自立支援給付事業、生活保護費支給事業、保育所運営費等の事業費が多額となっており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類似団体内でも最</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大</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値となっている。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また、公債費は、今後の財政運営を見据えた中期財政計画に基づき、地方債の繰上償還を実施したことにより、類似団体平均を上回っている状況である。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今後も健全な財政運営に取り組み、事業の優先性、重要性、効果等を十分に考慮した事業実施に努めていく。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44,629
44,197
214.31
30,426,867
29,326,537
979,164
17,297,031
20,629,463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56642</xdr:rowOff>
    </xdr:from>
    <xdr:to>
      <xdr:col>24</xdr:col>
      <xdr:colOff>62865</xdr:colOff>
      <xdr:row>38</xdr:row>
      <xdr:rowOff>14732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71592"/>
          <a:ext cx="127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14732</xdr:rowOff>
    </xdr:from>
    <xdr:to>
      <xdr:col>24</xdr:col>
      <xdr:colOff>152400</xdr:colOff>
      <xdr:row>38</xdr:row>
      <xdr:rowOff>14732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3319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4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56642</xdr:rowOff>
    </xdr:from>
    <xdr:to>
      <xdr:col>24</xdr:col>
      <xdr:colOff>152400</xdr:colOff>
      <xdr:row>31</xdr:row>
      <xdr:rowOff>56642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71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41783</xdr:rowOff>
    </xdr:from>
    <xdr:to>
      <xdr:col>24</xdr:col>
      <xdr:colOff>63500</xdr:colOff>
      <xdr:row>36</xdr:row>
      <xdr:rowOff>45784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13983"/>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161688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9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138811</xdr:rowOff>
    </xdr:from>
    <xdr:to>
      <xdr:col>24</xdr:col>
      <xdr:colOff>114300</xdr:colOff>
      <xdr:row>36</xdr:row>
      <xdr:rowOff>68961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121603</xdr:rowOff>
    </xdr:from>
    <xdr:to>
      <xdr:col>19</xdr:col>
      <xdr:colOff>177800</xdr:colOff>
      <xdr:row>36</xdr:row>
      <xdr:rowOff>41783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22353"/>
          <a:ext cx="889000" cy="9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139573</xdr:rowOff>
    </xdr:from>
    <xdr:to>
      <xdr:col>20</xdr:col>
      <xdr:colOff>38100</xdr:colOff>
      <xdr:row>36</xdr:row>
      <xdr:rowOff>69723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86250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121603</xdr:rowOff>
    </xdr:from>
    <xdr:to>
      <xdr:col>15</xdr:col>
      <xdr:colOff>50800</xdr:colOff>
      <xdr:row>36</xdr:row>
      <xdr:rowOff>26162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22353"/>
          <a:ext cx="8890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67183</xdr:rowOff>
    </xdr:from>
    <xdr:to>
      <xdr:col>15</xdr:col>
      <xdr:colOff>101600</xdr:colOff>
      <xdr:row>35</xdr:row>
      <xdr:rowOff>168783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13860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115316</xdr:rowOff>
    </xdr:from>
    <xdr:to>
      <xdr:col>10</xdr:col>
      <xdr:colOff>114300</xdr:colOff>
      <xdr:row>36</xdr:row>
      <xdr:rowOff>26162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1606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64914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129286</xdr:rowOff>
    </xdr:from>
    <xdr:to>
      <xdr:col>6</xdr:col>
      <xdr:colOff>38100</xdr:colOff>
      <xdr:row>36</xdr:row>
      <xdr:rowOff>59436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50563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166434</xdr:rowOff>
    </xdr:from>
    <xdr:to>
      <xdr:col>24</xdr:col>
      <xdr:colOff>114300</xdr:colOff>
      <xdr:row>36</xdr:row>
      <xdr:rowOff>96584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144861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162433</xdr:rowOff>
    </xdr:from>
    <xdr:to>
      <xdr:col>20</xdr:col>
      <xdr:colOff>38100</xdr:colOff>
      <xdr:row>36</xdr:row>
      <xdr:rowOff>92583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6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83710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70803</xdr:rowOff>
    </xdr:from>
    <xdr:to>
      <xdr:col>15</xdr:col>
      <xdr:colOff>101600</xdr:colOff>
      <xdr:row>36</xdr:row>
      <xdr:rowOff>953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163530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6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146812</xdr:rowOff>
    </xdr:from>
    <xdr:to>
      <xdr:col>10</xdr:col>
      <xdr:colOff>165100</xdr:colOff>
      <xdr:row>36</xdr:row>
      <xdr:rowOff>76962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4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68089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4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64516</xdr:rowOff>
    </xdr:from>
    <xdr:to>
      <xdr:col>6</xdr:col>
      <xdr:colOff>38100</xdr:colOff>
      <xdr:row>35</xdr:row>
      <xdr:rowOff>166116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11193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4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155604</xdr:rowOff>
    </xdr:from>
    <xdr:to>
      <xdr:col>24</xdr:col>
      <xdr:colOff>62865</xdr:colOff>
      <xdr:row>59</xdr:row>
      <xdr:rowOff>9382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28104"/>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32067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4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9382</xdr:rowOff>
    </xdr:from>
    <xdr:to>
      <xdr:col>24</xdr:col>
      <xdr:colOff>152400</xdr:colOff>
      <xdr:row>59</xdr:row>
      <xdr:rowOff>9382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102281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03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155604</xdr:rowOff>
    </xdr:from>
    <xdr:to>
      <xdr:col>24</xdr:col>
      <xdr:colOff>152400</xdr:colOff>
      <xdr:row>50</xdr:row>
      <xdr:rowOff>155604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2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150275</xdr:rowOff>
    </xdr:from>
    <xdr:to>
      <xdr:col>24</xdr:col>
      <xdr:colOff>63500</xdr:colOff>
      <xdr:row>58</xdr:row>
      <xdr:rowOff>152550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94375"/>
          <a:ext cx="838200" cy="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120966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93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98089</xdr:rowOff>
    </xdr:from>
    <xdr:to>
      <xdr:col>24</xdr:col>
      <xdr:colOff>114300</xdr:colOff>
      <xdr:row>59</xdr:row>
      <xdr:rowOff>28239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1004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135041</xdr:rowOff>
    </xdr:from>
    <xdr:to>
      <xdr:col>19</xdr:col>
      <xdr:colOff>177800</xdr:colOff>
      <xdr:row>58</xdr:row>
      <xdr:rowOff>152550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79141"/>
          <a:ext cx="889000" cy="1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98494</xdr:rowOff>
    </xdr:from>
    <xdr:to>
      <xdr:col>20</xdr:col>
      <xdr:colOff>38100</xdr:colOff>
      <xdr:row>59</xdr:row>
      <xdr:rowOff>28644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1004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45171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1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135041</xdr:rowOff>
    </xdr:from>
    <xdr:to>
      <xdr:col>15</xdr:col>
      <xdr:colOff>50800</xdr:colOff>
      <xdr:row>58</xdr:row>
      <xdr:rowOff>143846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79141"/>
          <a:ext cx="889000" cy="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98924</xdr:rowOff>
    </xdr:from>
    <xdr:to>
      <xdr:col>15</xdr:col>
      <xdr:colOff>101600</xdr:colOff>
      <xdr:row>59</xdr:row>
      <xdr:rowOff>29074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100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20201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1013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143846</xdr:rowOff>
    </xdr:from>
    <xdr:to>
      <xdr:col>10</xdr:col>
      <xdr:colOff>114300</xdr:colOff>
      <xdr:row>58</xdr:row>
      <xdr:rowOff>146605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87946"/>
          <a:ext cx="889000" cy="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108572</xdr:rowOff>
    </xdr:from>
    <xdr:to>
      <xdr:col>10</xdr:col>
      <xdr:colOff>165100</xdr:colOff>
      <xdr:row>59</xdr:row>
      <xdr:rowOff>38722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1005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29849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14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106126</xdr:rowOff>
    </xdr:from>
    <xdr:to>
      <xdr:col>6</xdr:col>
      <xdr:colOff>38100</xdr:colOff>
      <xdr:row>59</xdr:row>
      <xdr:rowOff>36276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1005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27403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14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99475</xdr:rowOff>
    </xdr:from>
    <xdr:to>
      <xdr:col>24</xdr:col>
      <xdr:colOff>114300</xdr:colOff>
      <xdr:row>59</xdr:row>
      <xdr:rowOff>29625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4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76516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100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101750</xdr:rowOff>
    </xdr:from>
    <xdr:to>
      <xdr:col>20</xdr:col>
      <xdr:colOff>38100</xdr:colOff>
      <xdr:row>59</xdr:row>
      <xdr:rowOff>31900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4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23027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3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84241</xdr:rowOff>
    </xdr:from>
    <xdr:to>
      <xdr:col>15</xdr:col>
      <xdr:colOff>101600</xdr:colOff>
      <xdr:row>59</xdr:row>
      <xdr:rowOff>14391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2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30918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803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93046</xdr:rowOff>
    </xdr:from>
    <xdr:to>
      <xdr:col>10</xdr:col>
      <xdr:colOff>165100</xdr:colOff>
      <xdr:row>59</xdr:row>
      <xdr:rowOff>23196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3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39723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1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95805</xdr:rowOff>
    </xdr:from>
    <xdr:to>
      <xdr:col>6</xdr:col>
      <xdr:colOff>38100</xdr:colOff>
      <xdr:row>59</xdr:row>
      <xdr:rowOff>25955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3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42482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81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55766</xdr:rowOff>
    </xdr:from>
    <xdr:to>
      <xdr:col>24</xdr:col>
      <xdr:colOff>62865</xdr:colOff>
      <xdr:row>79</xdr:row>
      <xdr:rowOff>79108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28716"/>
          <a:ext cx="1270" cy="1394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82935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2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79108</xdr:rowOff>
    </xdr:from>
    <xdr:to>
      <xdr:col>24</xdr:col>
      <xdr:colOff>152400</xdr:colOff>
      <xdr:row>79</xdr:row>
      <xdr:rowOff>79108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2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2443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55766</xdr:rowOff>
    </xdr:from>
    <xdr:to>
      <xdr:col>24</xdr:col>
      <xdr:colOff>152400</xdr:colOff>
      <xdr:row>71</xdr:row>
      <xdr:rowOff>55766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2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55766</xdr:rowOff>
    </xdr:from>
    <xdr:to>
      <xdr:col>24</xdr:col>
      <xdr:colOff>63500</xdr:colOff>
      <xdr:row>71</xdr:row>
      <xdr:rowOff>141415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228716"/>
          <a:ext cx="838200" cy="8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142663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01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164236</xdr:rowOff>
    </xdr:from>
    <xdr:to>
      <xdr:col>24</xdr:col>
      <xdr:colOff>114300</xdr:colOff>
      <xdr:row>76</xdr:row>
      <xdr:rowOff>94386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141415</xdr:rowOff>
    </xdr:from>
    <xdr:to>
      <xdr:col>19</xdr:col>
      <xdr:colOff>177800</xdr:colOff>
      <xdr:row>72</xdr:row>
      <xdr:rowOff>75717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314365"/>
          <a:ext cx="889000" cy="10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166066</xdr:rowOff>
    </xdr:from>
    <xdr:to>
      <xdr:col>20</xdr:col>
      <xdr:colOff>38100</xdr:colOff>
      <xdr:row>76</xdr:row>
      <xdr:rowOff>96216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87343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1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75717</xdr:rowOff>
    </xdr:from>
    <xdr:to>
      <xdr:col>15</xdr:col>
      <xdr:colOff>50800</xdr:colOff>
      <xdr:row>73</xdr:row>
      <xdr:rowOff>11582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420117"/>
          <a:ext cx="889000" cy="10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35483</xdr:rowOff>
    </xdr:from>
    <xdr:to>
      <xdr:col>15</xdr:col>
      <xdr:colOff>101600</xdr:colOff>
      <xdr:row>76</xdr:row>
      <xdr:rowOff>137083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6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128210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5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11582</xdr:rowOff>
    </xdr:from>
    <xdr:to>
      <xdr:col>10</xdr:col>
      <xdr:colOff>114300</xdr:colOff>
      <xdr:row>74</xdr:row>
      <xdr:rowOff>129362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527432"/>
          <a:ext cx="889000" cy="2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114503</xdr:rowOff>
    </xdr:from>
    <xdr:to>
      <xdr:col>10</xdr:col>
      <xdr:colOff>165100</xdr:colOff>
      <xdr:row>77</xdr:row>
      <xdr:rowOff>44653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35780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41415</xdr:rowOff>
    </xdr:from>
    <xdr:to>
      <xdr:col>6</xdr:col>
      <xdr:colOff>38100</xdr:colOff>
      <xdr:row>77</xdr:row>
      <xdr:rowOff>143015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134142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3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4966</xdr:rowOff>
    </xdr:from>
    <xdr:to>
      <xdr:col>24</xdr:col>
      <xdr:colOff>114300</xdr:colOff>
      <xdr:row>71</xdr:row>
      <xdr:rowOff>106566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17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129443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13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90615</xdr:rowOff>
    </xdr:from>
    <xdr:to>
      <xdr:col>20</xdr:col>
      <xdr:colOff>38100</xdr:colOff>
      <xdr:row>72</xdr:row>
      <xdr:rowOff>20765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26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37292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0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24917</xdr:rowOff>
    </xdr:from>
    <xdr:to>
      <xdr:col>15</xdr:col>
      <xdr:colOff>101600</xdr:colOff>
      <xdr:row>72</xdr:row>
      <xdr:rowOff>126517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36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143044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14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132232</xdr:rowOff>
    </xdr:from>
    <xdr:to>
      <xdr:col>10</xdr:col>
      <xdr:colOff>165100</xdr:colOff>
      <xdr:row>73</xdr:row>
      <xdr:rowOff>62382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4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78909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251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78562</xdr:rowOff>
    </xdr:from>
    <xdr:to>
      <xdr:col>6</xdr:col>
      <xdr:colOff>38100</xdr:colOff>
      <xdr:row>75</xdr:row>
      <xdr:rowOff>8712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7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25239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5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81293</xdr:rowOff>
    </xdr:from>
    <xdr:to>
      <xdr:col>24</xdr:col>
      <xdr:colOff>62865</xdr:colOff>
      <xdr:row>98</xdr:row>
      <xdr:rowOff>148596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83243"/>
          <a:ext cx="1270" cy="1267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152423</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148596</xdr:rowOff>
    </xdr:from>
    <xdr:to>
      <xdr:col>24</xdr:col>
      <xdr:colOff>152400</xdr:colOff>
      <xdr:row>98</xdr:row>
      <xdr:rowOff>148596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5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27970</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5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81293</xdr:rowOff>
    </xdr:from>
    <xdr:to>
      <xdr:col>24</xdr:col>
      <xdr:colOff>152400</xdr:colOff>
      <xdr:row>91</xdr:row>
      <xdr:rowOff>81293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8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127584</xdr:rowOff>
    </xdr:from>
    <xdr:to>
      <xdr:col>24</xdr:col>
      <xdr:colOff>63500</xdr:colOff>
      <xdr:row>95</xdr:row>
      <xdr:rowOff>141396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415334"/>
          <a:ext cx="838200" cy="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21265</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0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42838</xdr:rowOff>
    </xdr:from>
    <xdr:to>
      <xdr:col>24</xdr:col>
      <xdr:colOff>114300</xdr:colOff>
      <xdr:row>96</xdr:row>
      <xdr:rowOff>144438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141396</xdr:rowOff>
    </xdr:from>
    <xdr:to>
      <xdr:col>19</xdr:col>
      <xdr:colOff>177800</xdr:colOff>
      <xdr:row>96</xdr:row>
      <xdr:rowOff>86970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429146"/>
          <a:ext cx="889000" cy="11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156584</xdr:rowOff>
    </xdr:from>
    <xdr:to>
      <xdr:col>20</xdr:col>
      <xdr:colOff>38100</xdr:colOff>
      <xdr:row>96</xdr:row>
      <xdr:rowOff>86734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77861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86970</xdr:rowOff>
    </xdr:from>
    <xdr:to>
      <xdr:col>15</xdr:col>
      <xdr:colOff>50800</xdr:colOff>
      <xdr:row>96</xdr:row>
      <xdr:rowOff>108114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46170"/>
          <a:ext cx="889000" cy="2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127419</xdr:rowOff>
    </xdr:from>
    <xdr:to>
      <xdr:col>15</xdr:col>
      <xdr:colOff>101600</xdr:colOff>
      <xdr:row>96</xdr:row>
      <xdr:rowOff>57569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74096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108114</xdr:rowOff>
    </xdr:from>
    <xdr:to>
      <xdr:col>10</xdr:col>
      <xdr:colOff>114300</xdr:colOff>
      <xdr:row>96</xdr:row>
      <xdr:rowOff>118898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67314"/>
          <a:ext cx="889000" cy="1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160623</xdr:rowOff>
    </xdr:from>
    <xdr:to>
      <xdr:col>10</xdr:col>
      <xdr:colOff>165100</xdr:colOff>
      <xdr:row>96</xdr:row>
      <xdr:rowOff>90773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107300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7519</xdr:rowOff>
    </xdr:from>
    <xdr:to>
      <xdr:col>6</xdr:col>
      <xdr:colOff>38100</xdr:colOff>
      <xdr:row>96</xdr:row>
      <xdr:rowOff>109119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125646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4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76784</xdr:rowOff>
    </xdr:from>
    <xdr:to>
      <xdr:col>24</xdr:col>
      <xdr:colOff>114300</xdr:colOff>
      <xdr:row>96</xdr:row>
      <xdr:rowOff>6934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6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99661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1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90596</xdr:rowOff>
    </xdr:from>
    <xdr:to>
      <xdr:col>20</xdr:col>
      <xdr:colOff>38100</xdr:colOff>
      <xdr:row>96</xdr:row>
      <xdr:rowOff>20746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7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37273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15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36170</xdr:rowOff>
    </xdr:from>
    <xdr:to>
      <xdr:col>15</xdr:col>
      <xdr:colOff>101600</xdr:colOff>
      <xdr:row>96</xdr:row>
      <xdr:rowOff>137770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9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128897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8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57314</xdr:rowOff>
    </xdr:from>
    <xdr:to>
      <xdr:col>10</xdr:col>
      <xdr:colOff>165100</xdr:colOff>
      <xdr:row>96</xdr:row>
      <xdr:rowOff>158914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1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150041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0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68098</xdr:rowOff>
    </xdr:from>
    <xdr:to>
      <xdr:col>6</xdr:col>
      <xdr:colOff>38100</xdr:colOff>
      <xdr:row>96</xdr:row>
      <xdr:rowOff>169698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2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160825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2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445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43945"/>
          <a:ext cx="1270" cy="1587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118572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1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445</xdr:rowOff>
    </xdr:from>
    <xdr:to>
      <xdr:col>55</xdr:col>
      <xdr:colOff>88900</xdr:colOff>
      <xdr:row>30</xdr:row>
      <xdr:rowOff>445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23114</xdr:rowOff>
    </xdr:from>
    <xdr:to>
      <xdr:col>55</xdr:col>
      <xdr:colOff>0</xdr:colOff>
      <xdr:row>39</xdr:row>
      <xdr:rowOff>26924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709664"/>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3192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468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151765</xdr:rowOff>
    </xdr:from>
    <xdr:to>
      <xdr:col>55</xdr:col>
      <xdr:colOff>50800</xdr:colOff>
      <xdr:row>38</xdr:row>
      <xdr:rowOff>81915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20066</xdr:rowOff>
    </xdr:from>
    <xdr:to>
      <xdr:col>50</xdr:col>
      <xdr:colOff>114300</xdr:colOff>
      <xdr:row>39</xdr:row>
      <xdr:rowOff>26924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0661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2984</xdr:rowOff>
    </xdr:from>
    <xdr:to>
      <xdr:col>50</xdr:col>
      <xdr:colOff>165100</xdr:colOff>
      <xdr:row>38</xdr:row>
      <xdr:rowOff>104584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121111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20066</xdr:rowOff>
    </xdr:from>
    <xdr:to>
      <xdr:col>45</xdr:col>
      <xdr:colOff>177800</xdr:colOff>
      <xdr:row>39</xdr:row>
      <xdr:rowOff>43117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706616"/>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99187</xdr:rowOff>
    </xdr:from>
    <xdr:to>
      <xdr:col>46</xdr:col>
      <xdr:colOff>38100</xdr:colOff>
      <xdr:row>38</xdr:row>
      <xdr:rowOff>29337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45864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2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5397</xdr:rowOff>
    </xdr:from>
    <xdr:to>
      <xdr:col>41</xdr:col>
      <xdr:colOff>50800</xdr:colOff>
      <xdr:row>39</xdr:row>
      <xdr:rowOff>43117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91947"/>
          <a:ext cx="889000" cy="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18986</xdr:rowOff>
    </xdr:from>
    <xdr:to>
      <xdr:col>41</xdr:col>
      <xdr:colOff>101600</xdr:colOff>
      <xdr:row>37</xdr:row>
      <xdr:rowOff>120586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137113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1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64897</xdr:rowOff>
    </xdr:from>
    <xdr:to>
      <xdr:col>36</xdr:col>
      <xdr:colOff>165100</xdr:colOff>
      <xdr:row>36</xdr:row>
      <xdr:rowOff>166497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11574</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143764</xdr:rowOff>
    </xdr:from>
    <xdr:to>
      <xdr:col>55</xdr:col>
      <xdr:colOff>50800</xdr:colOff>
      <xdr:row>39</xdr:row>
      <xdr:rowOff>73914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58691</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73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147574</xdr:rowOff>
    </xdr:from>
    <xdr:to>
      <xdr:col>50</xdr:col>
      <xdr:colOff>165100</xdr:colOff>
      <xdr:row>39</xdr:row>
      <xdr:rowOff>77724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6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68851</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82333" y="6755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140716</xdr:rowOff>
    </xdr:from>
    <xdr:to>
      <xdr:col>46</xdr:col>
      <xdr:colOff>38100</xdr:colOff>
      <xdr:row>39</xdr:row>
      <xdr:rowOff>70866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61993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48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163767</xdr:rowOff>
    </xdr:from>
    <xdr:to>
      <xdr:col>41</xdr:col>
      <xdr:colOff>101600</xdr:colOff>
      <xdr:row>39</xdr:row>
      <xdr:rowOff>93917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85044</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1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126047</xdr:rowOff>
    </xdr:from>
    <xdr:to>
      <xdr:col>36</xdr:col>
      <xdr:colOff>165100</xdr:colOff>
      <xdr:row>39</xdr:row>
      <xdr:rowOff>56197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4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47324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33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157912</xdr:rowOff>
    </xdr:from>
    <xdr:to>
      <xdr:col>54</xdr:col>
      <xdr:colOff>189865</xdr:colOff>
      <xdr:row>59</xdr:row>
      <xdr:rowOff>1146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30412"/>
          <a:ext cx="1270" cy="13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4973</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2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1146</xdr:rowOff>
    </xdr:from>
    <xdr:to>
      <xdr:col>55</xdr:col>
      <xdr:colOff>88900</xdr:colOff>
      <xdr:row>59</xdr:row>
      <xdr:rowOff>1146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1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104589</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0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157912</xdr:rowOff>
    </xdr:from>
    <xdr:to>
      <xdr:col>55</xdr:col>
      <xdr:colOff>88900</xdr:colOff>
      <xdr:row>50</xdr:row>
      <xdr:rowOff>157912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3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24268</xdr:rowOff>
    </xdr:from>
    <xdr:to>
      <xdr:col>55</xdr:col>
      <xdr:colOff>0</xdr:colOff>
      <xdr:row>55</xdr:row>
      <xdr:rowOff>75267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454018"/>
          <a:ext cx="838200" cy="5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146651</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47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168224</xdr:rowOff>
    </xdr:from>
    <xdr:to>
      <xdr:col>55</xdr:col>
      <xdr:colOff>50800</xdr:colOff>
      <xdr:row>57</xdr:row>
      <xdr:rowOff>98374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75267</xdr:rowOff>
    </xdr:from>
    <xdr:to>
      <xdr:col>50</xdr:col>
      <xdr:colOff>114300</xdr:colOff>
      <xdr:row>56</xdr:row>
      <xdr:rowOff>94611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505017"/>
          <a:ext cx="889000" cy="19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37802</xdr:rowOff>
    </xdr:from>
    <xdr:to>
      <xdr:col>50</xdr:col>
      <xdr:colOff>165100</xdr:colOff>
      <xdr:row>57</xdr:row>
      <xdr:rowOff>139402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1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130529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90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14612</xdr:rowOff>
    </xdr:from>
    <xdr:to>
      <xdr:col>45</xdr:col>
      <xdr:colOff>177800</xdr:colOff>
      <xdr:row>56</xdr:row>
      <xdr:rowOff>94611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615812"/>
          <a:ext cx="889000" cy="7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28223</xdr:rowOff>
    </xdr:from>
    <xdr:to>
      <xdr:col>46</xdr:col>
      <xdr:colOff>38100</xdr:colOff>
      <xdr:row>57</xdr:row>
      <xdr:rowOff>129823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120950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9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171236</xdr:rowOff>
    </xdr:from>
    <xdr:to>
      <xdr:col>41</xdr:col>
      <xdr:colOff>50800</xdr:colOff>
      <xdr:row>56</xdr:row>
      <xdr:rowOff>14612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600986"/>
          <a:ext cx="889000" cy="1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83011</xdr:rowOff>
    </xdr:from>
    <xdr:to>
      <xdr:col>41</xdr:col>
      <xdr:colOff>101600</xdr:colOff>
      <xdr:row>58</xdr:row>
      <xdr:rowOff>13161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5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4288</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9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85264</xdr:rowOff>
    </xdr:from>
    <xdr:to>
      <xdr:col>36</xdr:col>
      <xdr:colOff>165100</xdr:colOff>
      <xdr:row>58</xdr:row>
      <xdr:rowOff>15414</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6541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9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144918</xdr:rowOff>
    </xdr:from>
    <xdr:to>
      <xdr:col>55</xdr:col>
      <xdr:colOff>50800</xdr:colOff>
      <xdr:row>55</xdr:row>
      <xdr:rowOff>75068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40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167795</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25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24467</xdr:rowOff>
    </xdr:from>
    <xdr:to>
      <xdr:col>50</xdr:col>
      <xdr:colOff>165100</xdr:colOff>
      <xdr:row>55</xdr:row>
      <xdr:rowOff>126067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45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142594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22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43811</xdr:rowOff>
    </xdr:from>
    <xdr:to>
      <xdr:col>46</xdr:col>
      <xdr:colOff>38100</xdr:colOff>
      <xdr:row>56</xdr:row>
      <xdr:rowOff>145411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64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161938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42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135262</xdr:rowOff>
    </xdr:from>
    <xdr:to>
      <xdr:col>41</xdr:col>
      <xdr:colOff>101600</xdr:colOff>
      <xdr:row>56</xdr:row>
      <xdr:rowOff>65412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5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81939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3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120436</xdr:rowOff>
    </xdr:from>
    <xdr:to>
      <xdr:col>36</xdr:col>
      <xdr:colOff>165100</xdr:colOff>
      <xdr:row>56</xdr:row>
      <xdr:rowOff>50586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55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67113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3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126099</xdr:rowOff>
    </xdr:from>
    <xdr:to>
      <xdr:col>54</xdr:col>
      <xdr:colOff>189865</xdr:colOff>
      <xdr:row>78</xdr:row>
      <xdr:rowOff>120155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27599"/>
          <a:ext cx="1270" cy="1365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123982</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9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120155</xdr:rowOff>
    </xdr:from>
    <xdr:to>
      <xdr:col>55</xdr:col>
      <xdr:colOff>88900</xdr:colOff>
      <xdr:row>78</xdr:row>
      <xdr:rowOff>120155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9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72776</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0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126099</xdr:rowOff>
    </xdr:from>
    <xdr:to>
      <xdr:col>55</xdr:col>
      <xdr:colOff>88900</xdr:colOff>
      <xdr:row>70</xdr:row>
      <xdr:rowOff>126099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2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31915</xdr:rowOff>
    </xdr:from>
    <xdr:to>
      <xdr:col>55</xdr:col>
      <xdr:colOff>0</xdr:colOff>
      <xdr:row>76</xdr:row>
      <xdr:rowOff>92838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719215"/>
          <a:ext cx="838200" cy="40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128312</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815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105435</xdr:rowOff>
    </xdr:from>
    <xdr:to>
      <xdr:col>55</xdr:col>
      <xdr:colOff>50800</xdr:colOff>
      <xdr:row>76</xdr:row>
      <xdr:rowOff>35585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6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31915</xdr:rowOff>
    </xdr:from>
    <xdr:to>
      <xdr:col>50</xdr:col>
      <xdr:colOff>114300</xdr:colOff>
      <xdr:row>76</xdr:row>
      <xdr:rowOff>106135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719215"/>
          <a:ext cx="889000" cy="41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31064</xdr:rowOff>
    </xdr:from>
    <xdr:to>
      <xdr:col>50</xdr:col>
      <xdr:colOff>165100</xdr:colOff>
      <xdr:row>75</xdr:row>
      <xdr:rowOff>132664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88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123792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98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106135</xdr:rowOff>
    </xdr:from>
    <xdr:to>
      <xdr:col>45</xdr:col>
      <xdr:colOff>177800</xdr:colOff>
      <xdr:row>77</xdr:row>
      <xdr:rowOff>33325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136335"/>
          <a:ext cx="889000" cy="9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72251</xdr:rowOff>
    </xdr:from>
    <xdr:to>
      <xdr:col>46</xdr:col>
      <xdr:colOff>38100</xdr:colOff>
      <xdr:row>76</xdr:row>
      <xdr:rowOff>2400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310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18928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70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143814</xdr:rowOff>
    </xdr:from>
    <xdr:to>
      <xdr:col>41</xdr:col>
      <xdr:colOff>50800</xdr:colOff>
      <xdr:row>77</xdr:row>
      <xdr:rowOff>33325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174014"/>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2490</xdr:rowOff>
    </xdr:from>
    <xdr:to>
      <xdr:col>41</xdr:col>
      <xdr:colOff>101600</xdr:colOff>
      <xdr:row>76</xdr:row>
      <xdr:rowOff>104090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3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120616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14987</xdr:rowOff>
    </xdr:from>
    <xdr:to>
      <xdr:col>36</xdr:col>
      <xdr:colOff>165100</xdr:colOff>
      <xdr:row>76</xdr:row>
      <xdr:rowOff>116587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4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133113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42038</xdr:rowOff>
    </xdr:from>
    <xdr:to>
      <xdr:col>55</xdr:col>
      <xdr:colOff>50800</xdr:colOff>
      <xdr:row>76</xdr:row>
      <xdr:rowOff>143638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7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20465</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05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152565</xdr:rowOff>
    </xdr:from>
    <xdr:to>
      <xdr:col>50</xdr:col>
      <xdr:colOff>165100</xdr:colOff>
      <xdr:row>74</xdr:row>
      <xdr:rowOff>82715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6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99242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4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55335</xdr:rowOff>
    </xdr:from>
    <xdr:to>
      <xdr:col>46</xdr:col>
      <xdr:colOff>38100</xdr:colOff>
      <xdr:row>76</xdr:row>
      <xdr:rowOff>156935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148062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17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153975</xdr:rowOff>
    </xdr:from>
    <xdr:to>
      <xdr:col>41</xdr:col>
      <xdr:colOff>101600</xdr:colOff>
      <xdr:row>77</xdr:row>
      <xdr:rowOff>84125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8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75252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27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93014</xdr:rowOff>
    </xdr:from>
    <xdr:to>
      <xdr:col>36</xdr:col>
      <xdr:colOff>165100</xdr:colOff>
      <xdr:row>77</xdr:row>
      <xdr:rowOff>23164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14291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21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89669</xdr:rowOff>
    </xdr:from>
    <xdr:to>
      <xdr:col>54</xdr:col>
      <xdr:colOff>189865</xdr:colOff>
      <xdr:row>98</xdr:row>
      <xdr:rowOff>114742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20169"/>
          <a:ext cx="1270" cy="139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143686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4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114742</xdr:rowOff>
    </xdr:from>
    <xdr:to>
      <xdr:col>55</xdr:col>
      <xdr:colOff>88900</xdr:colOff>
      <xdr:row>98</xdr:row>
      <xdr:rowOff>114742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1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36346</xdr:rowOff>
    </xdr:from>
    <xdr:ext cx="690189"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953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1,554,715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89669</xdr:rowOff>
    </xdr:from>
    <xdr:to>
      <xdr:col>55</xdr:col>
      <xdr:colOff>88900</xdr:colOff>
      <xdr:row>90</xdr:row>
      <xdr:rowOff>89669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2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92511</xdr:rowOff>
    </xdr:from>
    <xdr:to>
      <xdr:col>55</xdr:col>
      <xdr:colOff>0</xdr:colOff>
      <xdr:row>98</xdr:row>
      <xdr:rowOff>96272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94611"/>
          <a:ext cx="838200" cy="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61137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1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38260</xdr:rowOff>
    </xdr:from>
    <xdr:to>
      <xdr:col>55</xdr:col>
      <xdr:colOff>50800</xdr:colOff>
      <xdr:row>98</xdr:row>
      <xdr:rowOff>139860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84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96052</xdr:rowOff>
    </xdr:from>
    <xdr:to>
      <xdr:col>50</xdr:col>
      <xdr:colOff>114300</xdr:colOff>
      <xdr:row>98</xdr:row>
      <xdr:rowOff>96272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898152"/>
          <a:ext cx="889000" cy="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41459</xdr:rowOff>
    </xdr:from>
    <xdr:to>
      <xdr:col>50</xdr:col>
      <xdr:colOff>165100</xdr:colOff>
      <xdr:row>98</xdr:row>
      <xdr:rowOff>143059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8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159586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95135</xdr:rowOff>
    </xdr:from>
    <xdr:to>
      <xdr:col>45</xdr:col>
      <xdr:colOff>177800</xdr:colOff>
      <xdr:row>98</xdr:row>
      <xdr:rowOff>96052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897235"/>
          <a:ext cx="889000" cy="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37943</xdr:rowOff>
    </xdr:from>
    <xdr:to>
      <xdr:col>46</xdr:col>
      <xdr:colOff>38100</xdr:colOff>
      <xdr:row>98</xdr:row>
      <xdr:rowOff>139543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8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156070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1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92739</xdr:rowOff>
    </xdr:from>
    <xdr:to>
      <xdr:col>41</xdr:col>
      <xdr:colOff>50800</xdr:colOff>
      <xdr:row>98</xdr:row>
      <xdr:rowOff>95135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94839"/>
          <a:ext cx="889000" cy="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39581</xdr:rowOff>
    </xdr:from>
    <xdr:to>
      <xdr:col>41</xdr:col>
      <xdr:colOff>101600</xdr:colOff>
      <xdr:row>98</xdr:row>
      <xdr:rowOff>141181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84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157708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1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37068</xdr:rowOff>
    </xdr:from>
    <xdr:to>
      <xdr:col>36</xdr:col>
      <xdr:colOff>165100</xdr:colOff>
      <xdr:row>98</xdr:row>
      <xdr:rowOff>138668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83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155195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1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41711</xdr:rowOff>
    </xdr:from>
    <xdr:to>
      <xdr:col>55</xdr:col>
      <xdr:colOff>50800</xdr:colOff>
      <xdr:row>98</xdr:row>
      <xdr:rowOff>143311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4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16687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81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45472</xdr:rowOff>
    </xdr:from>
    <xdr:to>
      <xdr:col>50</xdr:col>
      <xdr:colOff>165100</xdr:colOff>
      <xdr:row>98</xdr:row>
      <xdr:rowOff>147072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4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138199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4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45252</xdr:rowOff>
    </xdr:from>
    <xdr:to>
      <xdr:col>46</xdr:col>
      <xdr:colOff>38100</xdr:colOff>
      <xdr:row>98</xdr:row>
      <xdr:rowOff>146852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4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137979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4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44335</xdr:rowOff>
    </xdr:from>
    <xdr:to>
      <xdr:col>41</xdr:col>
      <xdr:colOff>101600</xdr:colOff>
      <xdr:row>98</xdr:row>
      <xdr:rowOff>145935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4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137062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3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41939</xdr:rowOff>
    </xdr:from>
    <xdr:to>
      <xdr:col>36</xdr:col>
      <xdr:colOff>165100</xdr:colOff>
      <xdr:row>98</xdr:row>
      <xdr:rowOff>143539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4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134666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3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216</xdr:rowOff>
    </xdr:from>
    <xdr:to>
      <xdr:col>85</xdr:col>
      <xdr:colOff>126364</xdr:colOff>
      <xdr:row>38</xdr:row>
      <xdr:rowOff>64262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15166"/>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68089</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8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64262</xdr:rowOff>
    </xdr:from>
    <xdr:to>
      <xdr:col>86</xdr:col>
      <xdr:colOff>25400</xdr:colOff>
      <xdr:row>38</xdr:row>
      <xdr:rowOff>64262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79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118343</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9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216</xdr:rowOff>
    </xdr:from>
    <xdr:to>
      <xdr:col>86</xdr:col>
      <xdr:colOff>25400</xdr:colOff>
      <xdr:row>31</xdr:row>
      <xdr:rowOff>216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1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39764</xdr:rowOff>
    </xdr:from>
    <xdr:to>
      <xdr:col>85</xdr:col>
      <xdr:colOff>127000</xdr:colOff>
      <xdr:row>36</xdr:row>
      <xdr:rowOff>76873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211964"/>
          <a:ext cx="838200" cy="3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36834</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37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13957</xdr:rowOff>
    </xdr:from>
    <xdr:to>
      <xdr:col>85</xdr:col>
      <xdr:colOff>177800</xdr:colOff>
      <xdr:row>36</xdr:row>
      <xdr:rowOff>115557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35001</xdr:rowOff>
    </xdr:from>
    <xdr:to>
      <xdr:col>81</xdr:col>
      <xdr:colOff>50800</xdr:colOff>
      <xdr:row>36</xdr:row>
      <xdr:rowOff>39764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207201"/>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60782</xdr:rowOff>
    </xdr:from>
    <xdr:to>
      <xdr:col>81</xdr:col>
      <xdr:colOff>101600</xdr:colOff>
      <xdr:row>35</xdr:row>
      <xdr:rowOff>162382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0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7459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583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35001</xdr:rowOff>
    </xdr:from>
    <xdr:to>
      <xdr:col>76</xdr:col>
      <xdr:colOff>114300</xdr:colOff>
      <xdr:row>36</xdr:row>
      <xdr:rowOff>85789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207201"/>
          <a:ext cx="889000" cy="5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149593</xdr:rowOff>
    </xdr:from>
    <xdr:to>
      <xdr:col>76</xdr:col>
      <xdr:colOff>165100</xdr:colOff>
      <xdr:row>36</xdr:row>
      <xdr:rowOff>79743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15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96270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92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85789</xdr:rowOff>
    </xdr:from>
    <xdr:to>
      <xdr:col>71</xdr:col>
      <xdr:colOff>177800</xdr:colOff>
      <xdr:row>36</xdr:row>
      <xdr:rowOff>161379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257989"/>
          <a:ext cx="889000" cy="7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113893</xdr:rowOff>
    </xdr:from>
    <xdr:to>
      <xdr:col>72</xdr:col>
      <xdr:colOff>38100</xdr:colOff>
      <xdr:row>36</xdr:row>
      <xdr:rowOff>44043</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1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60570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88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136525</xdr:rowOff>
    </xdr:from>
    <xdr:to>
      <xdr:col>67</xdr:col>
      <xdr:colOff>101600</xdr:colOff>
      <xdr:row>36</xdr:row>
      <xdr:rowOff>66675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83202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26073</xdr:rowOff>
    </xdr:from>
    <xdr:to>
      <xdr:col>85</xdr:col>
      <xdr:colOff>177800</xdr:colOff>
      <xdr:row>36</xdr:row>
      <xdr:rowOff>127673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9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4500</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1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160414</xdr:rowOff>
    </xdr:from>
    <xdr:to>
      <xdr:col>81</xdr:col>
      <xdr:colOff>101600</xdr:colOff>
      <xdr:row>36</xdr:row>
      <xdr:rowOff>90564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16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81691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25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155651</xdr:rowOff>
    </xdr:from>
    <xdr:to>
      <xdr:col>76</xdr:col>
      <xdr:colOff>165100</xdr:colOff>
      <xdr:row>36</xdr:row>
      <xdr:rowOff>85801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15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76928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2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34989</xdr:rowOff>
    </xdr:from>
    <xdr:to>
      <xdr:col>72</xdr:col>
      <xdr:colOff>38100</xdr:colOff>
      <xdr:row>36</xdr:row>
      <xdr:rowOff>136589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20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127716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29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110579</xdr:rowOff>
    </xdr:from>
    <xdr:to>
      <xdr:col>67</xdr:col>
      <xdr:colOff>101600</xdr:colOff>
      <xdr:row>37</xdr:row>
      <xdr:rowOff>40729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8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31856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37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159520</xdr:rowOff>
    </xdr:from>
    <xdr:to>
      <xdr:col>85</xdr:col>
      <xdr:colOff>126364</xdr:colOff>
      <xdr:row>57</xdr:row>
      <xdr:rowOff>128041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32020"/>
          <a:ext cx="1269" cy="116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131868</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0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128041</xdr:rowOff>
    </xdr:from>
    <xdr:to>
      <xdr:col>86</xdr:col>
      <xdr:colOff>25400</xdr:colOff>
      <xdr:row>57</xdr:row>
      <xdr:rowOff>128041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0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106197</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0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159520</xdr:rowOff>
    </xdr:from>
    <xdr:to>
      <xdr:col>86</xdr:col>
      <xdr:colOff>25400</xdr:colOff>
      <xdr:row>50</xdr:row>
      <xdr:rowOff>159520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3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88333</xdr:rowOff>
    </xdr:from>
    <xdr:to>
      <xdr:col>85</xdr:col>
      <xdr:colOff>127000</xdr:colOff>
      <xdr:row>57</xdr:row>
      <xdr:rowOff>104130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60983"/>
          <a:ext cx="838200" cy="1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84124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13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61247</xdr:rowOff>
    </xdr:from>
    <xdr:to>
      <xdr:col>85</xdr:col>
      <xdr:colOff>177800</xdr:colOff>
      <xdr:row>56</xdr:row>
      <xdr:rowOff>162847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6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86901</xdr:rowOff>
    </xdr:from>
    <xdr:to>
      <xdr:col>81</xdr:col>
      <xdr:colOff>50800</xdr:colOff>
      <xdr:row>57</xdr:row>
      <xdr:rowOff>88333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59551"/>
          <a:ext cx="889000" cy="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68585</xdr:rowOff>
    </xdr:from>
    <xdr:to>
      <xdr:col>81</xdr:col>
      <xdr:colOff>101600</xdr:colOff>
      <xdr:row>56</xdr:row>
      <xdr:rowOff>170185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15262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163528</xdr:rowOff>
    </xdr:from>
    <xdr:to>
      <xdr:col>76</xdr:col>
      <xdr:colOff>114300</xdr:colOff>
      <xdr:row>57</xdr:row>
      <xdr:rowOff>86901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64728"/>
          <a:ext cx="889000" cy="9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41633</xdr:rowOff>
    </xdr:from>
    <xdr:to>
      <xdr:col>76</xdr:col>
      <xdr:colOff>165100</xdr:colOff>
      <xdr:row>56</xdr:row>
      <xdr:rowOff>143233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159760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163528</xdr:rowOff>
    </xdr:from>
    <xdr:to>
      <xdr:col>71</xdr:col>
      <xdr:colOff>177800</xdr:colOff>
      <xdr:row>57</xdr:row>
      <xdr:rowOff>22192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64728"/>
          <a:ext cx="889000" cy="3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95765</xdr:rowOff>
    </xdr:from>
    <xdr:to>
      <xdr:col>72</xdr:col>
      <xdr:colOff>38100</xdr:colOff>
      <xdr:row>57</xdr:row>
      <xdr:rowOff>25915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42442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75100</xdr:rowOff>
    </xdr:from>
    <xdr:to>
      <xdr:col>67</xdr:col>
      <xdr:colOff>101600</xdr:colOff>
      <xdr:row>57</xdr:row>
      <xdr:rowOff>5250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7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21777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5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53330</xdr:rowOff>
    </xdr:from>
    <xdr:to>
      <xdr:col>85</xdr:col>
      <xdr:colOff>177800</xdr:colOff>
      <xdr:row>57</xdr:row>
      <xdr:rowOff>154930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2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139707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4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37533</xdr:rowOff>
    </xdr:from>
    <xdr:to>
      <xdr:col>81</xdr:col>
      <xdr:colOff>101600</xdr:colOff>
      <xdr:row>57</xdr:row>
      <xdr:rowOff>139133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1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130260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36101</xdr:rowOff>
    </xdr:from>
    <xdr:to>
      <xdr:col>76</xdr:col>
      <xdr:colOff>165100</xdr:colOff>
      <xdr:row>57</xdr:row>
      <xdr:rowOff>137701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0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128828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0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112728</xdr:rowOff>
    </xdr:from>
    <xdr:to>
      <xdr:col>72</xdr:col>
      <xdr:colOff>38100</xdr:colOff>
      <xdr:row>57</xdr:row>
      <xdr:rowOff>42878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34005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0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142842</xdr:rowOff>
    </xdr:from>
    <xdr:to>
      <xdr:col>67</xdr:col>
      <xdr:colOff>101600</xdr:colOff>
      <xdr:row>57</xdr:row>
      <xdr:rowOff>72992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4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64119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3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247</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44647"/>
          <a:ext cx="1269" cy="116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17009</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615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118374</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1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511,003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247</xdr:rowOff>
    </xdr:from>
    <xdr:to>
      <xdr:col>86</xdr:col>
      <xdr:colOff>25400</xdr:colOff>
      <xdr:row>72</xdr:row>
      <xdr:rowOff>247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44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121569</xdr:rowOff>
    </xdr:from>
    <xdr:to>
      <xdr:col>85</xdr:col>
      <xdr:colOff>127000</xdr:colOff>
      <xdr:row>78</xdr:row>
      <xdr:rowOff>129580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494669"/>
          <a:ext cx="838200" cy="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61459</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434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83032</xdr:rowOff>
    </xdr:from>
    <xdr:to>
      <xdr:col>85</xdr:col>
      <xdr:colOff>177800</xdr:colOff>
      <xdr:row>79</xdr:row>
      <xdr:rowOff>13182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5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121569</xdr:rowOff>
    </xdr:from>
    <xdr:to>
      <xdr:col>81</xdr:col>
      <xdr:colOff>50800</xdr:colOff>
      <xdr:row>78</xdr:row>
      <xdr:rowOff>131550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494669"/>
          <a:ext cx="889000" cy="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83990</xdr:rowOff>
    </xdr:from>
    <xdr:to>
      <xdr:col>81</xdr:col>
      <xdr:colOff>101600</xdr:colOff>
      <xdr:row>79</xdr:row>
      <xdr:rowOff>14140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5267</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54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131550</xdr:rowOff>
    </xdr:from>
    <xdr:to>
      <xdr:col>76</xdr:col>
      <xdr:colOff>114300</xdr:colOff>
      <xdr:row>78</xdr:row>
      <xdr:rowOff>135173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504650"/>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83245</xdr:rowOff>
    </xdr:from>
    <xdr:to>
      <xdr:col>76</xdr:col>
      <xdr:colOff>165100</xdr:colOff>
      <xdr:row>79</xdr:row>
      <xdr:rowOff>13395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4522</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54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135173</xdr:rowOff>
    </xdr:from>
    <xdr:to>
      <xdr:col>71</xdr:col>
      <xdr:colOff>177800</xdr:colOff>
      <xdr:row>78</xdr:row>
      <xdr:rowOff>136739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508273"/>
          <a:ext cx="889000" cy="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78698</xdr:rowOff>
    </xdr:from>
    <xdr:to>
      <xdr:col>72</xdr:col>
      <xdr:colOff>38100</xdr:colOff>
      <xdr:row>79</xdr:row>
      <xdr:rowOff>8848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25375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22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73000</xdr:rowOff>
    </xdr:from>
    <xdr:to>
      <xdr:col>67</xdr:col>
      <xdr:colOff>101600</xdr:colOff>
      <xdr:row>79</xdr:row>
      <xdr:rowOff>3150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19677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2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78780</xdr:rowOff>
    </xdr:from>
    <xdr:to>
      <xdr:col>85</xdr:col>
      <xdr:colOff>177800</xdr:colOff>
      <xdr:row>79</xdr:row>
      <xdr:rowOff>8930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38157</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23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70769</xdr:rowOff>
    </xdr:from>
    <xdr:to>
      <xdr:col>81</xdr:col>
      <xdr:colOff>101600</xdr:colOff>
      <xdr:row>79</xdr:row>
      <xdr:rowOff>919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17446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21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80750</xdr:rowOff>
    </xdr:from>
    <xdr:to>
      <xdr:col>76</xdr:col>
      <xdr:colOff>165100</xdr:colOff>
      <xdr:row>79</xdr:row>
      <xdr:rowOff>10900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5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27427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22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84373</xdr:rowOff>
    </xdr:from>
    <xdr:to>
      <xdr:col>72</xdr:col>
      <xdr:colOff>38100</xdr:colOff>
      <xdr:row>79</xdr:row>
      <xdr:rowOff>14523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5650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5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85939</xdr:rowOff>
    </xdr:from>
    <xdr:to>
      <xdr:col>67</xdr:col>
      <xdr:colOff>101600</xdr:colOff>
      <xdr:row>79</xdr:row>
      <xdr:rowOff>16089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5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7216</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55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88015</xdr:rowOff>
    </xdr:from>
    <xdr:to>
      <xdr:col>85</xdr:col>
      <xdr:colOff>126364</xdr:colOff>
      <xdr:row>98</xdr:row>
      <xdr:rowOff>145273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347065"/>
          <a:ext cx="1269" cy="1600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149100</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5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145273</xdr:rowOff>
    </xdr:from>
    <xdr:to>
      <xdr:col>86</xdr:col>
      <xdr:colOff>25400</xdr:colOff>
      <xdr:row>98</xdr:row>
      <xdr:rowOff>145273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34692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12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88015</xdr:rowOff>
    </xdr:from>
    <xdr:to>
      <xdr:col>86</xdr:col>
      <xdr:colOff>25400</xdr:colOff>
      <xdr:row>89</xdr:row>
      <xdr:rowOff>88015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34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153188</xdr:rowOff>
    </xdr:from>
    <xdr:to>
      <xdr:col>85</xdr:col>
      <xdr:colOff>127000</xdr:colOff>
      <xdr:row>93</xdr:row>
      <xdr:rowOff>163246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098038"/>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145094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261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166667</xdr:rowOff>
    </xdr:from>
    <xdr:to>
      <xdr:col>85</xdr:col>
      <xdr:colOff>177800</xdr:colOff>
      <xdr:row>95</xdr:row>
      <xdr:rowOff>96817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2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163246</xdr:rowOff>
    </xdr:from>
    <xdr:to>
      <xdr:col>81</xdr:col>
      <xdr:colOff>50800</xdr:colOff>
      <xdr:row>94</xdr:row>
      <xdr:rowOff>49381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108096"/>
          <a:ext cx="889000" cy="5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20439</xdr:rowOff>
    </xdr:from>
    <xdr:to>
      <xdr:col>81</xdr:col>
      <xdr:colOff>101600</xdr:colOff>
      <xdr:row>95</xdr:row>
      <xdr:rowOff>122039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30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113166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40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3040</xdr:rowOff>
    </xdr:from>
    <xdr:to>
      <xdr:col>76</xdr:col>
      <xdr:colOff>114300</xdr:colOff>
      <xdr:row>94</xdr:row>
      <xdr:rowOff>49381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119340"/>
          <a:ext cx="889000" cy="4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13963</xdr:rowOff>
    </xdr:from>
    <xdr:to>
      <xdr:col>76</xdr:col>
      <xdr:colOff>165100</xdr:colOff>
      <xdr:row>95</xdr:row>
      <xdr:rowOff>115563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106690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3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118397</xdr:rowOff>
    </xdr:from>
    <xdr:to>
      <xdr:col>71</xdr:col>
      <xdr:colOff>177800</xdr:colOff>
      <xdr:row>94</xdr:row>
      <xdr:rowOff>3040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063247"/>
          <a:ext cx="889000" cy="5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30096</xdr:rowOff>
    </xdr:from>
    <xdr:to>
      <xdr:col>72</xdr:col>
      <xdr:colOff>38100</xdr:colOff>
      <xdr:row>95</xdr:row>
      <xdr:rowOff>131696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122823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4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36430</xdr:rowOff>
    </xdr:from>
    <xdr:to>
      <xdr:col>67</xdr:col>
      <xdr:colOff>101600</xdr:colOff>
      <xdr:row>95</xdr:row>
      <xdr:rowOff>138030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3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129157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4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102388</xdr:rowOff>
    </xdr:from>
    <xdr:to>
      <xdr:col>85</xdr:col>
      <xdr:colOff>177800</xdr:colOff>
      <xdr:row>94</xdr:row>
      <xdr:rowOff>32538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04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125265</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8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112446</xdr:rowOff>
    </xdr:from>
    <xdr:to>
      <xdr:col>81</xdr:col>
      <xdr:colOff>101600</xdr:colOff>
      <xdr:row>94</xdr:row>
      <xdr:rowOff>42596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05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59123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83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170031</xdr:rowOff>
    </xdr:from>
    <xdr:to>
      <xdr:col>76</xdr:col>
      <xdr:colOff>165100</xdr:colOff>
      <xdr:row>94</xdr:row>
      <xdr:rowOff>100181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11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116708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89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123690</xdr:rowOff>
    </xdr:from>
    <xdr:to>
      <xdr:col>72</xdr:col>
      <xdr:colOff>38100</xdr:colOff>
      <xdr:row>94</xdr:row>
      <xdr:rowOff>53840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0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70367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84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67597</xdr:rowOff>
    </xdr:from>
    <xdr:to>
      <xdr:col>67</xdr:col>
      <xdr:colOff>101600</xdr:colOff>
      <xdr:row>93</xdr:row>
      <xdr:rowOff>169197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01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14274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78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148768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292268"/>
          <a:ext cx="1269" cy="1438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95877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95445</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6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148768</xdr:rowOff>
    </xdr:from>
    <xdr:to>
      <xdr:col>116</xdr:col>
      <xdr:colOff>152400</xdr:colOff>
      <xdr:row>30</xdr:row>
      <xdr:rowOff>148768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292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13326</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2842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161899</xdr:rowOff>
    </xdr:from>
    <xdr:to>
      <xdr:col>116</xdr:col>
      <xdr:colOff>114300</xdr:colOff>
      <xdr:row>39</xdr:row>
      <xdr:rowOff>92049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7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162966</xdr:rowOff>
    </xdr:from>
    <xdr:to>
      <xdr:col>112</xdr:col>
      <xdr:colOff>38100</xdr:colOff>
      <xdr:row>39</xdr:row>
      <xdr:rowOff>93116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109643</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453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162357</xdr:rowOff>
    </xdr:from>
    <xdr:to>
      <xdr:col>107</xdr:col>
      <xdr:colOff>101600</xdr:colOff>
      <xdr:row>39</xdr:row>
      <xdr:rowOff>92507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7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109034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452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146355</xdr:rowOff>
    </xdr:from>
    <xdr:to>
      <xdr:col>102</xdr:col>
      <xdr:colOff>165100</xdr:colOff>
      <xdr:row>39</xdr:row>
      <xdr:rowOff>76505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93032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436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131191</xdr:rowOff>
    </xdr:from>
    <xdr:to>
      <xdr:col>98</xdr:col>
      <xdr:colOff>38100</xdr:colOff>
      <xdr:row>39</xdr:row>
      <xdr:rowOff>61341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4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77868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421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140327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63500</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flipV="1">
          <a:off x="22159595" y="8636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60977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1017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10177</xdr:rowOff>
    </xdr:from>
    <xdr:ext cx="313932"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8411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63500</xdr:rowOff>
    </xdr:from>
    <xdr:to>
      <xdr:col>116</xdr:col>
      <xdr:colOff>152400</xdr:colOff>
      <xdr:row>50</xdr:row>
      <xdr:rowOff>63500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863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149877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922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127000</xdr:rowOff>
    </xdr:from>
    <xdr:to>
      <xdr:col>116</xdr:col>
      <xdr:colOff>114300</xdr:colOff>
      <xdr:row>59</xdr:row>
      <xdr:rowOff>57150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105427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10049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民生費においては、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障害者自立支援給付事業、生活保護費支給事業、保育所運営費等の事業費が多額となっており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類似団体内でも最</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大</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値となっている。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また、農林水産費は、本市において重要な施策として取り組んでおり、産地パワーアップ事業や畜産クラスター構築事業等を実施したことにより、類似団体平均を上回っている状況である。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財政調整基金残高については、取り崩しを行わず前年とほぼ同じ積立額であったが、標準財政規模額の減に伴い、比率は増となった。</a:t>
          </a:r>
          <a:endParaRPr lang="ja-JP" altLang="ja-JP" sz="1100">
            <a:effectLst/>
            <a:latin typeface="ＭＳ Ｐゴシック" panose="020B0600070205080204" pitchFamily="50" charset="-128"/>
            <a:ea typeface="ＭＳ Ｐゴシック" panose="020B0600070205080204" pitchFamily="50" charset="-128"/>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0"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実質収支額</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標準財政規模額の減があるものの、形式収支、前年度繰越額の減により、前年に比べ低い比率となった。</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また、実質単年度収支は、前年度の単年度収支が大きく減少したこと及び繰上償還額が減少したことにより、比率が大きく減となった。</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一般会計において、中期財政計画及び定員適正化計画により、人件費削減や地方債繰上償還による後年度負担の縮減等により引き続き黒字となったが、今後も適正な財政運営に努める。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水道事業会計や特別会計についても、独立採算及び適正な歳入の確保等に努める。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election activeCell="BY37" sqref="BY37:CM37"/>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30426867</v>
      </c>
      <c r="BO4" s="410"/>
      <c r="BP4" s="410"/>
      <c r="BQ4" s="410"/>
      <c r="BR4" s="410"/>
      <c r="BS4" s="410"/>
      <c r="BT4" s="410"/>
      <c r="BU4" s="411"/>
      <c r="BV4" s="409">
        <v>31006209</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5.7</v>
      </c>
      <c r="CU4" s="416"/>
      <c r="CV4" s="416"/>
      <c r="CW4" s="416"/>
      <c r="CX4" s="416"/>
      <c r="CY4" s="416"/>
      <c r="CZ4" s="416"/>
      <c r="DA4" s="417"/>
      <c r="DB4" s="415">
        <v>6.8</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29326537</v>
      </c>
      <c r="BO5" s="447"/>
      <c r="BP5" s="447"/>
      <c r="BQ5" s="447"/>
      <c r="BR5" s="447"/>
      <c r="BS5" s="447"/>
      <c r="BT5" s="447"/>
      <c r="BU5" s="448"/>
      <c r="BV5" s="446">
        <v>29530393</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84</v>
      </c>
      <c r="CU5" s="444"/>
      <c r="CV5" s="444"/>
      <c r="CW5" s="444"/>
      <c r="CX5" s="444"/>
      <c r="CY5" s="444"/>
      <c r="CZ5" s="444"/>
      <c r="DA5" s="445"/>
      <c r="DB5" s="443">
        <v>79.3</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1100330</v>
      </c>
      <c r="BO6" s="447"/>
      <c r="BP6" s="447"/>
      <c r="BQ6" s="447"/>
      <c r="BR6" s="447"/>
      <c r="BS6" s="447"/>
      <c r="BT6" s="447"/>
      <c r="BU6" s="448"/>
      <c r="BV6" s="446">
        <v>1475816</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84.6</v>
      </c>
      <c r="CU6" s="484"/>
      <c r="CV6" s="484"/>
      <c r="CW6" s="484"/>
      <c r="CX6" s="484"/>
      <c r="CY6" s="484"/>
      <c r="CZ6" s="484"/>
      <c r="DA6" s="485"/>
      <c r="DB6" s="483">
        <v>80.2</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88</v>
      </c>
      <c r="AV7" s="479"/>
      <c r="AW7" s="479"/>
      <c r="AX7" s="479"/>
      <c r="AY7" s="480" t="s">
        <v>100</v>
      </c>
      <c r="AZ7" s="481"/>
      <c r="BA7" s="481"/>
      <c r="BB7" s="481"/>
      <c r="BC7" s="481"/>
      <c r="BD7" s="481"/>
      <c r="BE7" s="481"/>
      <c r="BF7" s="481"/>
      <c r="BG7" s="481"/>
      <c r="BH7" s="481"/>
      <c r="BI7" s="481"/>
      <c r="BJ7" s="481"/>
      <c r="BK7" s="481"/>
      <c r="BL7" s="481"/>
      <c r="BM7" s="482"/>
      <c r="BN7" s="446">
        <v>121166</v>
      </c>
      <c r="BO7" s="447"/>
      <c r="BP7" s="447"/>
      <c r="BQ7" s="447"/>
      <c r="BR7" s="447"/>
      <c r="BS7" s="447"/>
      <c r="BT7" s="447"/>
      <c r="BU7" s="448"/>
      <c r="BV7" s="446">
        <v>246996</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17297031</v>
      </c>
      <c r="CU7" s="447"/>
      <c r="CV7" s="447"/>
      <c r="CW7" s="447"/>
      <c r="CX7" s="447"/>
      <c r="CY7" s="447"/>
      <c r="CZ7" s="447"/>
      <c r="DA7" s="448"/>
      <c r="DB7" s="446">
        <v>17964155</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979164</v>
      </c>
      <c r="BO8" s="447"/>
      <c r="BP8" s="447"/>
      <c r="BQ8" s="447"/>
      <c r="BR8" s="447"/>
      <c r="BS8" s="447"/>
      <c r="BT8" s="447"/>
      <c r="BU8" s="448"/>
      <c r="BV8" s="446">
        <v>1228820</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0.27</v>
      </c>
      <c r="CU8" s="487"/>
      <c r="CV8" s="487"/>
      <c r="CW8" s="487"/>
      <c r="CX8" s="487"/>
      <c r="CY8" s="487"/>
      <c r="CZ8" s="487"/>
      <c r="DA8" s="488"/>
      <c r="DB8" s="486">
        <v>0.27</v>
      </c>
      <c r="DC8" s="487"/>
      <c r="DD8" s="487"/>
      <c r="DE8" s="487"/>
      <c r="DF8" s="487"/>
      <c r="DG8" s="487"/>
      <c r="DH8" s="487"/>
      <c r="DI8" s="488"/>
      <c r="DJ8" s="165"/>
      <c r="DK8" s="165"/>
      <c r="DL8" s="165"/>
      <c r="DM8" s="165"/>
      <c r="DN8" s="165"/>
      <c r="DO8" s="165"/>
    </row>
    <row r="9" spans="1:119" ht="18.75" customHeight="1" thickBot="1" x14ac:dyDescent="0.2">
      <c r="A9" s="166"/>
      <c r="B9" s="440" t="s">
        <v>106</v>
      </c>
      <c r="C9" s="441"/>
      <c r="D9" s="441"/>
      <c r="E9" s="441"/>
      <c r="F9" s="441"/>
      <c r="G9" s="441"/>
      <c r="H9" s="441"/>
      <c r="I9" s="441"/>
      <c r="J9" s="441"/>
      <c r="K9" s="489"/>
      <c r="L9" s="490" t="s">
        <v>107</v>
      </c>
      <c r="M9" s="491"/>
      <c r="N9" s="491"/>
      <c r="O9" s="491"/>
      <c r="P9" s="491"/>
      <c r="Q9" s="492"/>
      <c r="R9" s="493">
        <v>44115</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88</v>
      </c>
      <c r="AV9" s="479"/>
      <c r="AW9" s="479"/>
      <c r="AX9" s="479"/>
      <c r="AY9" s="480" t="s">
        <v>110</v>
      </c>
      <c r="AZ9" s="481"/>
      <c r="BA9" s="481"/>
      <c r="BB9" s="481"/>
      <c r="BC9" s="481"/>
      <c r="BD9" s="481"/>
      <c r="BE9" s="481"/>
      <c r="BF9" s="481"/>
      <c r="BG9" s="481"/>
      <c r="BH9" s="481"/>
      <c r="BI9" s="481"/>
      <c r="BJ9" s="481"/>
      <c r="BK9" s="481"/>
      <c r="BL9" s="481"/>
      <c r="BM9" s="482"/>
      <c r="BN9" s="446">
        <v>-249656</v>
      </c>
      <c r="BO9" s="447"/>
      <c r="BP9" s="447"/>
      <c r="BQ9" s="447"/>
      <c r="BR9" s="447"/>
      <c r="BS9" s="447"/>
      <c r="BT9" s="447"/>
      <c r="BU9" s="448"/>
      <c r="BV9" s="446">
        <v>145836</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20.100000000000001</v>
      </c>
      <c r="CU9" s="444"/>
      <c r="CV9" s="444"/>
      <c r="CW9" s="444"/>
      <c r="CX9" s="444"/>
      <c r="CY9" s="444"/>
      <c r="CZ9" s="444"/>
      <c r="DA9" s="445"/>
      <c r="DB9" s="443">
        <v>19.5</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112</v>
      </c>
      <c r="M10" s="476"/>
      <c r="N10" s="476"/>
      <c r="O10" s="476"/>
      <c r="P10" s="476"/>
      <c r="Q10" s="477"/>
      <c r="R10" s="497">
        <v>47245</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638</v>
      </c>
      <c r="BO10" s="447"/>
      <c r="BP10" s="447"/>
      <c r="BQ10" s="447"/>
      <c r="BR10" s="447"/>
      <c r="BS10" s="447"/>
      <c r="BT10" s="447"/>
      <c r="BU10" s="448"/>
      <c r="BV10" s="446">
        <v>960</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120</v>
      </c>
      <c r="AV11" s="479"/>
      <c r="AW11" s="479"/>
      <c r="AX11" s="479"/>
      <c r="AY11" s="480" t="s">
        <v>121</v>
      </c>
      <c r="AZ11" s="481"/>
      <c r="BA11" s="481"/>
      <c r="BB11" s="481"/>
      <c r="BC11" s="481"/>
      <c r="BD11" s="481"/>
      <c r="BE11" s="481"/>
      <c r="BF11" s="481"/>
      <c r="BG11" s="481"/>
      <c r="BH11" s="481"/>
      <c r="BI11" s="481"/>
      <c r="BJ11" s="481"/>
      <c r="BK11" s="481"/>
      <c r="BL11" s="481"/>
      <c r="BM11" s="482"/>
      <c r="BN11" s="446">
        <v>870448</v>
      </c>
      <c r="BO11" s="447"/>
      <c r="BP11" s="447"/>
      <c r="BQ11" s="447"/>
      <c r="BR11" s="447"/>
      <c r="BS11" s="447"/>
      <c r="BT11" s="447"/>
      <c r="BU11" s="448"/>
      <c r="BV11" s="446">
        <v>884246</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x14ac:dyDescent="0.15">
      <c r="A12" s="166"/>
      <c r="B12" s="506" t="s">
        <v>125</v>
      </c>
      <c r="C12" s="507"/>
      <c r="D12" s="507"/>
      <c r="E12" s="507"/>
      <c r="F12" s="507"/>
      <c r="G12" s="507"/>
      <c r="H12" s="507"/>
      <c r="I12" s="507"/>
      <c r="J12" s="507"/>
      <c r="K12" s="508"/>
      <c r="L12" s="515" t="s">
        <v>126</v>
      </c>
      <c r="M12" s="516"/>
      <c r="N12" s="516"/>
      <c r="O12" s="516"/>
      <c r="P12" s="516"/>
      <c r="Q12" s="517"/>
      <c r="R12" s="518">
        <v>44629</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88</v>
      </c>
      <c r="AV12" s="479"/>
      <c r="AW12" s="479"/>
      <c r="AX12" s="479"/>
      <c r="AY12" s="480" t="s">
        <v>130</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124</v>
      </c>
      <c r="CU12" s="487"/>
      <c r="CV12" s="487"/>
      <c r="CW12" s="487"/>
      <c r="CX12" s="487"/>
      <c r="CY12" s="487"/>
      <c r="CZ12" s="487"/>
      <c r="DA12" s="488"/>
      <c r="DB12" s="486" t="s">
        <v>124</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132</v>
      </c>
      <c r="N13" s="535"/>
      <c r="O13" s="535"/>
      <c r="P13" s="535"/>
      <c r="Q13" s="536"/>
      <c r="R13" s="527">
        <v>44197</v>
      </c>
      <c r="S13" s="528"/>
      <c r="T13" s="528"/>
      <c r="U13" s="528"/>
      <c r="V13" s="529"/>
      <c r="W13" s="462" t="s">
        <v>133</v>
      </c>
      <c r="X13" s="463"/>
      <c r="Y13" s="463"/>
      <c r="Z13" s="463"/>
      <c r="AA13" s="463"/>
      <c r="AB13" s="453"/>
      <c r="AC13" s="497">
        <v>5642</v>
      </c>
      <c r="AD13" s="498"/>
      <c r="AE13" s="498"/>
      <c r="AF13" s="498"/>
      <c r="AG13" s="537"/>
      <c r="AH13" s="497">
        <v>5771</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621430</v>
      </c>
      <c r="BO13" s="447"/>
      <c r="BP13" s="447"/>
      <c r="BQ13" s="447"/>
      <c r="BR13" s="447"/>
      <c r="BS13" s="447"/>
      <c r="BT13" s="447"/>
      <c r="BU13" s="448"/>
      <c r="BV13" s="446">
        <v>1031042</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2.6</v>
      </c>
      <c r="CU13" s="444"/>
      <c r="CV13" s="444"/>
      <c r="CW13" s="444"/>
      <c r="CX13" s="444"/>
      <c r="CY13" s="444"/>
      <c r="CZ13" s="444"/>
      <c r="DA13" s="445"/>
      <c r="DB13" s="443">
        <v>3.3</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138</v>
      </c>
      <c r="M14" s="525"/>
      <c r="N14" s="525"/>
      <c r="O14" s="525"/>
      <c r="P14" s="525"/>
      <c r="Q14" s="526"/>
      <c r="R14" s="527">
        <v>45147</v>
      </c>
      <c r="S14" s="528"/>
      <c r="T14" s="528"/>
      <c r="U14" s="528"/>
      <c r="V14" s="529"/>
      <c r="W14" s="436"/>
      <c r="X14" s="437"/>
      <c r="Y14" s="437"/>
      <c r="Z14" s="437"/>
      <c r="AA14" s="437"/>
      <c r="AB14" s="426"/>
      <c r="AC14" s="530">
        <v>25</v>
      </c>
      <c r="AD14" s="531"/>
      <c r="AE14" s="531"/>
      <c r="AF14" s="531"/>
      <c r="AG14" s="532"/>
      <c r="AH14" s="530">
        <v>25.3</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t="s">
        <v>140</v>
      </c>
      <c r="CU14" s="542"/>
      <c r="CV14" s="542"/>
      <c r="CW14" s="542"/>
      <c r="CX14" s="542"/>
      <c r="CY14" s="542"/>
      <c r="CZ14" s="542"/>
      <c r="DA14" s="543"/>
      <c r="DB14" s="541" t="s">
        <v>140</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141</v>
      </c>
      <c r="N15" s="535"/>
      <c r="O15" s="535"/>
      <c r="P15" s="535"/>
      <c r="Q15" s="536"/>
      <c r="R15" s="527">
        <v>44725</v>
      </c>
      <c r="S15" s="528"/>
      <c r="T15" s="528"/>
      <c r="U15" s="528"/>
      <c r="V15" s="529"/>
      <c r="W15" s="462" t="s">
        <v>142</v>
      </c>
      <c r="X15" s="463"/>
      <c r="Y15" s="463"/>
      <c r="Z15" s="463"/>
      <c r="AA15" s="463"/>
      <c r="AB15" s="453"/>
      <c r="AC15" s="497">
        <v>4484</v>
      </c>
      <c r="AD15" s="498"/>
      <c r="AE15" s="498"/>
      <c r="AF15" s="498"/>
      <c r="AG15" s="537"/>
      <c r="AH15" s="497">
        <v>4614</v>
      </c>
      <c r="AI15" s="498"/>
      <c r="AJ15" s="498"/>
      <c r="AK15" s="498"/>
      <c r="AL15" s="499"/>
      <c r="AM15" s="475"/>
      <c r="AN15" s="476"/>
      <c r="AO15" s="476"/>
      <c r="AP15" s="476"/>
      <c r="AQ15" s="476"/>
      <c r="AR15" s="476"/>
      <c r="AS15" s="476"/>
      <c r="AT15" s="477"/>
      <c r="AU15" s="478"/>
      <c r="AV15" s="479"/>
      <c r="AW15" s="479"/>
      <c r="AX15" s="479"/>
      <c r="AY15" s="406" t="s">
        <v>143</v>
      </c>
      <c r="AZ15" s="407"/>
      <c r="BA15" s="407"/>
      <c r="BB15" s="407"/>
      <c r="BC15" s="407"/>
      <c r="BD15" s="407"/>
      <c r="BE15" s="407"/>
      <c r="BF15" s="407"/>
      <c r="BG15" s="407"/>
      <c r="BH15" s="407"/>
      <c r="BI15" s="407"/>
      <c r="BJ15" s="407"/>
      <c r="BK15" s="407"/>
      <c r="BL15" s="407"/>
      <c r="BM15" s="408"/>
      <c r="BN15" s="409">
        <v>3905999</v>
      </c>
      <c r="BO15" s="410"/>
      <c r="BP15" s="410"/>
      <c r="BQ15" s="410"/>
      <c r="BR15" s="410"/>
      <c r="BS15" s="410"/>
      <c r="BT15" s="410"/>
      <c r="BU15" s="411"/>
      <c r="BV15" s="409">
        <v>3863838</v>
      </c>
      <c r="BW15" s="410"/>
      <c r="BX15" s="410"/>
      <c r="BY15" s="410"/>
      <c r="BZ15" s="410"/>
      <c r="CA15" s="410"/>
      <c r="CB15" s="410"/>
      <c r="CC15" s="411"/>
      <c r="CD15" s="544" t="s">
        <v>144</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145</v>
      </c>
      <c r="M16" s="555"/>
      <c r="N16" s="555"/>
      <c r="O16" s="555"/>
      <c r="P16" s="555"/>
      <c r="Q16" s="556"/>
      <c r="R16" s="547" t="s">
        <v>146</v>
      </c>
      <c r="S16" s="548"/>
      <c r="T16" s="548"/>
      <c r="U16" s="548"/>
      <c r="V16" s="549"/>
      <c r="W16" s="436"/>
      <c r="X16" s="437"/>
      <c r="Y16" s="437"/>
      <c r="Z16" s="437"/>
      <c r="AA16" s="437"/>
      <c r="AB16" s="426"/>
      <c r="AC16" s="530">
        <v>19.8</v>
      </c>
      <c r="AD16" s="531"/>
      <c r="AE16" s="531"/>
      <c r="AF16" s="531"/>
      <c r="AG16" s="532"/>
      <c r="AH16" s="530">
        <v>20.3</v>
      </c>
      <c r="AI16" s="531"/>
      <c r="AJ16" s="531"/>
      <c r="AK16" s="531"/>
      <c r="AL16" s="533"/>
      <c r="AM16" s="475"/>
      <c r="AN16" s="476"/>
      <c r="AO16" s="476"/>
      <c r="AP16" s="476"/>
      <c r="AQ16" s="476"/>
      <c r="AR16" s="476"/>
      <c r="AS16" s="476"/>
      <c r="AT16" s="477"/>
      <c r="AU16" s="478"/>
      <c r="AV16" s="479"/>
      <c r="AW16" s="479"/>
      <c r="AX16" s="479"/>
      <c r="AY16" s="480" t="s">
        <v>147</v>
      </c>
      <c r="AZ16" s="481"/>
      <c r="BA16" s="481"/>
      <c r="BB16" s="481"/>
      <c r="BC16" s="481"/>
      <c r="BD16" s="481"/>
      <c r="BE16" s="481"/>
      <c r="BF16" s="481"/>
      <c r="BG16" s="481"/>
      <c r="BH16" s="481"/>
      <c r="BI16" s="481"/>
      <c r="BJ16" s="481"/>
      <c r="BK16" s="481"/>
      <c r="BL16" s="481"/>
      <c r="BM16" s="482"/>
      <c r="BN16" s="446">
        <v>14308720</v>
      </c>
      <c r="BO16" s="447"/>
      <c r="BP16" s="447"/>
      <c r="BQ16" s="447"/>
      <c r="BR16" s="447"/>
      <c r="BS16" s="447"/>
      <c r="BT16" s="447"/>
      <c r="BU16" s="448"/>
      <c r="BV16" s="446">
        <v>14358360</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148</v>
      </c>
      <c r="N17" s="551"/>
      <c r="O17" s="551"/>
      <c r="P17" s="551"/>
      <c r="Q17" s="552"/>
      <c r="R17" s="547" t="s">
        <v>149</v>
      </c>
      <c r="S17" s="548"/>
      <c r="T17" s="548"/>
      <c r="U17" s="548"/>
      <c r="V17" s="549"/>
      <c r="W17" s="462" t="s">
        <v>150</v>
      </c>
      <c r="X17" s="463"/>
      <c r="Y17" s="463"/>
      <c r="Z17" s="463"/>
      <c r="AA17" s="463"/>
      <c r="AB17" s="453"/>
      <c r="AC17" s="497">
        <v>12481</v>
      </c>
      <c r="AD17" s="498"/>
      <c r="AE17" s="498"/>
      <c r="AF17" s="498"/>
      <c r="AG17" s="537"/>
      <c r="AH17" s="497">
        <v>12389</v>
      </c>
      <c r="AI17" s="498"/>
      <c r="AJ17" s="498"/>
      <c r="AK17" s="498"/>
      <c r="AL17" s="499"/>
      <c r="AM17" s="475"/>
      <c r="AN17" s="476"/>
      <c r="AO17" s="476"/>
      <c r="AP17" s="476"/>
      <c r="AQ17" s="476"/>
      <c r="AR17" s="476"/>
      <c r="AS17" s="476"/>
      <c r="AT17" s="477"/>
      <c r="AU17" s="478"/>
      <c r="AV17" s="479"/>
      <c r="AW17" s="479"/>
      <c r="AX17" s="479"/>
      <c r="AY17" s="480" t="s">
        <v>151</v>
      </c>
      <c r="AZ17" s="481"/>
      <c r="BA17" s="481"/>
      <c r="BB17" s="481"/>
      <c r="BC17" s="481"/>
      <c r="BD17" s="481"/>
      <c r="BE17" s="481"/>
      <c r="BF17" s="481"/>
      <c r="BG17" s="481"/>
      <c r="BH17" s="481"/>
      <c r="BI17" s="481"/>
      <c r="BJ17" s="481"/>
      <c r="BK17" s="481"/>
      <c r="BL17" s="481"/>
      <c r="BM17" s="482"/>
      <c r="BN17" s="446">
        <v>4945730</v>
      </c>
      <c r="BO17" s="447"/>
      <c r="BP17" s="447"/>
      <c r="BQ17" s="447"/>
      <c r="BR17" s="447"/>
      <c r="BS17" s="447"/>
      <c r="BT17" s="447"/>
      <c r="BU17" s="448"/>
      <c r="BV17" s="446">
        <v>4849476</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152</v>
      </c>
      <c r="C18" s="489"/>
      <c r="D18" s="489"/>
      <c r="E18" s="558"/>
      <c r="F18" s="558"/>
      <c r="G18" s="558"/>
      <c r="H18" s="558"/>
      <c r="I18" s="558"/>
      <c r="J18" s="558"/>
      <c r="K18" s="558"/>
      <c r="L18" s="559">
        <v>214.31</v>
      </c>
      <c r="M18" s="559"/>
      <c r="N18" s="559"/>
      <c r="O18" s="559"/>
      <c r="P18" s="559"/>
      <c r="Q18" s="559"/>
      <c r="R18" s="560"/>
      <c r="S18" s="560"/>
      <c r="T18" s="560"/>
      <c r="U18" s="560"/>
      <c r="V18" s="561"/>
      <c r="W18" s="464"/>
      <c r="X18" s="465"/>
      <c r="Y18" s="465"/>
      <c r="Z18" s="465"/>
      <c r="AA18" s="465"/>
      <c r="AB18" s="456"/>
      <c r="AC18" s="562">
        <v>55.2</v>
      </c>
      <c r="AD18" s="563"/>
      <c r="AE18" s="563"/>
      <c r="AF18" s="563"/>
      <c r="AG18" s="564"/>
      <c r="AH18" s="562">
        <v>54.4</v>
      </c>
      <c r="AI18" s="563"/>
      <c r="AJ18" s="563"/>
      <c r="AK18" s="563"/>
      <c r="AL18" s="565"/>
      <c r="AM18" s="475"/>
      <c r="AN18" s="476"/>
      <c r="AO18" s="476"/>
      <c r="AP18" s="476"/>
      <c r="AQ18" s="476"/>
      <c r="AR18" s="476"/>
      <c r="AS18" s="476"/>
      <c r="AT18" s="477"/>
      <c r="AU18" s="478"/>
      <c r="AV18" s="479"/>
      <c r="AW18" s="479"/>
      <c r="AX18" s="479"/>
      <c r="AY18" s="480" t="s">
        <v>153</v>
      </c>
      <c r="AZ18" s="481"/>
      <c r="BA18" s="481"/>
      <c r="BB18" s="481"/>
      <c r="BC18" s="481"/>
      <c r="BD18" s="481"/>
      <c r="BE18" s="481"/>
      <c r="BF18" s="481"/>
      <c r="BG18" s="481"/>
      <c r="BH18" s="481"/>
      <c r="BI18" s="481"/>
      <c r="BJ18" s="481"/>
      <c r="BK18" s="481"/>
      <c r="BL18" s="481"/>
      <c r="BM18" s="482"/>
      <c r="BN18" s="446">
        <v>14137145</v>
      </c>
      <c r="BO18" s="447"/>
      <c r="BP18" s="447"/>
      <c r="BQ18" s="447"/>
      <c r="BR18" s="447"/>
      <c r="BS18" s="447"/>
      <c r="BT18" s="447"/>
      <c r="BU18" s="448"/>
      <c r="BV18" s="446">
        <v>13964511</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154</v>
      </c>
      <c r="C19" s="489"/>
      <c r="D19" s="489"/>
      <c r="E19" s="558"/>
      <c r="F19" s="558"/>
      <c r="G19" s="558"/>
      <c r="H19" s="558"/>
      <c r="I19" s="558"/>
      <c r="J19" s="558"/>
      <c r="K19" s="558"/>
      <c r="L19" s="566">
        <v>206</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155</v>
      </c>
      <c r="AZ19" s="481"/>
      <c r="BA19" s="481"/>
      <c r="BB19" s="481"/>
      <c r="BC19" s="481"/>
      <c r="BD19" s="481"/>
      <c r="BE19" s="481"/>
      <c r="BF19" s="481"/>
      <c r="BG19" s="481"/>
      <c r="BH19" s="481"/>
      <c r="BI19" s="481"/>
      <c r="BJ19" s="481"/>
      <c r="BK19" s="481"/>
      <c r="BL19" s="481"/>
      <c r="BM19" s="482"/>
      <c r="BN19" s="446">
        <v>19106091</v>
      </c>
      <c r="BO19" s="447"/>
      <c r="BP19" s="447"/>
      <c r="BQ19" s="447"/>
      <c r="BR19" s="447"/>
      <c r="BS19" s="447"/>
      <c r="BT19" s="447"/>
      <c r="BU19" s="448"/>
      <c r="BV19" s="446">
        <v>20040798</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156</v>
      </c>
      <c r="C20" s="489"/>
      <c r="D20" s="489"/>
      <c r="E20" s="558"/>
      <c r="F20" s="558"/>
      <c r="G20" s="558"/>
      <c r="H20" s="558"/>
      <c r="I20" s="558"/>
      <c r="J20" s="558"/>
      <c r="K20" s="558"/>
      <c r="L20" s="566">
        <v>15376</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157</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158</v>
      </c>
      <c r="C22" s="581"/>
      <c r="D22" s="582"/>
      <c r="E22" s="458" t="s">
        <v>1</v>
      </c>
      <c r="F22" s="463"/>
      <c r="G22" s="463"/>
      <c r="H22" s="463"/>
      <c r="I22" s="463"/>
      <c r="J22" s="463"/>
      <c r="K22" s="453"/>
      <c r="L22" s="458" t="s">
        <v>159</v>
      </c>
      <c r="M22" s="463"/>
      <c r="N22" s="463"/>
      <c r="O22" s="463"/>
      <c r="P22" s="453"/>
      <c r="Q22" s="589" t="s">
        <v>160</v>
      </c>
      <c r="R22" s="590"/>
      <c r="S22" s="590"/>
      <c r="T22" s="590"/>
      <c r="U22" s="590"/>
      <c r="V22" s="591"/>
      <c r="W22" s="595" t="s">
        <v>161</v>
      </c>
      <c r="X22" s="581"/>
      <c r="Y22" s="582"/>
      <c r="Z22" s="458" t="s">
        <v>1</v>
      </c>
      <c r="AA22" s="463"/>
      <c r="AB22" s="463"/>
      <c r="AC22" s="463"/>
      <c r="AD22" s="463"/>
      <c r="AE22" s="463"/>
      <c r="AF22" s="463"/>
      <c r="AG22" s="453"/>
      <c r="AH22" s="608" t="s">
        <v>162</v>
      </c>
      <c r="AI22" s="463"/>
      <c r="AJ22" s="463"/>
      <c r="AK22" s="463"/>
      <c r="AL22" s="453"/>
      <c r="AM22" s="608" t="s">
        <v>163</v>
      </c>
      <c r="AN22" s="609"/>
      <c r="AO22" s="609"/>
      <c r="AP22" s="609"/>
      <c r="AQ22" s="609"/>
      <c r="AR22" s="610"/>
      <c r="AS22" s="589" t="s">
        <v>160</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164</v>
      </c>
      <c r="AZ23" s="407"/>
      <c r="BA23" s="407"/>
      <c r="BB23" s="407"/>
      <c r="BC23" s="407"/>
      <c r="BD23" s="407"/>
      <c r="BE23" s="407"/>
      <c r="BF23" s="407"/>
      <c r="BG23" s="407"/>
      <c r="BH23" s="407"/>
      <c r="BI23" s="407"/>
      <c r="BJ23" s="407"/>
      <c r="BK23" s="407"/>
      <c r="BL23" s="407"/>
      <c r="BM23" s="408"/>
      <c r="BN23" s="446">
        <v>20629463</v>
      </c>
      <c r="BO23" s="447"/>
      <c r="BP23" s="447"/>
      <c r="BQ23" s="447"/>
      <c r="BR23" s="447"/>
      <c r="BS23" s="447"/>
      <c r="BT23" s="447"/>
      <c r="BU23" s="448"/>
      <c r="BV23" s="446">
        <v>21962120</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165</v>
      </c>
      <c r="F24" s="476"/>
      <c r="G24" s="476"/>
      <c r="H24" s="476"/>
      <c r="I24" s="476"/>
      <c r="J24" s="476"/>
      <c r="K24" s="477"/>
      <c r="L24" s="497">
        <v>1</v>
      </c>
      <c r="M24" s="498"/>
      <c r="N24" s="498"/>
      <c r="O24" s="498"/>
      <c r="P24" s="537"/>
      <c r="Q24" s="497">
        <v>8590</v>
      </c>
      <c r="R24" s="498"/>
      <c r="S24" s="498"/>
      <c r="T24" s="498"/>
      <c r="U24" s="498"/>
      <c r="V24" s="537"/>
      <c r="W24" s="596"/>
      <c r="X24" s="584"/>
      <c r="Y24" s="585"/>
      <c r="Z24" s="496" t="s">
        <v>166</v>
      </c>
      <c r="AA24" s="476"/>
      <c r="AB24" s="476"/>
      <c r="AC24" s="476"/>
      <c r="AD24" s="476"/>
      <c r="AE24" s="476"/>
      <c r="AF24" s="476"/>
      <c r="AG24" s="477"/>
      <c r="AH24" s="497">
        <v>333</v>
      </c>
      <c r="AI24" s="498"/>
      <c r="AJ24" s="498"/>
      <c r="AK24" s="498"/>
      <c r="AL24" s="537"/>
      <c r="AM24" s="497">
        <v>1062936</v>
      </c>
      <c r="AN24" s="498"/>
      <c r="AO24" s="498"/>
      <c r="AP24" s="498"/>
      <c r="AQ24" s="498"/>
      <c r="AR24" s="537"/>
      <c r="AS24" s="497">
        <v>3192</v>
      </c>
      <c r="AT24" s="498"/>
      <c r="AU24" s="498"/>
      <c r="AV24" s="498"/>
      <c r="AW24" s="498"/>
      <c r="AX24" s="499"/>
      <c r="AY24" s="616" t="s">
        <v>167</v>
      </c>
      <c r="AZ24" s="617"/>
      <c r="BA24" s="617"/>
      <c r="BB24" s="617"/>
      <c r="BC24" s="617"/>
      <c r="BD24" s="617"/>
      <c r="BE24" s="617"/>
      <c r="BF24" s="617"/>
      <c r="BG24" s="617"/>
      <c r="BH24" s="617"/>
      <c r="BI24" s="617"/>
      <c r="BJ24" s="617"/>
      <c r="BK24" s="617"/>
      <c r="BL24" s="617"/>
      <c r="BM24" s="618"/>
      <c r="BN24" s="446">
        <v>11668717</v>
      </c>
      <c r="BO24" s="447"/>
      <c r="BP24" s="447"/>
      <c r="BQ24" s="447"/>
      <c r="BR24" s="447"/>
      <c r="BS24" s="447"/>
      <c r="BT24" s="447"/>
      <c r="BU24" s="448"/>
      <c r="BV24" s="446">
        <v>12966962</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168</v>
      </c>
      <c r="F25" s="476"/>
      <c r="G25" s="476"/>
      <c r="H25" s="476"/>
      <c r="I25" s="476"/>
      <c r="J25" s="476"/>
      <c r="K25" s="477"/>
      <c r="L25" s="497">
        <v>1</v>
      </c>
      <c r="M25" s="498"/>
      <c r="N25" s="498"/>
      <c r="O25" s="498"/>
      <c r="P25" s="537"/>
      <c r="Q25" s="497">
        <v>6960</v>
      </c>
      <c r="R25" s="498"/>
      <c r="S25" s="498"/>
      <c r="T25" s="498"/>
      <c r="U25" s="498"/>
      <c r="V25" s="537"/>
      <c r="W25" s="596"/>
      <c r="X25" s="584"/>
      <c r="Y25" s="585"/>
      <c r="Z25" s="496" t="s">
        <v>169</v>
      </c>
      <c r="AA25" s="476"/>
      <c r="AB25" s="476"/>
      <c r="AC25" s="476"/>
      <c r="AD25" s="476"/>
      <c r="AE25" s="476"/>
      <c r="AF25" s="476"/>
      <c r="AG25" s="477"/>
      <c r="AH25" s="497" t="s">
        <v>140</v>
      </c>
      <c r="AI25" s="498"/>
      <c r="AJ25" s="498"/>
      <c r="AK25" s="498"/>
      <c r="AL25" s="537"/>
      <c r="AM25" s="497" t="s">
        <v>140</v>
      </c>
      <c r="AN25" s="498"/>
      <c r="AO25" s="498"/>
      <c r="AP25" s="498"/>
      <c r="AQ25" s="498"/>
      <c r="AR25" s="537"/>
      <c r="AS25" s="497" t="s">
        <v>140</v>
      </c>
      <c r="AT25" s="498"/>
      <c r="AU25" s="498"/>
      <c r="AV25" s="498"/>
      <c r="AW25" s="498"/>
      <c r="AX25" s="499"/>
      <c r="AY25" s="406" t="s">
        <v>170</v>
      </c>
      <c r="AZ25" s="407"/>
      <c r="BA25" s="407"/>
      <c r="BB25" s="407"/>
      <c r="BC25" s="407"/>
      <c r="BD25" s="407"/>
      <c r="BE25" s="407"/>
      <c r="BF25" s="407"/>
      <c r="BG25" s="407"/>
      <c r="BH25" s="407"/>
      <c r="BI25" s="407"/>
      <c r="BJ25" s="407"/>
      <c r="BK25" s="407"/>
      <c r="BL25" s="407"/>
      <c r="BM25" s="408"/>
      <c r="BN25" s="409">
        <v>2284685</v>
      </c>
      <c r="BO25" s="410"/>
      <c r="BP25" s="410"/>
      <c r="BQ25" s="410"/>
      <c r="BR25" s="410"/>
      <c r="BS25" s="410"/>
      <c r="BT25" s="410"/>
      <c r="BU25" s="411"/>
      <c r="BV25" s="409">
        <v>997254</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171</v>
      </c>
      <c r="F26" s="476"/>
      <c r="G26" s="476"/>
      <c r="H26" s="476"/>
      <c r="I26" s="476"/>
      <c r="J26" s="476"/>
      <c r="K26" s="477"/>
      <c r="L26" s="497">
        <v>1</v>
      </c>
      <c r="M26" s="498"/>
      <c r="N26" s="498"/>
      <c r="O26" s="498"/>
      <c r="P26" s="537"/>
      <c r="Q26" s="497">
        <v>6180</v>
      </c>
      <c r="R26" s="498"/>
      <c r="S26" s="498"/>
      <c r="T26" s="498"/>
      <c r="U26" s="498"/>
      <c r="V26" s="537"/>
      <c r="W26" s="596"/>
      <c r="X26" s="584"/>
      <c r="Y26" s="585"/>
      <c r="Z26" s="496" t="s">
        <v>172</v>
      </c>
      <c r="AA26" s="606"/>
      <c r="AB26" s="606"/>
      <c r="AC26" s="606"/>
      <c r="AD26" s="606"/>
      <c r="AE26" s="606"/>
      <c r="AF26" s="606"/>
      <c r="AG26" s="607"/>
      <c r="AH26" s="497">
        <v>2</v>
      </c>
      <c r="AI26" s="498"/>
      <c r="AJ26" s="498"/>
      <c r="AK26" s="498"/>
      <c r="AL26" s="537"/>
      <c r="AM26" s="497" t="s">
        <v>173</v>
      </c>
      <c r="AN26" s="498"/>
      <c r="AO26" s="498"/>
      <c r="AP26" s="498"/>
      <c r="AQ26" s="498"/>
      <c r="AR26" s="537"/>
      <c r="AS26" s="497" t="s">
        <v>173</v>
      </c>
      <c r="AT26" s="498"/>
      <c r="AU26" s="498"/>
      <c r="AV26" s="498"/>
      <c r="AW26" s="498"/>
      <c r="AX26" s="499"/>
      <c r="AY26" s="449" t="s">
        <v>174</v>
      </c>
      <c r="AZ26" s="450"/>
      <c r="BA26" s="450"/>
      <c r="BB26" s="450"/>
      <c r="BC26" s="450"/>
      <c r="BD26" s="450"/>
      <c r="BE26" s="450"/>
      <c r="BF26" s="450"/>
      <c r="BG26" s="450"/>
      <c r="BH26" s="450"/>
      <c r="BI26" s="450"/>
      <c r="BJ26" s="450"/>
      <c r="BK26" s="450"/>
      <c r="BL26" s="450"/>
      <c r="BM26" s="451"/>
      <c r="BN26" s="446" t="s">
        <v>175</v>
      </c>
      <c r="BO26" s="447"/>
      <c r="BP26" s="447"/>
      <c r="BQ26" s="447"/>
      <c r="BR26" s="447"/>
      <c r="BS26" s="447"/>
      <c r="BT26" s="447"/>
      <c r="BU26" s="448"/>
      <c r="BV26" s="446" t="s">
        <v>140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176</v>
      </c>
      <c r="F27" s="476"/>
      <c r="G27" s="476"/>
      <c r="H27" s="476"/>
      <c r="I27" s="476"/>
      <c r="J27" s="476"/>
      <c r="K27" s="477"/>
      <c r="L27" s="497">
        <v>1</v>
      </c>
      <c r="M27" s="498"/>
      <c r="N27" s="498"/>
      <c r="O27" s="498"/>
      <c r="P27" s="537"/>
      <c r="Q27" s="497">
        <v>4300</v>
      </c>
      <c r="R27" s="498"/>
      <c r="S27" s="498"/>
      <c r="T27" s="498"/>
      <c r="U27" s="498"/>
      <c r="V27" s="537"/>
      <c r="W27" s="596"/>
      <c r="X27" s="584"/>
      <c r="Y27" s="585"/>
      <c r="Z27" s="496" t="s">
        <v>177</v>
      </c>
      <c r="AA27" s="476"/>
      <c r="AB27" s="476"/>
      <c r="AC27" s="476"/>
      <c r="AD27" s="476"/>
      <c r="AE27" s="476"/>
      <c r="AF27" s="476"/>
      <c r="AG27" s="477"/>
      <c r="AH27" s="497">
        <v>8</v>
      </c>
      <c r="AI27" s="498"/>
      <c r="AJ27" s="498"/>
      <c r="AK27" s="498"/>
      <c r="AL27" s="537"/>
      <c r="AM27" s="497">
        <v>30544</v>
      </c>
      <c r="AN27" s="498"/>
      <c r="AO27" s="498"/>
      <c r="AP27" s="498"/>
      <c r="AQ27" s="498"/>
      <c r="AR27" s="537"/>
      <c r="AS27" s="497">
        <v>3818</v>
      </c>
      <c r="AT27" s="498"/>
      <c r="AU27" s="498"/>
      <c r="AV27" s="498"/>
      <c r="AW27" s="498"/>
      <c r="AX27" s="499"/>
      <c r="AY27" s="538" t="s">
        <v>178</v>
      </c>
      <c r="AZ27" s="539"/>
      <c r="BA27" s="539"/>
      <c r="BB27" s="539"/>
      <c r="BC27" s="539"/>
      <c r="BD27" s="539"/>
      <c r="BE27" s="539"/>
      <c r="BF27" s="539"/>
      <c r="BG27" s="539"/>
      <c r="BH27" s="539"/>
      <c r="BI27" s="539"/>
      <c r="BJ27" s="539"/>
      <c r="BK27" s="539"/>
      <c r="BL27" s="539"/>
      <c r="BM27" s="540"/>
      <c r="BN27" s="619">
        <v>1159672</v>
      </c>
      <c r="BO27" s="620"/>
      <c r="BP27" s="620"/>
      <c r="BQ27" s="620"/>
      <c r="BR27" s="620"/>
      <c r="BS27" s="620"/>
      <c r="BT27" s="620"/>
      <c r="BU27" s="621"/>
      <c r="BV27" s="619">
        <v>1159212</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179</v>
      </c>
      <c r="F28" s="476"/>
      <c r="G28" s="476"/>
      <c r="H28" s="476"/>
      <c r="I28" s="476"/>
      <c r="J28" s="476"/>
      <c r="K28" s="477"/>
      <c r="L28" s="497">
        <v>1</v>
      </c>
      <c r="M28" s="498"/>
      <c r="N28" s="498"/>
      <c r="O28" s="498"/>
      <c r="P28" s="537"/>
      <c r="Q28" s="497">
        <v>3610</v>
      </c>
      <c r="R28" s="498"/>
      <c r="S28" s="498"/>
      <c r="T28" s="498"/>
      <c r="U28" s="498"/>
      <c r="V28" s="537"/>
      <c r="W28" s="596"/>
      <c r="X28" s="584"/>
      <c r="Y28" s="585"/>
      <c r="Z28" s="496" t="s">
        <v>180</v>
      </c>
      <c r="AA28" s="476"/>
      <c r="AB28" s="476"/>
      <c r="AC28" s="476"/>
      <c r="AD28" s="476"/>
      <c r="AE28" s="476"/>
      <c r="AF28" s="476"/>
      <c r="AG28" s="477"/>
      <c r="AH28" s="497" t="s">
        <v>140</v>
      </c>
      <c r="AI28" s="498"/>
      <c r="AJ28" s="498"/>
      <c r="AK28" s="498"/>
      <c r="AL28" s="537"/>
      <c r="AM28" s="497" t="s">
        <v>140</v>
      </c>
      <c r="AN28" s="498"/>
      <c r="AO28" s="498"/>
      <c r="AP28" s="498"/>
      <c r="AQ28" s="498"/>
      <c r="AR28" s="537"/>
      <c r="AS28" s="497" t="s">
        <v>175</v>
      </c>
      <c r="AT28" s="498"/>
      <c r="AU28" s="498"/>
      <c r="AV28" s="498"/>
      <c r="AW28" s="498"/>
      <c r="AX28" s="499"/>
      <c r="AY28" s="622" t="s">
        <v>181</v>
      </c>
      <c r="AZ28" s="623"/>
      <c r="BA28" s="623"/>
      <c r="BB28" s="624"/>
      <c r="BC28" s="406" t="s">
        <v>42</v>
      </c>
      <c r="BD28" s="407"/>
      <c r="BE28" s="407"/>
      <c r="BF28" s="407"/>
      <c r="BG28" s="407"/>
      <c r="BH28" s="407"/>
      <c r="BI28" s="407"/>
      <c r="BJ28" s="407"/>
      <c r="BK28" s="407"/>
      <c r="BL28" s="407"/>
      <c r="BM28" s="408"/>
      <c r="BN28" s="409">
        <v>1279468</v>
      </c>
      <c r="BO28" s="410"/>
      <c r="BP28" s="410"/>
      <c r="BQ28" s="410"/>
      <c r="BR28" s="410"/>
      <c r="BS28" s="410"/>
      <c r="BT28" s="410"/>
      <c r="BU28" s="411"/>
      <c r="BV28" s="409">
        <v>1278830</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182</v>
      </c>
      <c r="F29" s="476"/>
      <c r="G29" s="476"/>
      <c r="H29" s="476"/>
      <c r="I29" s="476"/>
      <c r="J29" s="476"/>
      <c r="K29" s="477"/>
      <c r="L29" s="497">
        <v>19</v>
      </c>
      <c r="M29" s="498"/>
      <c r="N29" s="498"/>
      <c r="O29" s="498"/>
      <c r="P29" s="537"/>
      <c r="Q29" s="497">
        <v>3440</v>
      </c>
      <c r="R29" s="498"/>
      <c r="S29" s="498"/>
      <c r="T29" s="498"/>
      <c r="U29" s="498"/>
      <c r="V29" s="537"/>
      <c r="W29" s="597"/>
      <c r="X29" s="598"/>
      <c r="Y29" s="599"/>
      <c r="Z29" s="496" t="s">
        <v>183</v>
      </c>
      <c r="AA29" s="476"/>
      <c r="AB29" s="476"/>
      <c r="AC29" s="476"/>
      <c r="AD29" s="476"/>
      <c r="AE29" s="476"/>
      <c r="AF29" s="476"/>
      <c r="AG29" s="477"/>
      <c r="AH29" s="497">
        <v>341</v>
      </c>
      <c r="AI29" s="498"/>
      <c r="AJ29" s="498"/>
      <c r="AK29" s="498"/>
      <c r="AL29" s="537"/>
      <c r="AM29" s="497">
        <v>1093480</v>
      </c>
      <c r="AN29" s="498"/>
      <c r="AO29" s="498"/>
      <c r="AP29" s="498"/>
      <c r="AQ29" s="498"/>
      <c r="AR29" s="537"/>
      <c r="AS29" s="497">
        <v>3207</v>
      </c>
      <c r="AT29" s="498"/>
      <c r="AU29" s="498"/>
      <c r="AV29" s="498"/>
      <c r="AW29" s="498"/>
      <c r="AX29" s="499"/>
      <c r="AY29" s="625"/>
      <c r="AZ29" s="626"/>
      <c r="BA29" s="626"/>
      <c r="BB29" s="627"/>
      <c r="BC29" s="480" t="s">
        <v>184</v>
      </c>
      <c r="BD29" s="481"/>
      <c r="BE29" s="481"/>
      <c r="BF29" s="481"/>
      <c r="BG29" s="481"/>
      <c r="BH29" s="481"/>
      <c r="BI29" s="481"/>
      <c r="BJ29" s="481"/>
      <c r="BK29" s="481"/>
      <c r="BL29" s="481"/>
      <c r="BM29" s="482"/>
      <c r="BN29" s="446">
        <v>14350009</v>
      </c>
      <c r="BO29" s="447"/>
      <c r="BP29" s="447"/>
      <c r="BQ29" s="447"/>
      <c r="BR29" s="447"/>
      <c r="BS29" s="447"/>
      <c r="BT29" s="447"/>
      <c r="BU29" s="448"/>
      <c r="BV29" s="446">
        <v>13902757</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185</v>
      </c>
      <c r="X30" s="604"/>
      <c r="Y30" s="604"/>
      <c r="Z30" s="604"/>
      <c r="AA30" s="604"/>
      <c r="AB30" s="604"/>
      <c r="AC30" s="604"/>
      <c r="AD30" s="604"/>
      <c r="AE30" s="604"/>
      <c r="AF30" s="604"/>
      <c r="AG30" s="605"/>
      <c r="AH30" s="562">
        <v>96.9</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7769389</v>
      </c>
      <c r="BO30" s="620"/>
      <c r="BP30" s="620"/>
      <c r="BQ30" s="620"/>
      <c r="BR30" s="620"/>
      <c r="BS30" s="620"/>
      <c r="BT30" s="620"/>
      <c r="BU30" s="621"/>
      <c r="BV30" s="619">
        <v>7706958</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186</v>
      </c>
      <c r="D32" s="193"/>
      <c r="E32" s="193"/>
      <c r="F32" s="190"/>
      <c r="G32" s="190"/>
      <c r="H32" s="190"/>
      <c r="I32" s="190"/>
      <c r="J32" s="190"/>
      <c r="K32" s="190"/>
      <c r="L32" s="190"/>
      <c r="M32" s="190"/>
      <c r="N32" s="190"/>
      <c r="O32" s="190"/>
      <c r="P32" s="190"/>
      <c r="Q32" s="190"/>
      <c r="R32" s="190"/>
      <c r="S32" s="190"/>
      <c r="T32" s="190"/>
      <c r="U32" s="190" t="s">
        <v>187</v>
      </c>
      <c r="V32" s="190"/>
      <c r="W32" s="190"/>
      <c r="X32" s="190"/>
      <c r="Y32" s="190"/>
      <c r="Z32" s="190"/>
      <c r="AA32" s="190"/>
      <c r="AB32" s="190"/>
      <c r="AC32" s="190"/>
      <c r="AD32" s="190"/>
      <c r="AE32" s="190"/>
      <c r="AF32" s="190"/>
      <c r="AG32" s="190"/>
      <c r="AH32" s="190"/>
      <c r="AI32" s="190"/>
      <c r="AJ32" s="190"/>
      <c r="AK32" s="190"/>
      <c r="AL32" s="190"/>
      <c r="AM32" s="194" t="s">
        <v>188</v>
      </c>
      <c r="AN32" s="190"/>
      <c r="AO32" s="190"/>
      <c r="AP32" s="190"/>
      <c r="AQ32" s="190"/>
      <c r="AR32" s="190"/>
      <c r="AS32" s="194"/>
      <c r="AT32" s="194"/>
      <c r="AU32" s="194"/>
      <c r="AV32" s="194"/>
      <c r="AW32" s="194"/>
      <c r="AX32" s="194"/>
      <c r="AY32" s="194"/>
      <c r="AZ32" s="194"/>
      <c r="BA32" s="194"/>
      <c r="BB32" s="190"/>
      <c r="BC32" s="194"/>
      <c r="BD32" s="190"/>
      <c r="BE32" s="194" t="s">
        <v>189</v>
      </c>
      <c r="BF32" s="190"/>
      <c r="BG32" s="190"/>
      <c r="BH32" s="190"/>
      <c r="BI32" s="190"/>
      <c r="BJ32" s="194"/>
      <c r="BK32" s="194"/>
      <c r="BL32" s="194"/>
      <c r="BM32" s="194"/>
      <c r="BN32" s="194"/>
      <c r="BO32" s="194"/>
      <c r="BP32" s="194"/>
      <c r="BQ32" s="194"/>
      <c r="BR32" s="190"/>
      <c r="BS32" s="190"/>
      <c r="BT32" s="190"/>
      <c r="BU32" s="190"/>
      <c r="BV32" s="190"/>
      <c r="BW32" s="190" t="s">
        <v>190</v>
      </c>
      <c r="BX32" s="190"/>
      <c r="BY32" s="190"/>
      <c r="BZ32" s="190"/>
      <c r="CA32" s="190"/>
      <c r="CB32" s="194"/>
      <c r="CC32" s="194"/>
      <c r="CD32" s="194"/>
      <c r="CE32" s="194"/>
      <c r="CF32" s="194"/>
      <c r="CG32" s="194"/>
      <c r="CH32" s="194"/>
      <c r="CI32" s="194"/>
      <c r="CJ32" s="194"/>
      <c r="CK32" s="194"/>
      <c r="CL32" s="194"/>
      <c r="CM32" s="194"/>
      <c r="CN32" s="194"/>
      <c r="CO32" s="194" t="s">
        <v>191</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192</v>
      </c>
      <c r="D33" s="470"/>
      <c r="E33" s="435" t="s">
        <v>193</v>
      </c>
      <c r="F33" s="435"/>
      <c r="G33" s="435"/>
      <c r="H33" s="435"/>
      <c r="I33" s="435"/>
      <c r="J33" s="435"/>
      <c r="K33" s="435"/>
      <c r="L33" s="435"/>
      <c r="M33" s="435"/>
      <c r="N33" s="435"/>
      <c r="O33" s="435"/>
      <c r="P33" s="435"/>
      <c r="Q33" s="435"/>
      <c r="R33" s="435"/>
      <c r="S33" s="435"/>
      <c r="T33" s="195"/>
      <c r="U33" s="470" t="s">
        <v>194</v>
      </c>
      <c r="V33" s="470"/>
      <c r="W33" s="435" t="s">
        <v>195</v>
      </c>
      <c r="X33" s="435"/>
      <c r="Y33" s="435"/>
      <c r="Z33" s="435"/>
      <c r="AA33" s="435"/>
      <c r="AB33" s="435"/>
      <c r="AC33" s="435"/>
      <c r="AD33" s="435"/>
      <c r="AE33" s="435"/>
      <c r="AF33" s="435"/>
      <c r="AG33" s="435"/>
      <c r="AH33" s="435"/>
      <c r="AI33" s="435"/>
      <c r="AJ33" s="435"/>
      <c r="AK33" s="435"/>
      <c r="AL33" s="195"/>
      <c r="AM33" s="470" t="s">
        <v>192</v>
      </c>
      <c r="AN33" s="470"/>
      <c r="AO33" s="435" t="s">
        <v>195</v>
      </c>
      <c r="AP33" s="435"/>
      <c r="AQ33" s="435"/>
      <c r="AR33" s="435"/>
      <c r="AS33" s="435"/>
      <c r="AT33" s="435"/>
      <c r="AU33" s="435"/>
      <c r="AV33" s="435"/>
      <c r="AW33" s="435"/>
      <c r="AX33" s="435"/>
      <c r="AY33" s="435"/>
      <c r="AZ33" s="435"/>
      <c r="BA33" s="435"/>
      <c r="BB33" s="435"/>
      <c r="BC33" s="435"/>
      <c r="BD33" s="196"/>
      <c r="BE33" s="435" t="s">
        <v>196</v>
      </c>
      <c r="BF33" s="435"/>
      <c r="BG33" s="435" t="s">
        <v>197</v>
      </c>
      <c r="BH33" s="435"/>
      <c r="BI33" s="435"/>
      <c r="BJ33" s="435"/>
      <c r="BK33" s="435"/>
      <c r="BL33" s="435"/>
      <c r="BM33" s="435"/>
      <c r="BN33" s="435"/>
      <c r="BO33" s="435"/>
      <c r="BP33" s="435"/>
      <c r="BQ33" s="435"/>
      <c r="BR33" s="435"/>
      <c r="BS33" s="435"/>
      <c r="BT33" s="435"/>
      <c r="BU33" s="435"/>
      <c r="BV33" s="196"/>
      <c r="BW33" s="470" t="s">
        <v>196</v>
      </c>
      <c r="BX33" s="470"/>
      <c r="BY33" s="435" t="s">
        <v>198</v>
      </c>
      <c r="BZ33" s="435"/>
      <c r="CA33" s="435"/>
      <c r="CB33" s="435"/>
      <c r="CC33" s="435"/>
      <c r="CD33" s="435"/>
      <c r="CE33" s="435"/>
      <c r="CF33" s="435"/>
      <c r="CG33" s="435"/>
      <c r="CH33" s="435"/>
      <c r="CI33" s="435"/>
      <c r="CJ33" s="435"/>
      <c r="CK33" s="435"/>
      <c r="CL33" s="435"/>
      <c r="CM33" s="435"/>
      <c r="CN33" s="195"/>
      <c r="CO33" s="470" t="s">
        <v>192</v>
      </c>
      <c r="CP33" s="470"/>
      <c r="CQ33" s="435" t="s">
        <v>199</v>
      </c>
      <c r="CR33" s="435"/>
      <c r="CS33" s="435"/>
      <c r="CT33" s="435"/>
      <c r="CU33" s="435"/>
      <c r="CV33" s="435"/>
      <c r="CW33" s="435"/>
      <c r="CX33" s="435"/>
      <c r="CY33" s="435"/>
      <c r="CZ33" s="435"/>
      <c r="DA33" s="435"/>
      <c r="DB33" s="435"/>
      <c r="DC33" s="435"/>
      <c r="DD33" s="435"/>
      <c r="DE33" s="435"/>
      <c r="DF33" s="195"/>
      <c r="DG33" s="631" t="s">
        <v>200</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4</v>
      </c>
      <c r="AN34" s="632"/>
      <c r="AO34" s="633" t="str">
        <f>IF('各会計、関係団体の財政状況及び健全化判断比率'!B30="","",'各会計、関係団体の財政状況及び健全化判断比率'!B30)</f>
        <v>水道事業会計</v>
      </c>
      <c r="AP34" s="633"/>
      <c r="AQ34" s="633"/>
      <c r="AR34" s="633"/>
      <c r="AS34" s="633"/>
      <c r="AT34" s="633"/>
      <c r="AU34" s="633"/>
      <c r="AV34" s="633"/>
      <c r="AW34" s="633"/>
      <c r="AX34" s="633"/>
      <c r="AY34" s="633"/>
      <c r="AZ34" s="633"/>
      <c r="BA34" s="633"/>
      <c r="BB34" s="633"/>
      <c r="BC34" s="633"/>
      <c r="BD34" s="193"/>
      <c r="BE34" s="632">
        <f>IF(BG34="","",MAX(C34:D43,U34:V43,AM34:AN43)+1)</f>
        <v>5</v>
      </c>
      <c r="BF34" s="632"/>
      <c r="BG34" s="633" t="str">
        <f>IF('各会計、関係団体の財政状況及び健全化判断比率'!B31="","",'各会計、関係団体の財政状況及び健全化判断比率'!B31)</f>
        <v>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雲仙・南島原保健組合（一般会計）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後期高齢者医療特別会計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6</v>
      </c>
      <c r="BF35" s="632"/>
      <c r="BG35" s="633" t="str">
        <f>IF('各会計、関係団体の財政状況及び健全化判断比率'!B32="","",'各会計、関係団体の財政状況及び健全化判断比率'!B32)</f>
        <v>国民宿舎事業特別会計</v>
      </c>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雲仙・南島原保健組合（介護老人保健施設事業特別会計）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t="str">
        <f t="shared" ref="U36:U43" si="4">IF(W36="","",U35+1)</f>
        <v/>
      </c>
      <c r="V36" s="632"/>
      <c r="W36" s="633"/>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7</v>
      </c>
      <c r="BF36" s="632"/>
      <c r="BG36" s="633" t="str">
        <f>IF('各会計、関係団体の財政状況及び健全化判断比率'!B33="","",'各会計、関係団体の財政状況及び健全化判断比率'!B33)</f>
        <v>温泉浴場事業特別会計</v>
      </c>
      <c r="BH36" s="633"/>
      <c r="BI36" s="633"/>
      <c r="BJ36" s="633"/>
      <c r="BK36" s="633"/>
      <c r="BL36" s="633"/>
      <c r="BM36" s="633"/>
      <c r="BN36" s="633"/>
      <c r="BO36" s="633"/>
      <c r="BP36" s="633"/>
      <c r="BQ36" s="633"/>
      <c r="BR36" s="633"/>
      <c r="BS36" s="633"/>
      <c r="BT36" s="633"/>
      <c r="BU36" s="633"/>
      <c r="BV36" s="193"/>
      <c r="BW36" s="632">
        <f t="shared" si="2"/>
        <v>10</v>
      </c>
      <c r="BX36" s="632"/>
      <c r="BY36" s="633" t="str">
        <f>IF('各会計、関係団体の財政状況及び健全化判断比率'!B70="","",'各会計、関係団体の財政状況及び健全化判断比率'!B70)</f>
        <v>雲仙・南島原保健組合（病院事業会計）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11</v>
      </c>
      <c r="BX37" s="632"/>
      <c r="BY37" s="633" t="str">
        <f>IF('各会計、関係団体の財政状況及び健全化判断比率'!B71="","",'各会計、関係団体の財政状況及び健全化判断比率'!B71)</f>
        <v>県央地域広域市町村圏組合（一般会計）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12</v>
      </c>
      <c r="BX38" s="632"/>
      <c r="BY38" s="633" t="str">
        <f>IF('各会計、関係団体の財政状況及び健全化判断比率'!B72="","",'各会計、関係団体の財政状況及び健全化判断比率'!B72)</f>
        <v>長崎県病院企業団（病院事業会計）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13</v>
      </c>
      <c r="BX39" s="632"/>
      <c r="BY39" s="633" t="str">
        <f>IF('各会計、関係団体の財政状況及び健全化判断比率'!B73="","",'各会計、関係団体の財政状況及び健全化判断比率'!B73)</f>
        <v>県央県南広域環境組合（一般会計）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14</v>
      </c>
      <c r="BX40" s="632"/>
      <c r="BY40" s="633" t="str">
        <f>IF('各会計、関係団体の財政状況及び健全化判断比率'!B74="","",'各会計、関係団体の財政状況及び健全化判断比率'!B74)</f>
        <v>長崎県後期高齢者医療広域連合（一般会計）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15</v>
      </c>
      <c r="BX41" s="632"/>
      <c r="BY41" s="633" t="str">
        <f>IF('各会計、関係団体の財政状況及び健全化判断比率'!B75="","",'各会計、関係団体の財政状況及び健全化判断比率'!B75)</f>
        <v>長崎県後期高齢者医療広域連合（後期高齢者医療事業会計）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16</v>
      </c>
      <c r="BX42" s="632"/>
      <c r="BY42" s="633" t="str">
        <f>IF('各会計、関係団体の財政状況及び健全化判断比率'!B76="","",'各会計、関係団体の財政状況及び健全化判断比率'!B76)</f>
        <v>島原地域広域市町村圏組合（一般会計）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17</v>
      </c>
      <c r="BX43" s="632"/>
      <c r="BY43" s="633" t="str">
        <f>IF('各会計、関係団体の財政状況及び健全化判断比率'!B77="","",'各会計、関係団体の財政状況及び健全化判断比率'!B77)</f>
        <v>島原地域広域市町村圏組合（介護保険事業特別会計）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205</v>
      </c>
    </row>
    <row r="50" spans="5:5" x14ac:dyDescent="0.15">
      <c r="E50" s="167" t="s">
        <v>206</v>
      </c>
    </row>
    <row r="51" spans="5:5" x14ac:dyDescent="0.15">
      <c r="E51" s="167" t="s">
        <v>207</v>
      </c>
    </row>
    <row r="52" spans="5:5" x14ac:dyDescent="0.15">
      <c r="E52" s="167" t="s">
        <v>208</v>
      </c>
    </row>
    <row r="53" spans="5:5" x14ac:dyDescent="0.15">
      <c r="E53" s="167" t="s">
        <v>209</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wtDTSWHyQSFz6XOovtsILUKmaYIb4yvu1GSYF7FsixuBO02MCK4XbPrxpj6Imwc9J3nKP927Lg/MoPkUE8/AOA==" saltValue="vzHDohyfxh5O4Ad9aftet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60" zoomScaleNormal="60" zoomScaleSheetLayoutView="100" workbookViewId="0">
      <selection activeCell="BY37" sqref="BY37:CM3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24" t="s">
        <v>553</v>
      </c>
      <c r="D34" s="1224"/>
      <c r="E34" s="1225"/>
      <c r="F34" s="32">
        <v>6.04</v>
      </c>
      <c r="G34" s="33">
        <v>6.36</v>
      </c>
      <c r="H34" s="33">
        <v>7.22</v>
      </c>
      <c r="I34" s="33">
        <v>6.45</v>
      </c>
      <c r="J34" s="34">
        <v>7.38</v>
      </c>
      <c r="K34" s="22"/>
      <c r="L34" s="22"/>
      <c r="M34" s="22"/>
      <c r="N34" s="22"/>
      <c r="O34" s="22"/>
      <c r="P34" s="22"/>
    </row>
    <row r="35" spans="1:16" ht="39" customHeight="1" x14ac:dyDescent="0.15">
      <c r="A35" s="22"/>
      <c r="B35" s="35"/>
      <c r="C35" s="1218" t="s">
        <v>554</v>
      </c>
      <c r="D35" s="1219"/>
      <c r="E35" s="1220"/>
      <c r="F35" s="36">
        <v>5.94</v>
      </c>
      <c r="G35" s="37">
        <v>5.75</v>
      </c>
      <c r="H35" s="37">
        <v>5.95</v>
      </c>
      <c r="I35" s="37">
        <v>6.84</v>
      </c>
      <c r="J35" s="38">
        <v>5.66</v>
      </c>
      <c r="K35" s="22"/>
      <c r="L35" s="22"/>
      <c r="M35" s="22"/>
      <c r="N35" s="22"/>
      <c r="O35" s="22"/>
      <c r="P35" s="22"/>
    </row>
    <row r="36" spans="1:16" ht="39" customHeight="1" x14ac:dyDescent="0.15">
      <c r="A36" s="22"/>
      <c r="B36" s="35"/>
      <c r="C36" s="1218" t="s">
        <v>555</v>
      </c>
      <c r="D36" s="1219"/>
      <c r="E36" s="1220"/>
      <c r="F36" s="36">
        <v>0.98</v>
      </c>
      <c r="G36" s="37">
        <v>0.7</v>
      </c>
      <c r="H36" s="37">
        <v>0.06</v>
      </c>
      <c r="I36" s="37">
        <v>0.03</v>
      </c>
      <c r="J36" s="38">
        <v>1.28</v>
      </c>
      <c r="K36" s="22"/>
      <c r="L36" s="22"/>
      <c r="M36" s="22"/>
      <c r="N36" s="22"/>
      <c r="O36" s="22"/>
      <c r="P36" s="22"/>
    </row>
    <row r="37" spans="1:16" ht="39" customHeight="1" x14ac:dyDescent="0.15">
      <c r="A37" s="22"/>
      <c r="B37" s="35"/>
      <c r="C37" s="1218" t="s">
        <v>556</v>
      </c>
      <c r="D37" s="1219"/>
      <c r="E37" s="1220"/>
      <c r="F37" s="36">
        <v>0.08</v>
      </c>
      <c r="G37" s="37">
        <v>0.08</v>
      </c>
      <c r="H37" s="37">
        <v>7.0000000000000007E-2</v>
      </c>
      <c r="I37" s="37">
        <v>0.06</v>
      </c>
      <c r="J37" s="38">
        <v>0.13</v>
      </c>
      <c r="K37" s="22"/>
      <c r="L37" s="22"/>
      <c r="M37" s="22"/>
      <c r="N37" s="22"/>
      <c r="O37" s="22"/>
      <c r="P37" s="22"/>
    </row>
    <row r="38" spans="1:16" ht="39" customHeight="1" x14ac:dyDescent="0.15">
      <c r="A38" s="22"/>
      <c r="B38" s="35"/>
      <c r="C38" s="1218" t="s">
        <v>557</v>
      </c>
      <c r="D38" s="1219"/>
      <c r="E38" s="1220"/>
      <c r="F38" s="36">
        <v>0</v>
      </c>
      <c r="G38" s="37">
        <v>0</v>
      </c>
      <c r="H38" s="37">
        <v>0</v>
      </c>
      <c r="I38" s="37">
        <v>0</v>
      </c>
      <c r="J38" s="38">
        <v>0.01</v>
      </c>
      <c r="K38" s="22"/>
      <c r="L38" s="22"/>
      <c r="M38" s="22"/>
      <c r="N38" s="22"/>
      <c r="O38" s="22"/>
      <c r="P38" s="22"/>
    </row>
    <row r="39" spans="1:16" ht="39" customHeight="1" x14ac:dyDescent="0.15">
      <c r="A39" s="22"/>
      <c r="B39" s="35"/>
      <c r="C39" s="1218" t="s">
        <v>558</v>
      </c>
      <c r="D39" s="1219"/>
      <c r="E39" s="1220"/>
      <c r="F39" s="36">
        <v>0.01</v>
      </c>
      <c r="G39" s="37">
        <v>0.02</v>
      </c>
      <c r="H39" s="37">
        <v>0.01</v>
      </c>
      <c r="I39" s="37">
        <v>0.01</v>
      </c>
      <c r="J39" s="38">
        <v>0</v>
      </c>
      <c r="K39" s="22"/>
      <c r="L39" s="22"/>
      <c r="M39" s="22"/>
      <c r="N39" s="22"/>
      <c r="O39" s="22"/>
      <c r="P39" s="22"/>
    </row>
    <row r="40" spans="1:16" ht="39" customHeight="1" x14ac:dyDescent="0.15">
      <c r="A40" s="22"/>
      <c r="B40" s="35"/>
      <c r="C40" s="1218" t="s">
        <v>559</v>
      </c>
      <c r="D40" s="1219"/>
      <c r="E40" s="1220"/>
      <c r="F40" s="36">
        <v>0</v>
      </c>
      <c r="G40" s="37">
        <v>0</v>
      </c>
      <c r="H40" s="37">
        <v>0</v>
      </c>
      <c r="I40" s="37">
        <v>0</v>
      </c>
      <c r="J40" s="38">
        <v>0</v>
      </c>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560</v>
      </c>
      <c r="D42" s="1219"/>
      <c r="E42" s="1220"/>
      <c r="F42" s="36" t="s">
        <v>506</v>
      </c>
      <c r="G42" s="37" t="s">
        <v>506</v>
      </c>
      <c r="H42" s="37" t="s">
        <v>506</v>
      </c>
      <c r="I42" s="37" t="s">
        <v>506</v>
      </c>
      <c r="J42" s="38" t="s">
        <v>506</v>
      </c>
      <c r="K42" s="22"/>
      <c r="L42" s="22"/>
      <c r="M42" s="22"/>
      <c r="N42" s="22"/>
      <c r="O42" s="22"/>
      <c r="P42" s="22"/>
    </row>
    <row r="43" spans="1:16" ht="39" customHeight="1" thickBot="1" x14ac:dyDescent="0.2">
      <c r="A43" s="22"/>
      <c r="B43" s="40"/>
      <c r="C43" s="1221" t="s">
        <v>561</v>
      </c>
      <c r="D43" s="1222"/>
      <c r="E43" s="1223"/>
      <c r="F43" s="41">
        <v>0.13</v>
      </c>
      <c r="G43" s="42">
        <v>0.14000000000000001</v>
      </c>
      <c r="H43" s="42">
        <v>0.09</v>
      </c>
      <c r="I43" s="42">
        <v>0.3</v>
      </c>
      <c r="J43" s="43" t="s">
        <v>506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ZdGBBBhkXBd5ZDHT1fO2iovFs5gDIUoQl/geyu/vV5Uf0yKEWQzoMIWDU4wYAf1sN9eEe+1FfVtx5t6gM6HJg==" saltValue="mY8dLfHxIP1Cf1OIDZgT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topLeftCell="B40" zoomScale="70" zoomScaleNormal="70" zoomScaleSheetLayoutView="55" workbookViewId="0">
      <selection activeCell="BY37" sqref="BY37:CM3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3481</v>
      </c>
      <c r="L45" s="60">
        <v>3504</v>
      </c>
      <c r="M45" s="60">
        <v>3150</v>
      </c>
      <c r="N45" s="60">
        <v>3035</v>
      </c>
      <c r="O45" s="61">
        <v>3064</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506</v>
      </c>
      <c r="L46" s="64" t="s">
        <v>506</v>
      </c>
      <c r="M46" s="64" t="s">
        <v>506</v>
      </c>
      <c r="N46" s="64" t="s">
        <v>506</v>
      </c>
      <c r="O46" s="65" t="s">
        <v>506</v>
      </c>
      <c r="P46" s="48"/>
      <c r="Q46" s="48"/>
      <c r="R46" s="48"/>
      <c r="S46" s="48"/>
      <c r="T46" s="48"/>
      <c r="U46" s="48"/>
    </row>
    <row r="47" spans="1:21" ht="30.75" customHeight="1" x14ac:dyDescent="0.15">
      <c r="A47" s="48"/>
      <c r="B47" s="1236"/>
      <c r="C47" s="1237"/>
      <c r="D47" s="62"/>
      <c r="E47" s="1228" t="s">
        <v>14</v>
      </c>
      <c r="F47" s="1228"/>
      <c r="G47" s="1228"/>
      <c r="H47" s="1228"/>
      <c r="I47" s="1228"/>
      <c r="J47" s="1229"/>
      <c r="K47" s="63">
        <v>17</v>
      </c>
      <c r="L47" s="64">
        <v>17</v>
      </c>
      <c r="M47" s="64">
        <v>20</v>
      </c>
      <c r="N47" s="64">
        <v>17</v>
      </c>
      <c r="O47" s="65">
        <v>13</v>
      </c>
      <c r="P47" s="48"/>
      <c r="Q47" s="48"/>
      <c r="R47" s="48"/>
      <c r="S47" s="48"/>
      <c r="T47" s="48"/>
      <c r="U47" s="48"/>
    </row>
    <row r="48" spans="1:21" ht="30.75" customHeight="1" x14ac:dyDescent="0.15">
      <c r="A48" s="48"/>
      <c r="B48" s="1236"/>
      <c r="C48" s="1237"/>
      <c r="D48" s="62"/>
      <c r="E48" s="1228" t="s">
        <v>15</v>
      </c>
      <c r="F48" s="1228"/>
      <c r="G48" s="1228"/>
      <c r="H48" s="1228"/>
      <c r="I48" s="1228"/>
      <c r="J48" s="1229"/>
      <c r="K48" s="63">
        <v>717</v>
      </c>
      <c r="L48" s="64">
        <v>698</v>
      </c>
      <c r="M48" s="64">
        <v>726</v>
      </c>
      <c r="N48" s="64">
        <v>786</v>
      </c>
      <c r="O48" s="65">
        <v>789</v>
      </c>
      <c r="P48" s="48"/>
      <c r="Q48" s="48"/>
      <c r="R48" s="48"/>
      <c r="S48" s="48"/>
      <c r="T48" s="48"/>
      <c r="U48" s="48"/>
    </row>
    <row r="49" spans="1:21" ht="30.75" customHeight="1" x14ac:dyDescent="0.15">
      <c r="A49" s="48"/>
      <c r="B49" s="1236"/>
      <c r="C49" s="1237"/>
      <c r="D49" s="62"/>
      <c r="E49" s="1228" t="s">
        <v>16</v>
      </c>
      <c r="F49" s="1228"/>
      <c r="G49" s="1228"/>
      <c r="H49" s="1228"/>
      <c r="I49" s="1228"/>
      <c r="J49" s="1229"/>
      <c r="K49" s="63">
        <v>494</v>
      </c>
      <c r="L49" s="64">
        <v>449</v>
      </c>
      <c r="M49" s="64">
        <v>506</v>
      </c>
      <c r="N49" s="64">
        <v>456</v>
      </c>
      <c r="O49" s="65">
        <v>363</v>
      </c>
      <c r="P49" s="48"/>
      <c r="Q49" s="48"/>
      <c r="R49" s="48"/>
      <c r="S49" s="48"/>
      <c r="T49" s="48"/>
      <c r="U49" s="48"/>
    </row>
    <row r="50" spans="1:21" ht="30.75" customHeight="1" x14ac:dyDescent="0.15">
      <c r="A50" s="48"/>
      <c r="B50" s="1236"/>
      <c r="C50" s="1237"/>
      <c r="D50" s="62"/>
      <c r="E50" s="1228" t="s">
        <v>17</v>
      </c>
      <c r="F50" s="1228"/>
      <c r="G50" s="1228"/>
      <c r="H50" s="1228"/>
      <c r="I50" s="1228"/>
      <c r="J50" s="1229"/>
      <c r="K50" s="63">
        <v>46</v>
      </c>
      <c r="L50" s="64">
        <v>35</v>
      </c>
      <c r="M50" s="64">
        <v>23</v>
      </c>
      <c r="N50" s="64">
        <v>18</v>
      </c>
      <c r="O50" s="65">
        <v>16</v>
      </c>
      <c r="P50" s="48"/>
      <c r="Q50" s="48"/>
      <c r="R50" s="48"/>
      <c r="S50" s="48"/>
      <c r="T50" s="48"/>
      <c r="U50" s="48"/>
    </row>
    <row r="51" spans="1:21" ht="30.75" customHeight="1" x14ac:dyDescent="0.15">
      <c r="A51" s="48"/>
      <c r="B51" s="1238"/>
      <c r="C51" s="1239"/>
      <c r="D51" s="66"/>
      <c r="E51" s="1228" t="s">
        <v>18</v>
      </c>
      <c r="F51" s="1228"/>
      <c r="G51" s="1228"/>
      <c r="H51" s="1228"/>
      <c r="I51" s="1228"/>
      <c r="J51" s="1229"/>
      <c r="K51" s="63">
        <v>1</v>
      </c>
      <c r="L51" s="64" t="s">
        <v>506</v>
      </c>
      <c r="M51" s="64" t="s">
        <v>506</v>
      </c>
      <c r="N51" s="64">
        <v>0</v>
      </c>
      <c r="O51" s="65">
        <v>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3836</v>
      </c>
      <c r="L52" s="64">
        <v>4051</v>
      </c>
      <c r="M52" s="64">
        <v>4014</v>
      </c>
      <c r="N52" s="64">
        <v>3945</v>
      </c>
      <c r="O52" s="65">
        <v>3913</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920</v>
      </c>
      <c r="L53" s="69">
        <v>652</v>
      </c>
      <c r="M53" s="69">
        <v>411</v>
      </c>
      <c r="N53" s="69">
        <v>367</v>
      </c>
      <c r="O53" s="70">
        <v>332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74BN3GeapwQP0d14QPir0wRCOQA5aXp4G+0NAjJ1jOYa/mpKwx9bzI2bKO/ciJSRdpNuk6NEhIbB+P1MbElbeg==" saltValue="cOpq05bMSqq0DrbPzydXS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22" zoomScale="50" zoomScaleNormal="50" zoomScaleSheetLayoutView="100" workbookViewId="0">
      <selection activeCell="BY37" sqref="BY37:CM37"/>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548</v>
      </c>
      <c r="J40" s="79" t="s">
        <v>549</v>
      </c>
      <c r="K40" s="79" t="s">
        <v>550</v>
      </c>
      <c r="L40" s="79" t="s">
        <v>551</v>
      </c>
      <c r="M40" s="80" t="s">
        <v>552</v>
      </c>
    </row>
    <row r="41" spans="2:13" ht="27.75" customHeight="1" x14ac:dyDescent="0.15">
      <c r="B41" s="1242" t="s">
        <v>24</v>
      </c>
      <c r="C41" s="1243"/>
      <c r="D41" s="81"/>
      <c r="E41" s="1248" t="s">
        <v>25</v>
      </c>
      <c r="F41" s="1248"/>
      <c r="G41" s="1248"/>
      <c r="H41" s="1249"/>
      <c r="I41" s="82">
        <v>24669</v>
      </c>
      <c r="J41" s="83">
        <v>23817</v>
      </c>
      <c r="K41" s="83">
        <v>22407</v>
      </c>
      <c r="L41" s="83">
        <v>21334</v>
      </c>
      <c r="M41" s="84">
        <v>20869</v>
      </c>
    </row>
    <row r="42" spans="2:13" ht="27.75" customHeight="1" x14ac:dyDescent="0.15">
      <c r="B42" s="1244"/>
      <c r="C42" s="1245"/>
      <c r="D42" s="85"/>
      <c r="E42" s="1250" t="s">
        <v>26</v>
      </c>
      <c r="F42" s="1250"/>
      <c r="G42" s="1250"/>
      <c r="H42" s="1251"/>
      <c r="I42" s="86">
        <v>114</v>
      </c>
      <c r="J42" s="87">
        <v>81</v>
      </c>
      <c r="K42" s="87">
        <v>61</v>
      </c>
      <c r="L42" s="87">
        <v>47</v>
      </c>
      <c r="M42" s="88">
        <v>29</v>
      </c>
    </row>
    <row r="43" spans="2:13" ht="27.75" customHeight="1" x14ac:dyDescent="0.15">
      <c r="B43" s="1244"/>
      <c r="C43" s="1245"/>
      <c r="D43" s="85"/>
      <c r="E43" s="1250" t="s">
        <v>27</v>
      </c>
      <c r="F43" s="1250"/>
      <c r="G43" s="1250"/>
      <c r="H43" s="1251"/>
      <c r="I43" s="86">
        <v>8932</v>
      </c>
      <c r="J43" s="87">
        <v>8563</v>
      </c>
      <c r="K43" s="87">
        <v>7697</v>
      </c>
      <c r="L43" s="87">
        <v>7593</v>
      </c>
      <c r="M43" s="88">
        <v>6541</v>
      </c>
    </row>
    <row r="44" spans="2:13" ht="27.75" customHeight="1" x14ac:dyDescent="0.15">
      <c r="B44" s="1244"/>
      <c r="C44" s="1245"/>
      <c r="D44" s="85"/>
      <c r="E44" s="1250" t="s">
        <v>28</v>
      </c>
      <c r="F44" s="1250"/>
      <c r="G44" s="1250"/>
      <c r="H44" s="1251"/>
      <c r="I44" s="86">
        <v>2702</v>
      </c>
      <c r="J44" s="87">
        <v>2698</v>
      </c>
      <c r="K44" s="87">
        <v>2263</v>
      </c>
      <c r="L44" s="87">
        <v>1734</v>
      </c>
      <c r="M44" s="88">
        <v>961</v>
      </c>
    </row>
    <row r="45" spans="2:13" ht="27.75" customHeight="1" x14ac:dyDescent="0.15">
      <c r="B45" s="1244"/>
      <c r="C45" s="1245"/>
      <c r="D45" s="85"/>
      <c r="E45" s="1250" t="s">
        <v>29</v>
      </c>
      <c r="F45" s="1250"/>
      <c r="G45" s="1250"/>
      <c r="H45" s="1251"/>
      <c r="I45" s="86">
        <v>4093</v>
      </c>
      <c r="J45" s="87">
        <v>3967</v>
      </c>
      <c r="K45" s="87">
        <v>3875</v>
      </c>
      <c r="L45" s="87">
        <v>3780</v>
      </c>
      <c r="M45" s="88">
        <v>3596</v>
      </c>
    </row>
    <row r="46" spans="2:13" ht="27.75" customHeight="1" x14ac:dyDescent="0.15">
      <c r="B46" s="1244"/>
      <c r="C46" s="1245"/>
      <c r="D46" s="89"/>
      <c r="E46" s="1250" t="s">
        <v>30</v>
      </c>
      <c r="F46" s="1250"/>
      <c r="G46" s="1250"/>
      <c r="H46" s="1251"/>
      <c r="I46" s="86" t="s">
        <v>506</v>
      </c>
      <c r="J46" s="87" t="s">
        <v>506</v>
      </c>
      <c r="K46" s="87" t="s">
        <v>506</v>
      </c>
      <c r="L46" s="87" t="s">
        <v>506</v>
      </c>
      <c r="M46" s="88" t="s">
        <v>506</v>
      </c>
    </row>
    <row r="47" spans="2:13" ht="27.75" customHeight="1" x14ac:dyDescent="0.15">
      <c r="B47" s="1244"/>
      <c r="C47" s="1245"/>
      <c r="D47" s="90"/>
      <c r="E47" s="1252" t="s">
        <v>31</v>
      </c>
      <c r="F47" s="1253"/>
      <c r="G47" s="1253"/>
      <c r="H47" s="1254"/>
      <c r="I47" s="86" t="s">
        <v>506</v>
      </c>
      <c r="J47" s="87" t="s">
        <v>506</v>
      </c>
      <c r="K47" s="87" t="s">
        <v>506</v>
      </c>
      <c r="L47" s="87" t="s">
        <v>506</v>
      </c>
      <c r="M47" s="88" t="s">
        <v>506</v>
      </c>
    </row>
    <row r="48" spans="2:13" ht="27.75" customHeight="1" x14ac:dyDescent="0.15">
      <c r="B48" s="1244"/>
      <c r="C48" s="1245"/>
      <c r="D48" s="85"/>
      <c r="E48" s="1250" t="s">
        <v>32</v>
      </c>
      <c r="F48" s="1250"/>
      <c r="G48" s="1250"/>
      <c r="H48" s="1251"/>
      <c r="I48" s="86" t="s">
        <v>506</v>
      </c>
      <c r="J48" s="87" t="s">
        <v>506</v>
      </c>
      <c r="K48" s="87" t="s">
        <v>506</v>
      </c>
      <c r="L48" s="87" t="s">
        <v>506</v>
      </c>
      <c r="M48" s="88" t="s">
        <v>506</v>
      </c>
    </row>
    <row r="49" spans="2:13" ht="27.75" customHeight="1" x14ac:dyDescent="0.15">
      <c r="B49" s="1246"/>
      <c r="C49" s="1247"/>
      <c r="D49" s="85"/>
      <c r="E49" s="1250" t="s">
        <v>33</v>
      </c>
      <c r="F49" s="1250"/>
      <c r="G49" s="1250"/>
      <c r="H49" s="1251"/>
      <c r="I49" s="86" t="s">
        <v>506</v>
      </c>
      <c r="J49" s="87" t="s">
        <v>506</v>
      </c>
      <c r="K49" s="87" t="s">
        <v>506</v>
      </c>
      <c r="L49" s="87" t="s">
        <v>506</v>
      </c>
      <c r="M49" s="88" t="s">
        <v>506</v>
      </c>
    </row>
    <row r="50" spans="2:13" ht="27.75" customHeight="1" x14ac:dyDescent="0.15">
      <c r="B50" s="1255" t="s">
        <v>34</v>
      </c>
      <c r="C50" s="1256"/>
      <c r="D50" s="91"/>
      <c r="E50" s="1250" t="s">
        <v>35</v>
      </c>
      <c r="F50" s="1250"/>
      <c r="G50" s="1250"/>
      <c r="H50" s="1251"/>
      <c r="I50" s="86">
        <v>16051</v>
      </c>
      <c r="J50" s="87">
        <v>17686</v>
      </c>
      <c r="K50" s="87">
        <v>19108</v>
      </c>
      <c r="L50" s="87">
        <v>19708</v>
      </c>
      <c r="M50" s="88">
        <v>20146</v>
      </c>
    </row>
    <row r="51" spans="2:13" ht="27.75" customHeight="1" x14ac:dyDescent="0.15">
      <c r="B51" s="1244"/>
      <c r="C51" s="1245"/>
      <c r="D51" s="85"/>
      <c r="E51" s="1250" t="s">
        <v>36</v>
      </c>
      <c r="F51" s="1250"/>
      <c r="G51" s="1250"/>
      <c r="H51" s="1251"/>
      <c r="I51" s="86">
        <v>751</v>
      </c>
      <c r="J51" s="87">
        <v>661</v>
      </c>
      <c r="K51" s="87">
        <v>567</v>
      </c>
      <c r="L51" s="87">
        <v>1051</v>
      </c>
      <c r="M51" s="88">
        <v>1014</v>
      </c>
    </row>
    <row r="52" spans="2:13" ht="27.75" customHeight="1" x14ac:dyDescent="0.15">
      <c r="B52" s="1246"/>
      <c r="C52" s="1247"/>
      <c r="D52" s="85"/>
      <c r="E52" s="1250" t="s">
        <v>37</v>
      </c>
      <c r="F52" s="1250"/>
      <c r="G52" s="1250"/>
      <c r="H52" s="1251"/>
      <c r="I52" s="86">
        <v>31704</v>
      </c>
      <c r="J52" s="87">
        <v>30678</v>
      </c>
      <c r="K52" s="87">
        <v>29417</v>
      </c>
      <c r="L52" s="87">
        <v>27816</v>
      </c>
      <c r="M52" s="88">
        <v>26814</v>
      </c>
    </row>
    <row r="53" spans="2:13" ht="27.75" customHeight="1" thickBot="1" x14ac:dyDescent="0.2">
      <c r="B53" s="1257" t="s">
        <v>38</v>
      </c>
      <c r="C53" s="1258"/>
      <c r="D53" s="92"/>
      <c r="E53" s="1259" t="s">
        <v>39</v>
      </c>
      <c r="F53" s="1259"/>
      <c r="G53" s="1259"/>
      <c r="H53" s="1260"/>
      <c r="I53" s="93">
        <v>-7996</v>
      </c>
      <c r="J53" s="94">
        <v>-9898</v>
      </c>
      <c r="K53" s="94">
        <v>-12789</v>
      </c>
      <c r="L53" s="94">
        <v>-14087</v>
      </c>
      <c r="M53" s="95">
        <v>-15979</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kKpMZtyForuaZ3eoONkdde5z08OkG8stnCjO4rZqrL19myio0m/72bgx71d/XsGEkPLA6i3RD3Wooth5NfAA==" saltValue="oWczSl1ly+bzNgUkv1tO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A22" zoomScale="50" zoomScaleNormal="50" zoomScaleSheetLayoutView="100" workbookViewId="0">
      <selection activeCell="BY37" sqref="BY37:CM3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550</v>
      </c>
      <c r="G54" s="104" t="s">
        <v>551</v>
      </c>
      <c r="H54" s="105" t="s">
        <v>552</v>
      </c>
    </row>
    <row r="55" spans="2:8" ht="52.5" customHeight="1" x14ac:dyDescent="0.15">
      <c r="B55" s="106"/>
      <c r="C55" s="1269" t="s">
        <v>42</v>
      </c>
      <c r="D55" s="1269"/>
      <c r="E55" s="1270"/>
      <c r="F55" s="107">
        <v>1278</v>
      </c>
      <c r="G55" s="107">
        <v>1279</v>
      </c>
      <c r="H55" s="108">
        <v>1279</v>
      </c>
    </row>
    <row r="56" spans="2:8" ht="52.5" customHeight="1" x14ac:dyDescent="0.15">
      <c r="B56" s="109"/>
      <c r="C56" s="1271" t="s">
        <v>43</v>
      </c>
      <c r="D56" s="1271"/>
      <c r="E56" s="1272"/>
      <c r="F56" s="110">
        <v>13275</v>
      </c>
      <c r="G56" s="110">
        <v>13903</v>
      </c>
      <c r="H56" s="111">
        <v>14350</v>
      </c>
    </row>
    <row r="57" spans="2:8" ht="53.25" customHeight="1" x14ac:dyDescent="0.15">
      <c r="B57" s="109"/>
      <c r="C57" s="1273" t="s">
        <v>44</v>
      </c>
      <c r="D57" s="1273"/>
      <c r="E57" s="1274"/>
      <c r="F57" s="112">
        <v>7830</v>
      </c>
      <c r="G57" s="112">
        <v>7707</v>
      </c>
      <c r="H57" s="113">
        <v>7769</v>
      </c>
    </row>
    <row r="58" spans="2:8" ht="45.75" customHeight="1" x14ac:dyDescent="0.15">
      <c r="B58" s="114"/>
      <c r="C58" s="1261" t="s">
        <v>562</v>
      </c>
      <c r="D58" s="1262"/>
      <c r="E58" s="1263"/>
      <c r="F58" s="115">
        <v>4656</v>
      </c>
      <c r="G58" s="115">
        <v>4656</v>
      </c>
      <c r="H58" s="116">
        <v>4656</v>
      </c>
    </row>
    <row r="59" spans="2:8" ht="45.75" customHeight="1" x14ac:dyDescent="0.15">
      <c r="B59" s="114"/>
      <c r="C59" s="1261" t="s">
        <v>563</v>
      </c>
      <c r="D59" s="1262"/>
      <c r="E59" s="1263"/>
      <c r="F59" s="115">
        <v>1145</v>
      </c>
      <c r="G59" s="115">
        <v>1145</v>
      </c>
      <c r="H59" s="116">
        <v>1145</v>
      </c>
    </row>
    <row r="60" spans="2:8" ht="45.75" customHeight="1" x14ac:dyDescent="0.15">
      <c r="B60" s="114"/>
      <c r="C60" s="1261" t="s">
        <v>564</v>
      </c>
      <c r="D60" s="1262"/>
      <c r="E60" s="1263"/>
      <c r="F60" s="115">
        <v>740</v>
      </c>
      <c r="G60" s="115">
        <v>705</v>
      </c>
      <c r="H60" s="116">
        <v>680</v>
      </c>
    </row>
    <row r="61" spans="2:8" ht="45.75" customHeight="1" x14ac:dyDescent="0.15">
      <c r="B61" s="114"/>
      <c r="C61" s="1261" t="s">
        <v>565</v>
      </c>
      <c r="D61" s="1262"/>
      <c r="E61" s="1263"/>
      <c r="F61" s="115">
        <v>633</v>
      </c>
      <c r="G61" s="115">
        <v>632</v>
      </c>
      <c r="H61" s="116">
        <v>629</v>
      </c>
    </row>
    <row r="62" spans="2:8" ht="45.75" customHeight="1" thickBot="1" x14ac:dyDescent="0.2">
      <c r="B62" s="117"/>
      <c r="C62" s="1264" t="s">
        <v>566</v>
      </c>
      <c r="D62" s="1265"/>
      <c r="E62" s="1266"/>
      <c r="F62" s="118">
        <v>348</v>
      </c>
      <c r="G62" s="118">
        <v>341</v>
      </c>
      <c r="H62" s="119">
        <v>332</v>
      </c>
    </row>
    <row r="63" spans="2:8" ht="52.5" customHeight="1" thickBot="1" x14ac:dyDescent="0.2">
      <c r="B63" s="120"/>
      <c r="C63" s="1267" t="s">
        <v>45</v>
      </c>
      <c r="D63" s="1267"/>
      <c r="E63" s="1268"/>
      <c r="F63" s="121">
        <v>22383</v>
      </c>
      <c r="G63" s="121">
        <v>22889</v>
      </c>
      <c r="H63" s="122">
        <v>23399</v>
      </c>
    </row>
    <row r="64" spans="2:8" ht="15" customHeight="1" x14ac:dyDescent="0.15"/>
    <row r="65" ht="0" hidden="1" customHeight="1" x14ac:dyDescent="0.15"/>
    <row r="66" ht="0" hidden="1" customHeight="1" x14ac:dyDescent="0.15"/>
  </sheetData>
  <sheetProtection algorithmName="SHA-512" hashValue="CjM3Q4RRh3pvKopKV+m+kj2vpzuPVr1GDD+lLckL72YmDrKOgZTkwuOCnAv2iJ0VZGndRSxnLtemxap+S6TwnA==" saltValue="ZM3qtflX1KlRkRrmUDII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91"/>
  <sheetViews>
    <sheetView showGridLines="0" topLeftCell="AJ13" zoomScaleNormal="100" zoomScaleSheetLayoutView="55" workbookViewId="0">
      <selection activeCell="AN43" sqref="AN43:DC47"/>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583</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583</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8" t="s">
        <v>586</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587</v>
      </c>
    </row>
    <row r="50" spans="1:109" x14ac:dyDescent="0.15">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548</v>
      </c>
      <c r="BQ50" s="1280"/>
      <c r="BR50" s="1280"/>
      <c r="BS50" s="1280"/>
      <c r="BT50" s="1280"/>
      <c r="BU50" s="1280"/>
      <c r="BV50" s="1280"/>
      <c r="BW50" s="1280"/>
      <c r="BX50" s="1280" t="s">
        <v>549</v>
      </c>
      <c r="BY50" s="1280"/>
      <c r="BZ50" s="1280"/>
      <c r="CA50" s="1280"/>
      <c r="CB50" s="1280"/>
      <c r="CC50" s="1280"/>
      <c r="CD50" s="1280"/>
      <c r="CE50" s="1280"/>
      <c r="CF50" s="1280" t="s">
        <v>550</v>
      </c>
      <c r="CG50" s="1280"/>
      <c r="CH50" s="1280"/>
      <c r="CI50" s="1280"/>
      <c r="CJ50" s="1280"/>
      <c r="CK50" s="1280"/>
      <c r="CL50" s="1280"/>
      <c r="CM50" s="1280"/>
      <c r="CN50" s="1280" t="s">
        <v>551</v>
      </c>
      <c r="CO50" s="1280"/>
      <c r="CP50" s="1280"/>
      <c r="CQ50" s="1280"/>
      <c r="CR50" s="1280"/>
      <c r="CS50" s="1280"/>
      <c r="CT50" s="1280"/>
      <c r="CU50" s="1280"/>
      <c r="CV50" s="1280" t="s">
        <v>552</v>
      </c>
      <c r="CW50" s="1280"/>
      <c r="CX50" s="1280"/>
      <c r="CY50" s="1280"/>
      <c r="CZ50" s="1280"/>
      <c r="DA50" s="1280"/>
      <c r="DB50" s="1280"/>
      <c r="DC50" s="1280"/>
    </row>
    <row r="51" spans="1:109" ht="13.5" customHeight="1" x14ac:dyDescent="0.15">
      <c r="B51" s="374"/>
      <c r="G51" s="1283"/>
      <c r="H51" s="1283"/>
      <c r="I51" s="1297"/>
      <c r="J51" s="1297"/>
      <c r="K51" s="1282"/>
      <c r="L51" s="1282"/>
      <c r="M51" s="1282"/>
      <c r="N51" s="1282"/>
      <c r="AM51" s="383"/>
      <c r="AN51" s="1278" t="s">
        <v>588</v>
      </c>
      <c r="AO51" s="1278"/>
      <c r="AP51" s="1278"/>
      <c r="AQ51" s="1278"/>
      <c r="AR51" s="1278"/>
      <c r="AS51" s="1278"/>
      <c r="AT51" s="1278"/>
      <c r="AU51" s="1278"/>
      <c r="AV51" s="1278"/>
      <c r="AW51" s="1278"/>
      <c r="AX51" s="1278"/>
      <c r="AY51" s="1278"/>
      <c r="AZ51" s="1278"/>
      <c r="BA51" s="1278"/>
      <c r="BB51" s="1278" t="s">
        <v>589</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c r="CG51" s="1275"/>
      <c r="CH51" s="1275"/>
      <c r="CI51" s="1275"/>
      <c r="CJ51" s="1275"/>
      <c r="CK51" s="1275"/>
      <c r="CL51" s="1275"/>
      <c r="CM51" s="1275"/>
      <c r="CN51" s="1287"/>
      <c r="CO51" s="1275"/>
      <c r="CP51" s="1275"/>
      <c r="CQ51" s="1275"/>
      <c r="CR51" s="1275"/>
      <c r="CS51" s="1275"/>
      <c r="CT51" s="1275"/>
      <c r="CU51" s="1275"/>
      <c r="CV51" s="1287"/>
      <c r="CW51" s="1275"/>
      <c r="CX51" s="1275"/>
      <c r="CY51" s="1275"/>
      <c r="CZ51" s="1275"/>
      <c r="DA51" s="1275"/>
      <c r="DB51" s="1275"/>
      <c r="DC51" s="1275"/>
    </row>
    <row r="52" spans="1:109" x14ac:dyDescent="0.15">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591</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53.6</v>
      </c>
      <c r="CG53" s="1275"/>
      <c r="CH53" s="1275"/>
      <c r="CI53" s="1275"/>
      <c r="CJ53" s="1275"/>
      <c r="CK53" s="1275"/>
      <c r="CL53" s="1275"/>
      <c r="CM53" s="1275"/>
      <c r="CN53" s="1287"/>
      <c r="CO53" s="1275"/>
      <c r="CP53" s="1275"/>
      <c r="CQ53" s="1275"/>
      <c r="CR53" s="1275"/>
      <c r="CS53" s="1275"/>
      <c r="CT53" s="1275"/>
      <c r="CU53" s="1275"/>
      <c r="CV53" s="1287"/>
      <c r="CW53" s="1275"/>
      <c r="CX53" s="1275"/>
      <c r="CY53" s="1275"/>
      <c r="CZ53" s="1275"/>
      <c r="DA53" s="1275"/>
      <c r="DB53" s="1275"/>
      <c r="DC53" s="1275"/>
    </row>
    <row r="54" spans="1:109" x14ac:dyDescent="0.15">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382"/>
      <c r="B55" s="374"/>
      <c r="G55" s="1281"/>
      <c r="H55" s="1281"/>
      <c r="I55" s="1281"/>
      <c r="J55" s="1281"/>
      <c r="K55" s="1282"/>
      <c r="L55" s="1282"/>
      <c r="M55" s="1282"/>
      <c r="N55" s="1282"/>
      <c r="AN55" s="1280" t="s">
        <v>592</v>
      </c>
      <c r="AO55" s="1280"/>
      <c r="AP55" s="1280"/>
      <c r="AQ55" s="1280"/>
      <c r="AR55" s="1280"/>
      <c r="AS55" s="1280"/>
      <c r="AT55" s="1280"/>
      <c r="AU55" s="1280"/>
      <c r="AV55" s="1280"/>
      <c r="AW55" s="1280"/>
      <c r="AX55" s="1280"/>
      <c r="AY55" s="1280"/>
      <c r="AZ55" s="1280"/>
      <c r="BA55" s="1280"/>
      <c r="BB55" s="1278" t="s">
        <v>589</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32.799999999999997</v>
      </c>
      <c r="CG55" s="1275"/>
      <c r="CH55" s="1275"/>
      <c r="CI55" s="1275"/>
      <c r="CJ55" s="1275"/>
      <c r="CK55" s="1275"/>
      <c r="CL55" s="1275"/>
      <c r="CM55" s="1275"/>
      <c r="CN55" s="1287"/>
      <c r="CO55" s="1275"/>
      <c r="CP55" s="1275"/>
      <c r="CQ55" s="1275"/>
      <c r="CR55" s="1275"/>
      <c r="CS55" s="1275"/>
      <c r="CT55" s="1275"/>
      <c r="CU55" s="1275"/>
      <c r="CV55" s="1287"/>
      <c r="CW55" s="1275"/>
      <c r="CX55" s="1275"/>
      <c r="CY55" s="1275"/>
      <c r="CZ55" s="1275"/>
      <c r="DA55" s="1275"/>
      <c r="DB55" s="1275"/>
      <c r="DC55" s="1275"/>
    </row>
    <row r="56" spans="1:109" x14ac:dyDescent="0.15">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x14ac:dyDescent="0.15">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590</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58.6</v>
      </c>
      <c r="CG57" s="1275"/>
      <c r="CH57" s="1275"/>
      <c r="CI57" s="1275"/>
      <c r="CJ57" s="1275"/>
      <c r="CK57" s="1275"/>
      <c r="CL57" s="1275"/>
      <c r="CM57" s="1275"/>
      <c r="CN57" s="1287"/>
      <c r="CO57" s="1275"/>
      <c r="CP57" s="1275"/>
      <c r="CQ57" s="1275"/>
      <c r="CR57" s="1275"/>
      <c r="CS57" s="1275"/>
      <c r="CT57" s="1275"/>
      <c r="CU57" s="1275"/>
      <c r="CV57" s="1287"/>
      <c r="CW57" s="1275"/>
      <c r="CX57" s="1275"/>
      <c r="CY57" s="1275"/>
      <c r="CZ57" s="1275"/>
      <c r="DA57" s="1275"/>
      <c r="DB57" s="1275"/>
      <c r="DC57" s="1275"/>
      <c r="DD57" s="387"/>
      <c r="DE57" s="386"/>
    </row>
    <row r="58" spans="1:109" s="382" customFormat="1" x14ac:dyDescent="0.15">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593</v>
      </c>
    </row>
    <row r="64" spans="1:109" x14ac:dyDescent="0.15">
      <c r="B64" s="374"/>
      <c r="G64" s="381"/>
      <c r="I64" s="394"/>
      <c r="J64" s="394"/>
      <c r="K64" s="394"/>
      <c r="L64" s="394"/>
      <c r="M64" s="394"/>
      <c r="N64" s="395"/>
      <c r="AM64" s="381"/>
      <c r="AN64" s="381" t="s">
        <v>585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8" t="s">
        <v>594</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587</v>
      </c>
    </row>
    <row r="72" spans="2:107" x14ac:dyDescent="0.15">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548</v>
      </c>
      <c r="BQ72" s="1280"/>
      <c r="BR72" s="1280"/>
      <c r="BS72" s="1280"/>
      <c r="BT72" s="1280"/>
      <c r="BU72" s="1280"/>
      <c r="BV72" s="1280"/>
      <c r="BW72" s="1280"/>
      <c r="BX72" s="1280" t="s">
        <v>549</v>
      </c>
      <c r="BY72" s="1280"/>
      <c r="BZ72" s="1280"/>
      <c r="CA72" s="1280"/>
      <c r="CB72" s="1280"/>
      <c r="CC72" s="1280"/>
      <c r="CD72" s="1280"/>
      <c r="CE72" s="1280"/>
      <c r="CF72" s="1280" t="s">
        <v>550</v>
      </c>
      <c r="CG72" s="1280"/>
      <c r="CH72" s="1280"/>
      <c r="CI72" s="1280"/>
      <c r="CJ72" s="1280"/>
      <c r="CK72" s="1280"/>
      <c r="CL72" s="1280"/>
      <c r="CM72" s="1280"/>
      <c r="CN72" s="1280" t="s">
        <v>551</v>
      </c>
      <c r="CO72" s="1280"/>
      <c r="CP72" s="1280"/>
      <c r="CQ72" s="1280"/>
      <c r="CR72" s="1280"/>
      <c r="CS72" s="1280"/>
      <c r="CT72" s="1280"/>
      <c r="CU72" s="1280"/>
      <c r="CV72" s="1280" t="s">
        <v>552</v>
      </c>
      <c r="CW72" s="1280"/>
      <c r="CX72" s="1280"/>
      <c r="CY72" s="1280"/>
      <c r="CZ72" s="1280"/>
      <c r="DA72" s="1280"/>
      <c r="DB72" s="1280"/>
      <c r="DC72" s="1280"/>
    </row>
    <row r="73" spans="2:107" x14ac:dyDescent="0.15">
      <c r="B73" s="374"/>
      <c r="G73" s="1283"/>
      <c r="H73" s="1283"/>
      <c r="I73" s="1283"/>
      <c r="J73" s="1283"/>
      <c r="K73" s="1279"/>
      <c r="L73" s="1279"/>
      <c r="M73" s="1279"/>
      <c r="N73" s="1279"/>
      <c r="AM73" s="383"/>
      <c r="AN73" s="1278" t="s">
        <v>588</v>
      </c>
      <c r="AO73" s="1278"/>
      <c r="AP73" s="1278"/>
      <c r="AQ73" s="1278"/>
      <c r="AR73" s="1278"/>
      <c r="AS73" s="1278"/>
      <c r="AT73" s="1278"/>
      <c r="AU73" s="1278"/>
      <c r="AV73" s="1278"/>
      <c r="AW73" s="1278"/>
      <c r="AX73" s="1278"/>
      <c r="AY73" s="1278"/>
      <c r="AZ73" s="1278"/>
      <c r="BA73" s="1278"/>
      <c r="BB73" s="1278" t="s">
        <v>589</v>
      </c>
      <c r="BC73" s="1278"/>
      <c r="BD73" s="1278"/>
      <c r="BE73" s="1278"/>
      <c r="BF73" s="1278"/>
      <c r="BG73" s="1278"/>
      <c r="BH73" s="1278"/>
      <c r="BI73" s="1278"/>
      <c r="BJ73" s="1278"/>
      <c r="BK73" s="1278"/>
      <c r="BL73" s="1278"/>
      <c r="BM73" s="1278"/>
      <c r="BN73" s="1278"/>
      <c r="BO73" s="1278"/>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x14ac:dyDescent="0.15">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595</v>
      </c>
      <c r="BC75" s="1278"/>
      <c r="BD75" s="1278"/>
      <c r="BE75" s="1278"/>
      <c r="BF75" s="1278"/>
      <c r="BG75" s="1278"/>
      <c r="BH75" s="1278"/>
      <c r="BI75" s="1278"/>
      <c r="BJ75" s="1278"/>
      <c r="BK75" s="1278"/>
      <c r="BL75" s="1278"/>
      <c r="BM75" s="1278"/>
      <c r="BN75" s="1278"/>
      <c r="BO75" s="1278"/>
      <c r="BP75" s="1275">
        <v>8.9</v>
      </c>
      <c r="BQ75" s="1275"/>
      <c r="BR75" s="1275"/>
      <c r="BS75" s="1275"/>
      <c r="BT75" s="1275"/>
      <c r="BU75" s="1275"/>
      <c r="BV75" s="1275"/>
      <c r="BW75" s="1275"/>
      <c r="BX75" s="1275">
        <v>6.7</v>
      </c>
      <c r="BY75" s="1275"/>
      <c r="BZ75" s="1275"/>
      <c r="CA75" s="1275"/>
      <c r="CB75" s="1275"/>
      <c r="CC75" s="1275"/>
      <c r="CD75" s="1275"/>
      <c r="CE75" s="1275"/>
      <c r="CF75" s="1275">
        <v>4.5999999999999996</v>
      </c>
      <c r="CG75" s="1275"/>
      <c r="CH75" s="1275"/>
      <c r="CI75" s="1275"/>
      <c r="CJ75" s="1275"/>
      <c r="CK75" s="1275"/>
      <c r="CL75" s="1275"/>
      <c r="CM75" s="1275"/>
      <c r="CN75" s="1275">
        <v>3.3</v>
      </c>
      <c r="CO75" s="1275"/>
      <c r="CP75" s="1275"/>
      <c r="CQ75" s="1275"/>
      <c r="CR75" s="1275"/>
      <c r="CS75" s="1275"/>
      <c r="CT75" s="1275"/>
      <c r="CU75" s="1275"/>
      <c r="CV75" s="1275">
        <v>2.6</v>
      </c>
      <c r="CW75" s="1275"/>
      <c r="CX75" s="1275"/>
      <c r="CY75" s="1275"/>
      <c r="CZ75" s="1275"/>
      <c r="DA75" s="1275"/>
      <c r="DB75" s="1275"/>
      <c r="DC75" s="1275"/>
    </row>
    <row r="76" spans="2:107" x14ac:dyDescent="0.15">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374"/>
      <c r="G77" s="1281"/>
      <c r="H77" s="1281"/>
      <c r="I77" s="1281"/>
      <c r="J77" s="1281"/>
      <c r="K77" s="1279"/>
      <c r="L77" s="1279"/>
      <c r="M77" s="1279"/>
      <c r="N77" s="1279"/>
      <c r="AN77" s="1280" t="s">
        <v>592</v>
      </c>
      <c r="AO77" s="1280"/>
      <c r="AP77" s="1280"/>
      <c r="AQ77" s="1280"/>
      <c r="AR77" s="1280"/>
      <c r="AS77" s="1280"/>
      <c r="AT77" s="1280"/>
      <c r="AU77" s="1280"/>
      <c r="AV77" s="1280"/>
      <c r="AW77" s="1280"/>
      <c r="AX77" s="1280"/>
      <c r="AY77" s="1280"/>
      <c r="AZ77" s="1280"/>
      <c r="BA77" s="1280"/>
      <c r="BB77" s="1278" t="s">
        <v>589</v>
      </c>
      <c r="BC77" s="1278"/>
      <c r="BD77" s="1278"/>
      <c r="BE77" s="1278"/>
      <c r="BF77" s="1278"/>
      <c r="BG77" s="1278"/>
      <c r="BH77" s="1278"/>
      <c r="BI77" s="1278"/>
      <c r="BJ77" s="1278"/>
      <c r="BK77" s="1278"/>
      <c r="BL77" s="1278"/>
      <c r="BM77" s="1278"/>
      <c r="BN77" s="1278"/>
      <c r="BO77" s="1278"/>
      <c r="BP77" s="1275">
        <v>52.8</v>
      </c>
      <c r="BQ77" s="1275"/>
      <c r="BR77" s="1275"/>
      <c r="BS77" s="1275"/>
      <c r="BT77" s="1275"/>
      <c r="BU77" s="1275"/>
      <c r="BV77" s="1275"/>
      <c r="BW77" s="1275"/>
      <c r="BX77" s="1275">
        <v>48.6</v>
      </c>
      <c r="BY77" s="1275"/>
      <c r="BZ77" s="1275"/>
      <c r="CA77" s="1275"/>
      <c r="CB77" s="1275"/>
      <c r="CC77" s="1275"/>
      <c r="CD77" s="1275"/>
      <c r="CE77" s="1275"/>
      <c r="CF77" s="1275">
        <v>32.799999999999997</v>
      </c>
      <c r="CG77" s="1275"/>
      <c r="CH77" s="1275"/>
      <c r="CI77" s="1275"/>
      <c r="CJ77" s="1275"/>
      <c r="CK77" s="1275"/>
      <c r="CL77" s="1275"/>
      <c r="CM77" s="1275"/>
      <c r="CN77" s="1275">
        <v>20.2</v>
      </c>
      <c r="CO77" s="1275"/>
      <c r="CP77" s="1275"/>
      <c r="CQ77" s="1275"/>
      <c r="CR77" s="1275"/>
      <c r="CS77" s="1275"/>
      <c r="CT77" s="1275"/>
      <c r="CU77" s="1275"/>
      <c r="CV77" s="1275">
        <v>19</v>
      </c>
      <c r="CW77" s="1275"/>
      <c r="CX77" s="1275"/>
      <c r="CY77" s="1275"/>
      <c r="CZ77" s="1275"/>
      <c r="DA77" s="1275"/>
      <c r="DB77" s="1275"/>
      <c r="DC77" s="1275"/>
    </row>
    <row r="78" spans="2:107" x14ac:dyDescent="0.15">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595</v>
      </c>
      <c r="BC79" s="1278"/>
      <c r="BD79" s="1278"/>
      <c r="BE79" s="1278"/>
      <c r="BF79" s="1278"/>
      <c r="BG79" s="1278"/>
      <c r="BH79" s="1278"/>
      <c r="BI79" s="1278"/>
      <c r="BJ79" s="1278"/>
      <c r="BK79" s="1278"/>
      <c r="BL79" s="1278"/>
      <c r="BM79" s="1278"/>
      <c r="BN79" s="1278"/>
      <c r="BO79" s="1278"/>
      <c r="BP79" s="1275">
        <v>11.5</v>
      </c>
      <c r="BQ79" s="1275"/>
      <c r="BR79" s="1275"/>
      <c r="BS79" s="1275"/>
      <c r="BT79" s="1275"/>
      <c r="BU79" s="1275"/>
      <c r="BV79" s="1275"/>
      <c r="BW79" s="1275"/>
      <c r="BX79" s="1275">
        <v>10.4</v>
      </c>
      <c r="BY79" s="1275"/>
      <c r="BZ79" s="1275"/>
      <c r="CA79" s="1275"/>
      <c r="CB79" s="1275"/>
      <c r="CC79" s="1275"/>
      <c r="CD79" s="1275"/>
      <c r="CE79" s="1275"/>
      <c r="CF79" s="1275">
        <v>9.5</v>
      </c>
      <c r="CG79" s="1275"/>
      <c r="CH79" s="1275"/>
      <c r="CI79" s="1275"/>
      <c r="CJ79" s="1275"/>
      <c r="CK79" s="1275"/>
      <c r="CL79" s="1275"/>
      <c r="CM79" s="1275"/>
      <c r="CN79" s="1275">
        <v>8.6</v>
      </c>
      <c r="CO79" s="1275"/>
      <c r="CP79" s="1275"/>
      <c r="CQ79" s="1275"/>
      <c r="CR79" s="1275"/>
      <c r="CS79" s="1275"/>
      <c r="CT79" s="1275"/>
      <c r="CU79" s="1275"/>
      <c r="CV79" s="1275">
        <v>8.5</v>
      </c>
      <c r="CW79" s="1275"/>
      <c r="CX79" s="1275"/>
      <c r="CY79" s="1275"/>
      <c r="CZ79" s="1275"/>
      <c r="DA79" s="1275"/>
      <c r="DB79" s="1275"/>
      <c r="DC79" s="1275"/>
    </row>
    <row r="80" spans="2:107" x14ac:dyDescent="0.15">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L6o2dGJXgMhJj8snSDC75QNx1RBfVdW77VPU1XyOfrECKx9Lw1RNERwbUfBa1Qo466nNi61LZJLi8icKE/+ObA==" saltValue="hx8tDIJC4jjKQdeN+evIt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35"/>
  <sheetViews>
    <sheetView showGridLines="0" topLeftCell="A109" zoomScaleNormal="100" zoomScaleSheetLayoutView="70" workbookViewId="0">
      <selection activeCell="AN43" sqref="AN43:DC47"/>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546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99sXeGmYlJjOFhMWfqiAmR9e4zKBrrKmh5hx/I23/Ym921MyyPXas/iAa/44fXE1IgRBUlJXFn5hUjZCIPoRbA==" saltValue="Ax4PWc7fbMWs5ceCiasCw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35"/>
  <sheetViews>
    <sheetView showGridLines="0" topLeftCell="A106" zoomScaleNormal="100" zoomScaleSheetLayoutView="55" workbookViewId="0">
      <selection activeCell="AN43" sqref="AN43:DC47"/>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546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28dvLnq7osCSHZV4J9aZ0/9uEUXLR+ih1r21lBFEKUPWUZwqGvjwnHxGubDVjSQ9j6n3kK95ZaOexjQsJcRuA==" saltValue="0A4RDMUqIahOqAK8RGtMt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545</v>
      </c>
      <c r="G2" s="136"/>
      <c r="H2" s="137"/>
    </row>
    <row r="3" spans="1:8" x14ac:dyDescent="0.15">
      <c r="A3" s="133" t="s">
        <v>538</v>
      </c>
      <c r="B3" s="138"/>
      <c r="C3" s="139"/>
      <c r="D3" s="140">
        <v>90390</v>
      </c>
      <c r="E3" s="141"/>
      <c r="F3" s="142">
        <v>84389</v>
      </c>
      <c r="G3" s="143"/>
      <c r="H3" s="144"/>
    </row>
    <row r="4" spans="1:8" x14ac:dyDescent="0.15">
      <c r="A4" s="145"/>
      <c r="B4" s="146"/>
      <c r="C4" s="147"/>
      <c r="D4" s="148">
        <v>56943</v>
      </c>
      <c r="E4" s="149"/>
      <c r="F4" s="150">
        <v>44339</v>
      </c>
      <c r="G4" s="151"/>
      <c r="H4" s="152"/>
    </row>
    <row r="5" spans="1:8" x14ac:dyDescent="0.15">
      <c r="A5" s="133" t="s">
        <v>540</v>
      </c>
      <c r="B5" s="138"/>
      <c r="C5" s="139"/>
      <c r="D5" s="140">
        <v>99804</v>
      </c>
      <c r="E5" s="141"/>
      <c r="F5" s="142">
        <v>83623</v>
      </c>
      <c r="G5" s="143"/>
      <c r="H5" s="144"/>
    </row>
    <row r="6" spans="1:8" x14ac:dyDescent="0.15">
      <c r="A6" s="145"/>
      <c r="B6" s="146"/>
      <c r="C6" s="147"/>
      <c r="D6" s="148">
        <v>62074</v>
      </c>
      <c r="E6" s="149"/>
      <c r="F6" s="150">
        <v>48787</v>
      </c>
      <c r="G6" s="151"/>
      <c r="H6" s="152"/>
    </row>
    <row r="7" spans="1:8" x14ac:dyDescent="0.15">
      <c r="A7" s="133" t="s">
        <v>541</v>
      </c>
      <c r="B7" s="138"/>
      <c r="C7" s="139"/>
      <c r="D7" s="140">
        <v>89897</v>
      </c>
      <c r="E7" s="141"/>
      <c r="F7" s="142">
        <v>87974</v>
      </c>
      <c r="G7" s="143"/>
      <c r="H7" s="144"/>
    </row>
    <row r="8" spans="1:8" x14ac:dyDescent="0.15">
      <c r="A8" s="145"/>
      <c r="B8" s="146"/>
      <c r="C8" s="147"/>
      <c r="D8" s="148">
        <v>50432</v>
      </c>
      <c r="E8" s="149"/>
      <c r="F8" s="150">
        <v>48183</v>
      </c>
      <c r="G8" s="151"/>
      <c r="H8" s="152"/>
    </row>
    <row r="9" spans="1:8" x14ac:dyDescent="0.15">
      <c r="A9" s="133" t="s">
        <v>542</v>
      </c>
      <c r="B9" s="138"/>
      <c r="C9" s="139"/>
      <c r="D9" s="140">
        <v>95478</v>
      </c>
      <c r="E9" s="141"/>
      <c r="F9" s="142">
        <v>78864</v>
      </c>
      <c r="G9" s="143"/>
      <c r="H9" s="144"/>
    </row>
    <row r="10" spans="1:8" x14ac:dyDescent="0.15">
      <c r="A10" s="145"/>
      <c r="B10" s="146"/>
      <c r="C10" s="147"/>
      <c r="D10" s="148">
        <v>49510</v>
      </c>
      <c r="E10" s="149"/>
      <c r="F10" s="150">
        <v>46136</v>
      </c>
      <c r="G10" s="151"/>
      <c r="H10" s="152"/>
    </row>
    <row r="11" spans="1:8" x14ac:dyDescent="0.15">
      <c r="A11" s="133" t="s">
        <v>543</v>
      </c>
      <c r="B11" s="138"/>
      <c r="C11" s="139"/>
      <c r="D11" s="140">
        <v>101430</v>
      </c>
      <c r="E11" s="141"/>
      <c r="F11" s="142">
        <v>85042</v>
      </c>
      <c r="G11" s="143"/>
      <c r="H11" s="144"/>
    </row>
    <row r="12" spans="1:8" x14ac:dyDescent="0.15">
      <c r="A12" s="145"/>
      <c r="B12" s="146"/>
      <c r="C12" s="153"/>
      <c r="D12" s="148">
        <v>46280</v>
      </c>
      <c r="E12" s="149"/>
      <c r="F12" s="150">
        <v>50806</v>
      </c>
      <c r="G12" s="151"/>
      <c r="H12" s="152"/>
    </row>
    <row r="13" spans="1:8" x14ac:dyDescent="0.15">
      <c r="A13" s="133"/>
      <c r="B13" s="138"/>
      <c r="C13" s="154"/>
      <c r="D13" s="155">
        <v>95400</v>
      </c>
      <c r="E13" s="156"/>
      <c r="F13" s="157">
        <v>83978</v>
      </c>
      <c r="G13" s="158"/>
      <c r="H13" s="144"/>
    </row>
    <row r="14" spans="1:8" x14ac:dyDescent="0.15">
      <c r="A14" s="145"/>
      <c r="B14" s="146"/>
      <c r="C14" s="147"/>
      <c r="D14" s="148">
        <v>53048</v>
      </c>
      <c r="E14" s="149"/>
      <c r="F14" s="150">
        <v>47650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5.95</v>
      </c>
      <c r="C19" s="159">
        <f>ROUND(VALUE(SUBSTITUTE(実質収支比率等に係る経年分析!G$48,"▲","-")),2)</f>
        <v>5.75</v>
      </c>
      <c r="D19" s="159">
        <f>ROUND(VALUE(SUBSTITUTE(実質収支比率等に係る経年分析!H$48,"▲","-")),2)</f>
        <v>5.95</v>
      </c>
      <c r="E19" s="159">
        <f>ROUND(VALUE(SUBSTITUTE(実質収支比率等に係る経年分析!I$48,"▲","-")),2)</f>
        <v>6.84</v>
      </c>
      <c r="F19" s="159">
        <f>ROUND(VALUE(SUBSTITUTE(実質収支比率等に係る経年分析!J$48,"▲","-")),2)</f>
        <v>5.66</v>
      </c>
    </row>
    <row r="20" spans="1:11" x14ac:dyDescent="0.15">
      <c r="A20" s="159" t="s">
        <v>49</v>
      </c>
      <c r="B20" s="159">
        <f>ROUND(VALUE(SUBSTITUTE(実質収支比率等に係る経年分析!F$47,"▲","-")),2)</f>
        <v>7.03</v>
      </c>
      <c r="C20" s="159">
        <f>ROUND(VALUE(SUBSTITUTE(実質収支比率等に係る経年分析!G$47,"▲","-")),2)</f>
        <v>7.07</v>
      </c>
      <c r="D20" s="159">
        <f>ROUND(VALUE(SUBSTITUTE(実質収支比率等に係る経年分析!H$47,"▲","-")),2)</f>
        <v>7.02</v>
      </c>
      <c r="E20" s="159">
        <f>ROUND(VALUE(SUBSTITUTE(実質収支比率等に係る経年分析!I$47,"▲","-")),2)</f>
        <v>7.12</v>
      </c>
      <c r="F20" s="159">
        <f>ROUND(VALUE(SUBSTITUTE(実質収支比率等に係る経年分析!J$47,"▲","-")),2)</f>
        <v>7.4</v>
      </c>
    </row>
    <row r="21" spans="1:11" x14ac:dyDescent="0.15">
      <c r="A21" s="159" t="s">
        <v>50</v>
      </c>
      <c r="B21" s="159">
        <f>IF(ISNUMBER(VALUE(SUBSTITUTE(実質収支比率等に係る経年分析!F$49,"▲","-"))),ROUND(VALUE(SUBSTITUTE(実質収支比率等に係る経年分析!F$49,"▲","-")),2),NA())</f>
        <v>4.24</v>
      </c>
      <c r="C21" s="159">
        <f>IF(ISNUMBER(VALUE(SUBSTITUTE(実質収支比率等に係る経年分析!G$49,"▲","-"))),ROUND(VALUE(SUBSTITUTE(実質収支比率等に係る経年分析!G$49,"▲","-")),2),NA())</f>
        <v>2.89</v>
      </c>
      <c r="D21" s="159">
        <f>IF(ISNUMBER(VALUE(SUBSTITUTE(実質収支比率等に係る経年分析!H$49,"▲","-"))),ROUND(VALUE(SUBSTITUTE(実質収支比率等に係る経年分析!H$49,"▲","-")),2),NA())</f>
        <v>3.29</v>
      </c>
      <c r="E21" s="159">
        <f>IF(ISNUMBER(VALUE(SUBSTITUTE(実質収支比率等に係る経年分析!I$49,"▲","-"))),ROUND(VALUE(SUBSTITUTE(実質収支比率等に係る経年分析!I$49,"▲","-")),2),NA())</f>
        <v>5.74</v>
      </c>
      <c r="F21" s="159">
        <f>IF(ISNUMBER(VALUE(SUBSTITUTE(実質収支比率等に係る経年分析!J$49,"▲","-"))),ROUND(VALUE(SUBSTITUTE(実質収支比率等に係る経年分析!J$49,"▲","-")),2),NA())</f>
        <v>3.59</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0.14000000000000001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0.09</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0.3</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国民宿舎事業特別会計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温泉浴場事業特別会計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0.01</v>
      </c>
    </row>
    <row r="33" spans="1:16" x14ac:dyDescent="0.15">
      <c r="A33" s="160" t="str">
        <f>IF(連結実質赤字比率に係る赤字・黒字の構成分析!C$37="",NA(),連結実質赤字比率に係る赤字・黒字の構成分析!C$37)</f>
        <v>下水道事業特別会計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7.0000000000000007E-2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0.13</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0.98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0.06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0.03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1.28</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5.94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5.75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5.95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6.84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5.66</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6.04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6.36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7.22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6.45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7.38</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3836</v>
      </c>
      <c r="E42" s="161"/>
      <c r="F42" s="161"/>
      <c r="G42" s="161">
        <f>'実質公債費比率（分子）の構造'!L$52</f>
        <v>4051</v>
      </c>
      <c r="H42" s="161"/>
      <c r="I42" s="161"/>
      <c r="J42" s="161">
        <f>'実質公債費比率（分子）の構造'!M$52</f>
        <v>4014</v>
      </c>
      <c r="K42" s="161"/>
      <c r="L42" s="161"/>
      <c r="M42" s="161">
        <f>'実質公債費比率（分子）の構造'!N$52</f>
        <v>3945</v>
      </c>
      <c r="N42" s="161"/>
      <c r="O42" s="161"/>
      <c r="P42" s="161">
        <f>'実質公債費比率（分子）の構造'!O$52</f>
        <v>3913</v>
      </c>
    </row>
    <row r="43" spans="1:16" x14ac:dyDescent="0.15">
      <c r="A43" s="161" t="s">
        <v>58</v>
      </c>
      <c r="B43" s="161">
        <f>'実質公債費比率（分子）の構造'!K$51</f>
        <v>1</v>
      </c>
      <c r="C43" s="161"/>
      <c r="D43" s="161"/>
      <c r="E43" s="161" t="str">
        <f>'実質公債費比率（分子）の構造'!L$51</f>
        <v>-</v>
      </c>
      <c r="F43" s="161"/>
      <c r="G43" s="161"/>
      <c r="H43" s="161" t="str">
        <f>'実質公債費比率（分子）の構造'!M$51</f>
        <v>-</v>
      </c>
      <c r="I43" s="161"/>
      <c r="J43" s="161"/>
      <c r="K43" s="161">
        <f>'実質公債費比率（分子）の構造'!N$51</f>
        <v>0</v>
      </c>
      <c r="L43" s="161"/>
      <c r="M43" s="161"/>
      <c r="N43" s="161">
        <f>'実質公債費比率（分子）の構造'!O$51</f>
        <v>0</v>
      </c>
      <c r="O43" s="161"/>
      <c r="P43" s="161"/>
    </row>
    <row r="44" spans="1:16" x14ac:dyDescent="0.15">
      <c r="A44" s="161" t="s">
        <v>59</v>
      </c>
      <c r="B44" s="161">
        <f>'実質公債費比率（分子）の構造'!K$50</f>
        <v>46</v>
      </c>
      <c r="C44" s="161"/>
      <c r="D44" s="161"/>
      <c r="E44" s="161">
        <f>'実質公債費比率（分子）の構造'!L$50</f>
        <v>35</v>
      </c>
      <c r="F44" s="161"/>
      <c r="G44" s="161"/>
      <c r="H44" s="161">
        <f>'実質公債費比率（分子）の構造'!M$50</f>
        <v>23</v>
      </c>
      <c r="I44" s="161"/>
      <c r="J44" s="161"/>
      <c r="K44" s="161">
        <f>'実質公債費比率（分子）の構造'!N$50</f>
        <v>18</v>
      </c>
      <c r="L44" s="161"/>
      <c r="M44" s="161"/>
      <c r="N44" s="161">
        <f>'実質公債費比率（分子）の構造'!O$50</f>
        <v>16</v>
      </c>
      <c r="O44" s="161"/>
      <c r="P44" s="161"/>
    </row>
    <row r="45" spans="1:16" x14ac:dyDescent="0.15">
      <c r="A45" s="161" t="s">
        <v>60</v>
      </c>
      <c r="B45" s="161">
        <f>'実質公債費比率（分子）の構造'!K$49</f>
        <v>494</v>
      </c>
      <c r="C45" s="161"/>
      <c r="D45" s="161"/>
      <c r="E45" s="161">
        <f>'実質公債費比率（分子）の構造'!L$49</f>
        <v>449</v>
      </c>
      <c r="F45" s="161"/>
      <c r="G45" s="161"/>
      <c r="H45" s="161">
        <f>'実質公債費比率（分子）の構造'!M$49</f>
        <v>506</v>
      </c>
      <c r="I45" s="161"/>
      <c r="J45" s="161"/>
      <c r="K45" s="161">
        <f>'実質公債費比率（分子）の構造'!N$49</f>
        <v>456</v>
      </c>
      <c r="L45" s="161"/>
      <c r="M45" s="161"/>
      <c r="N45" s="161">
        <f>'実質公債費比率（分子）の構造'!O$49</f>
        <v>363</v>
      </c>
      <c r="O45" s="161"/>
      <c r="P45" s="161"/>
    </row>
    <row r="46" spans="1:16" x14ac:dyDescent="0.15">
      <c r="A46" s="161" t="s">
        <v>61</v>
      </c>
      <c r="B46" s="161">
        <f>'実質公債費比率（分子）の構造'!K$48</f>
        <v>717</v>
      </c>
      <c r="C46" s="161"/>
      <c r="D46" s="161"/>
      <c r="E46" s="161">
        <f>'実質公債費比率（分子）の構造'!L$48</f>
        <v>698</v>
      </c>
      <c r="F46" s="161"/>
      <c r="G46" s="161"/>
      <c r="H46" s="161">
        <f>'実質公債費比率（分子）の構造'!M$48</f>
        <v>726</v>
      </c>
      <c r="I46" s="161"/>
      <c r="J46" s="161"/>
      <c r="K46" s="161">
        <f>'実質公債費比率（分子）の構造'!N$48</f>
        <v>786</v>
      </c>
      <c r="L46" s="161"/>
      <c r="M46" s="161"/>
      <c r="N46" s="161">
        <f>'実質公債費比率（分子）の構造'!O$48</f>
        <v>789</v>
      </c>
      <c r="O46" s="161"/>
      <c r="P46" s="161"/>
    </row>
    <row r="47" spans="1:16" x14ac:dyDescent="0.15">
      <c r="A47" s="161" t="s">
        <v>62</v>
      </c>
      <c r="B47" s="161">
        <f>'実質公債費比率（分子）の構造'!K$47</f>
        <v>17</v>
      </c>
      <c r="C47" s="161"/>
      <c r="D47" s="161"/>
      <c r="E47" s="161">
        <f>'実質公債費比率（分子）の構造'!L$47</f>
        <v>17</v>
      </c>
      <c r="F47" s="161"/>
      <c r="G47" s="161"/>
      <c r="H47" s="161">
        <f>'実質公債費比率（分子）の構造'!M$47</f>
        <v>20</v>
      </c>
      <c r="I47" s="161"/>
      <c r="J47" s="161"/>
      <c r="K47" s="161">
        <f>'実質公債費比率（分子）の構造'!N$47</f>
        <v>17</v>
      </c>
      <c r="L47" s="161"/>
      <c r="M47" s="161"/>
      <c r="N47" s="161">
        <f>'実質公債費比率（分子）の構造'!O$47</f>
        <v>13</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3481</v>
      </c>
      <c r="C49" s="161"/>
      <c r="D49" s="161"/>
      <c r="E49" s="161">
        <f>'実質公債費比率（分子）の構造'!L$45</f>
        <v>3504</v>
      </c>
      <c r="F49" s="161"/>
      <c r="G49" s="161"/>
      <c r="H49" s="161">
        <f>'実質公債費比率（分子）の構造'!M$45</f>
        <v>3150</v>
      </c>
      <c r="I49" s="161"/>
      <c r="J49" s="161"/>
      <c r="K49" s="161">
        <f>'実質公債費比率（分子）の構造'!N$45</f>
        <v>3035</v>
      </c>
      <c r="L49" s="161"/>
      <c r="M49" s="161"/>
      <c r="N49" s="161">
        <f>'実質公債費比率（分子）の構造'!O$45</f>
        <v>3064</v>
      </c>
      <c r="O49" s="161"/>
      <c r="P49" s="161"/>
    </row>
    <row r="50" spans="1:16" x14ac:dyDescent="0.15">
      <c r="A50" s="161" t="s">
        <v>65</v>
      </c>
      <c r="B50" s="161" t="e">
        <f>NA()</f>
        <v>#N/A</v>
      </c>
      <c r="C50" s="161">
        <f>IF(ISNUMBER('実質公債費比率（分子）の構造'!K$53),'実質公債費比率（分子）の構造'!K$53,NA())</f>
        <v>920</v>
      </c>
      <c r="D50" s="161" t="e">
        <f>NA()</f>
        <v>#N/A</v>
      </c>
      <c r="E50" s="161" t="e">
        <f>NA()</f>
        <v>#N/A</v>
      </c>
      <c r="F50" s="161">
        <f>IF(ISNUMBER('実質公債費比率（分子）の構造'!L$53),'実質公債費比率（分子）の構造'!L$53,NA())</f>
        <v>652</v>
      </c>
      <c r="G50" s="161" t="e">
        <f>NA()</f>
        <v>#N/A</v>
      </c>
      <c r="H50" s="161" t="e">
        <f>NA()</f>
        <v>#N/A</v>
      </c>
      <c r="I50" s="161">
        <f>IF(ISNUMBER('実質公債費比率（分子）の構造'!M$53),'実質公債費比率（分子）の構造'!M$53,NA())</f>
        <v>411</v>
      </c>
      <c r="J50" s="161" t="e">
        <f>NA()</f>
        <v>#N/A</v>
      </c>
      <c r="K50" s="161" t="e">
        <f>NA()</f>
        <v>#N/A</v>
      </c>
      <c r="L50" s="161">
        <f>IF(ISNUMBER('実質公債費比率（分子）の構造'!N$53),'実質公債費比率（分子）の構造'!N$53,NA())</f>
        <v>367</v>
      </c>
      <c r="M50" s="161" t="e">
        <f>NA()</f>
        <v>#N/A</v>
      </c>
      <c r="N50" s="161" t="e">
        <f>NA()</f>
        <v>#N/A</v>
      </c>
      <c r="O50" s="161">
        <f>IF(ISNUMBER('実質公債費比率（分子）の構造'!O$53),'実質公債費比率（分子）の構造'!O$53,NA())</f>
        <v>332</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31704</v>
      </c>
      <c r="E56" s="160"/>
      <c r="F56" s="160"/>
      <c r="G56" s="160">
        <f>'将来負担比率（分子）の構造'!J$52</f>
        <v>30678</v>
      </c>
      <c r="H56" s="160"/>
      <c r="I56" s="160"/>
      <c r="J56" s="160">
        <f>'将来負担比率（分子）の構造'!K$52</f>
        <v>29417</v>
      </c>
      <c r="K56" s="160"/>
      <c r="L56" s="160"/>
      <c r="M56" s="160">
        <f>'将来負担比率（分子）の構造'!L$52</f>
        <v>27816</v>
      </c>
      <c r="N56" s="160"/>
      <c r="O56" s="160"/>
      <c r="P56" s="160">
        <f>'将来負担比率（分子）の構造'!M$52</f>
        <v>26814</v>
      </c>
    </row>
    <row r="57" spans="1:16" x14ac:dyDescent="0.15">
      <c r="A57" s="160" t="s">
        <v>36</v>
      </c>
      <c r="B57" s="160"/>
      <c r="C57" s="160"/>
      <c r="D57" s="160">
        <f>'将来負担比率（分子）の構造'!I$51</f>
        <v>751</v>
      </c>
      <c r="E57" s="160"/>
      <c r="F57" s="160"/>
      <c r="G57" s="160">
        <f>'将来負担比率（分子）の構造'!J$51</f>
        <v>661</v>
      </c>
      <c r="H57" s="160"/>
      <c r="I57" s="160"/>
      <c r="J57" s="160">
        <f>'将来負担比率（分子）の構造'!K$51</f>
        <v>567</v>
      </c>
      <c r="K57" s="160"/>
      <c r="L57" s="160"/>
      <c r="M57" s="160">
        <f>'将来負担比率（分子）の構造'!L$51</f>
        <v>1051</v>
      </c>
      <c r="N57" s="160"/>
      <c r="O57" s="160"/>
      <c r="P57" s="160">
        <f>'将来負担比率（分子）の構造'!M$51</f>
        <v>1014</v>
      </c>
    </row>
    <row r="58" spans="1:16" x14ac:dyDescent="0.15">
      <c r="A58" s="160" t="s">
        <v>35</v>
      </c>
      <c r="B58" s="160"/>
      <c r="C58" s="160"/>
      <c r="D58" s="160">
        <f>'将来負担比率（分子）の構造'!I$50</f>
        <v>16051</v>
      </c>
      <c r="E58" s="160"/>
      <c r="F58" s="160"/>
      <c r="G58" s="160">
        <f>'将来負担比率（分子）の構造'!J$50</f>
        <v>17686</v>
      </c>
      <c r="H58" s="160"/>
      <c r="I58" s="160"/>
      <c r="J58" s="160">
        <f>'将来負担比率（分子）の構造'!K$50</f>
        <v>19108</v>
      </c>
      <c r="K58" s="160"/>
      <c r="L58" s="160"/>
      <c r="M58" s="160">
        <f>'将来負担比率（分子）の構造'!L$50</f>
        <v>19708</v>
      </c>
      <c r="N58" s="160"/>
      <c r="O58" s="160"/>
      <c r="P58" s="160">
        <f>'将来負担比率（分子）の構造'!M$50</f>
        <v>20146</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4093</v>
      </c>
      <c r="C62" s="160"/>
      <c r="D62" s="160"/>
      <c r="E62" s="160">
        <f>'将来負担比率（分子）の構造'!J$45</f>
        <v>3967</v>
      </c>
      <c r="F62" s="160"/>
      <c r="G62" s="160"/>
      <c r="H62" s="160">
        <f>'将来負担比率（分子）の構造'!K$45</f>
        <v>3875</v>
      </c>
      <c r="I62" s="160"/>
      <c r="J62" s="160"/>
      <c r="K62" s="160">
        <f>'将来負担比率（分子）の構造'!L$45</f>
        <v>3780</v>
      </c>
      <c r="L62" s="160"/>
      <c r="M62" s="160"/>
      <c r="N62" s="160">
        <f>'将来負担比率（分子）の構造'!M$45</f>
        <v>3596</v>
      </c>
      <c r="O62" s="160"/>
      <c r="P62" s="160"/>
    </row>
    <row r="63" spans="1:16" x14ac:dyDescent="0.15">
      <c r="A63" s="160" t="s">
        <v>28</v>
      </c>
      <c r="B63" s="160">
        <f>'将来負担比率（分子）の構造'!I$44</f>
        <v>2702</v>
      </c>
      <c r="C63" s="160"/>
      <c r="D63" s="160"/>
      <c r="E63" s="160">
        <f>'将来負担比率（分子）の構造'!J$44</f>
        <v>2698</v>
      </c>
      <c r="F63" s="160"/>
      <c r="G63" s="160"/>
      <c r="H63" s="160">
        <f>'将来負担比率（分子）の構造'!K$44</f>
        <v>2263</v>
      </c>
      <c r="I63" s="160"/>
      <c r="J63" s="160"/>
      <c r="K63" s="160">
        <f>'将来負担比率（分子）の構造'!L$44</f>
        <v>1734</v>
      </c>
      <c r="L63" s="160"/>
      <c r="M63" s="160"/>
      <c r="N63" s="160">
        <f>'将来負担比率（分子）の構造'!M$44</f>
        <v>961</v>
      </c>
      <c r="O63" s="160"/>
      <c r="P63" s="160"/>
    </row>
    <row r="64" spans="1:16" x14ac:dyDescent="0.15">
      <c r="A64" s="160" t="s">
        <v>27</v>
      </c>
      <c r="B64" s="160">
        <f>'将来負担比率（分子）の構造'!I$43</f>
        <v>8932</v>
      </c>
      <c r="C64" s="160"/>
      <c r="D64" s="160"/>
      <c r="E64" s="160">
        <f>'将来負担比率（分子）の構造'!J$43</f>
        <v>8563</v>
      </c>
      <c r="F64" s="160"/>
      <c r="G64" s="160"/>
      <c r="H64" s="160">
        <f>'将来負担比率（分子）の構造'!K$43</f>
        <v>7697</v>
      </c>
      <c r="I64" s="160"/>
      <c r="J64" s="160"/>
      <c r="K64" s="160">
        <f>'将来負担比率（分子）の構造'!L$43</f>
        <v>7593</v>
      </c>
      <c r="L64" s="160"/>
      <c r="M64" s="160"/>
      <c r="N64" s="160">
        <f>'将来負担比率（分子）の構造'!M$43</f>
        <v>6541</v>
      </c>
      <c r="O64" s="160"/>
      <c r="P64" s="160"/>
    </row>
    <row r="65" spans="1:16" x14ac:dyDescent="0.15">
      <c r="A65" s="160" t="s">
        <v>26</v>
      </c>
      <c r="B65" s="160">
        <f>'将来負担比率（分子）の構造'!I$42</f>
        <v>114</v>
      </c>
      <c r="C65" s="160"/>
      <c r="D65" s="160"/>
      <c r="E65" s="160">
        <f>'将来負担比率（分子）の構造'!J$42</f>
        <v>81</v>
      </c>
      <c r="F65" s="160"/>
      <c r="G65" s="160"/>
      <c r="H65" s="160">
        <f>'将来負担比率（分子）の構造'!K$42</f>
        <v>61</v>
      </c>
      <c r="I65" s="160"/>
      <c r="J65" s="160"/>
      <c r="K65" s="160">
        <f>'将来負担比率（分子）の構造'!L$42</f>
        <v>47</v>
      </c>
      <c r="L65" s="160"/>
      <c r="M65" s="160"/>
      <c r="N65" s="160">
        <f>'将来負担比率（分子）の構造'!M$42</f>
        <v>29</v>
      </c>
      <c r="O65" s="160"/>
      <c r="P65" s="160"/>
    </row>
    <row r="66" spans="1:16" x14ac:dyDescent="0.15">
      <c r="A66" s="160" t="s">
        <v>25</v>
      </c>
      <c r="B66" s="160">
        <f>'将来負担比率（分子）の構造'!I$41</f>
        <v>24669</v>
      </c>
      <c r="C66" s="160"/>
      <c r="D66" s="160"/>
      <c r="E66" s="160">
        <f>'将来負担比率（分子）の構造'!J$41</f>
        <v>23817</v>
      </c>
      <c r="F66" s="160"/>
      <c r="G66" s="160"/>
      <c r="H66" s="160">
        <f>'将来負担比率（分子）の構造'!K$41</f>
        <v>22407</v>
      </c>
      <c r="I66" s="160"/>
      <c r="J66" s="160"/>
      <c r="K66" s="160">
        <f>'将来負担比率（分子）の構造'!L$41</f>
        <v>21334</v>
      </c>
      <c r="L66" s="160"/>
      <c r="M66" s="160"/>
      <c r="N66" s="160">
        <f>'将来負担比率（分子）の構造'!M$41</f>
        <v>20869</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1278</v>
      </c>
      <c r="C72" s="164">
        <f>基金残高に係る経年分析!G55</f>
        <v>1279</v>
      </c>
      <c r="D72" s="164">
        <f>基金残高に係る経年分析!H55</f>
        <v>1279</v>
      </c>
    </row>
    <row r="73" spans="1:16" x14ac:dyDescent="0.15">
      <c r="A73" s="163" t="s">
        <v>72</v>
      </c>
      <c r="B73" s="164">
        <f>基金残高に係る経年分析!F56</f>
        <v>13275</v>
      </c>
      <c r="C73" s="164">
        <f>基金残高に係る経年分析!G56</f>
        <v>13903</v>
      </c>
      <c r="D73" s="164">
        <f>基金残高に係る経年分析!H56</f>
        <v>14350</v>
      </c>
    </row>
    <row r="74" spans="1:16" x14ac:dyDescent="0.15">
      <c r="A74" s="163" t="s">
        <v>73</v>
      </c>
      <c r="B74" s="164">
        <f>基金残高に係る経年分析!F57</f>
        <v>7830</v>
      </c>
      <c r="C74" s="164">
        <f>基金残高に係る経年分析!G57</f>
        <v>7707</v>
      </c>
      <c r="D74" s="164">
        <f>基金残高に係る経年分析!H57</f>
        <v>7769</v>
      </c>
    </row>
  </sheetData>
  <sheetProtection algorithmName="SHA-512" hashValue="XM+kn7GKpuRInS3i+iNu1QioYAuIfGhEnSVD3K/0ES6+OG44E7fdis0//n+UcBcbyW0W9Mjh4jVIKRRdkuuMbQ==" saltValue="wiW32rvt0MDo3W4BeHMm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topLeftCell="A25" workbookViewId="0">
      <selection activeCell="BV37" sqref="BV37:CQ37"/>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210</v>
      </c>
      <c r="DI1" s="636"/>
      <c r="DJ1" s="636"/>
      <c r="DK1" s="636"/>
      <c r="DL1" s="636"/>
      <c r="DM1" s="636"/>
      <c r="DN1" s="637"/>
      <c r="DO1" s="205"/>
      <c r="DP1" s="635" t="s">
        <v>211</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213</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214</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215</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216</v>
      </c>
      <c r="S4" s="639"/>
      <c r="T4" s="639"/>
      <c r="U4" s="639"/>
      <c r="V4" s="639"/>
      <c r="W4" s="639"/>
      <c r="X4" s="639"/>
      <c r="Y4" s="640"/>
      <c r="Z4" s="638" t="s">
        <v>217</v>
      </c>
      <c r="AA4" s="639"/>
      <c r="AB4" s="639"/>
      <c r="AC4" s="640"/>
      <c r="AD4" s="638" t="s">
        <v>218</v>
      </c>
      <c r="AE4" s="639"/>
      <c r="AF4" s="639"/>
      <c r="AG4" s="639"/>
      <c r="AH4" s="639"/>
      <c r="AI4" s="639"/>
      <c r="AJ4" s="639"/>
      <c r="AK4" s="640"/>
      <c r="AL4" s="638" t="s">
        <v>217</v>
      </c>
      <c r="AM4" s="639"/>
      <c r="AN4" s="639"/>
      <c r="AO4" s="640"/>
      <c r="AP4" s="644" t="s">
        <v>219</v>
      </c>
      <c r="AQ4" s="644"/>
      <c r="AR4" s="644"/>
      <c r="AS4" s="644"/>
      <c r="AT4" s="644"/>
      <c r="AU4" s="644"/>
      <c r="AV4" s="644"/>
      <c r="AW4" s="644"/>
      <c r="AX4" s="644"/>
      <c r="AY4" s="644"/>
      <c r="AZ4" s="644"/>
      <c r="BA4" s="644"/>
      <c r="BB4" s="644"/>
      <c r="BC4" s="644"/>
      <c r="BD4" s="644"/>
      <c r="BE4" s="644"/>
      <c r="BF4" s="644"/>
      <c r="BG4" s="644" t="s">
        <v>220</v>
      </c>
      <c r="BH4" s="644"/>
      <c r="BI4" s="644"/>
      <c r="BJ4" s="644"/>
      <c r="BK4" s="644"/>
      <c r="BL4" s="644"/>
      <c r="BM4" s="644"/>
      <c r="BN4" s="644"/>
      <c r="BO4" s="644" t="s">
        <v>217</v>
      </c>
      <c r="BP4" s="644"/>
      <c r="BQ4" s="644"/>
      <c r="BR4" s="644"/>
      <c r="BS4" s="644" t="s">
        <v>221</v>
      </c>
      <c r="BT4" s="644"/>
      <c r="BU4" s="644"/>
      <c r="BV4" s="644"/>
      <c r="BW4" s="644"/>
      <c r="BX4" s="644"/>
      <c r="BY4" s="644"/>
      <c r="BZ4" s="644"/>
      <c r="CA4" s="644"/>
      <c r="CB4" s="644"/>
      <c r="CD4" s="641" t="s">
        <v>222</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223</v>
      </c>
      <c r="C5" s="646"/>
      <c r="D5" s="646"/>
      <c r="E5" s="646"/>
      <c r="F5" s="646"/>
      <c r="G5" s="646"/>
      <c r="H5" s="646"/>
      <c r="I5" s="646"/>
      <c r="J5" s="646"/>
      <c r="K5" s="646"/>
      <c r="L5" s="646"/>
      <c r="M5" s="646"/>
      <c r="N5" s="646"/>
      <c r="O5" s="646"/>
      <c r="P5" s="646"/>
      <c r="Q5" s="647"/>
      <c r="R5" s="648">
        <v>3968951</v>
      </c>
      <c r="S5" s="649"/>
      <c r="T5" s="649"/>
      <c r="U5" s="649"/>
      <c r="V5" s="649"/>
      <c r="W5" s="649"/>
      <c r="X5" s="649"/>
      <c r="Y5" s="650"/>
      <c r="Z5" s="651">
        <v>13</v>
      </c>
      <c r="AA5" s="651"/>
      <c r="AB5" s="651"/>
      <c r="AC5" s="651"/>
      <c r="AD5" s="652">
        <v>3968951</v>
      </c>
      <c r="AE5" s="652"/>
      <c r="AF5" s="652"/>
      <c r="AG5" s="652"/>
      <c r="AH5" s="652"/>
      <c r="AI5" s="652"/>
      <c r="AJ5" s="652"/>
      <c r="AK5" s="652"/>
      <c r="AL5" s="653">
        <v>23.7</v>
      </c>
      <c r="AM5" s="654"/>
      <c r="AN5" s="654"/>
      <c r="AO5" s="655"/>
      <c r="AP5" s="645" t="s">
        <v>224</v>
      </c>
      <c r="AQ5" s="646"/>
      <c r="AR5" s="646"/>
      <c r="AS5" s="646"/>
      <c r="AT5" s="646"/>
      <c r="AU5" s="646"/>
      <c r="AV5" s="646"/>
      <c r="AW5" s="646"/>
      <c r="AX5" s="646"/>
      <c r="AY5" s="646"/>
      <c r="AZ5" s="646"/>
      <c r="BA5" s="646"/>
      <c r="BB5" s="646"/>
      <c r="BC5" s="646"/>
      <c r="BD5" s="646"/>
      <c r="BE5" s="646"/>
      <c r="BF5" s="647"/>
      <c r="BG5" s="659">
        <v>3912547</v>
      </c>
      <c r="BH5" s="660"/>
      <c r="BI5" s="660"/>
      <c r="BJ5" s="660"/>
      <c r="BK5" s="660"/>
      <c r="BL5" s="660"/>
      <c r="BM5" s="660"/>
      <c r="BN5" s="661"/>
      <c r="BO5" s="662">
        <v>98.6</v>
      </c>
      <c r="BP5" s="662"/>
      <c r="BQ5" s="662"/>
      <c r="BR5" s="662"/>
      <c r="BS5" s="663" t="s">
        <v>225</v>
      </c>
      <c r="BT5" s="663"/>
      <c r="BU5" s="663"/>
      <c r="BV5" s="663"/>
      <c r="BW5" s="663"/>
      <c r="BX5" s="663"/>
      <c r="BY5" s="663"/>
      <c r="BZ5" s="663"/>
      <c r="CA5" s="663"/>
      <c r="CB5" s="667"/>
      <c r="CD5" s="641" t="s">
        <v>219</v>
      </c>
      <c r="CE5" s="642"/>
      <c r="CF5" s="642"/>
      <c r="CG5" s="642"/>
      <c r="CH5" s="642"/>
      <c r="CI5" s="642"/>
      <c r="CJ5" s="642"/>
      <c r="CK5" s="642"/>
      <c r="CL5" s="642"/>
      <c r="CM5" s="642"/>
      <c r="CN5" s="642"/>
      <c r="CO5" s="642"/>
      <c r="CP5" s="642"/>
      <c r="CQ5" s="643"/>
      <c r="CR5" s="641" t="s">
        <v>226</v>
      </c>
      <c r="CS5" s="642"/>
      <c r="CT5" s="642"/>
      <c r="CU5" s="642"/>
      <c r="CV5" s="642"/>
      <c r="CW5" s="642"/>
      <c r="CX5" s="642"/>
      <c r="CY5" s="643"/>
      <c r="CZ5" s="641" t="s">
        <v>217</v>
      </c>
      <c r="DA5" s="642"/>
      <c r="DB5" s="642"/>
      <c r="DC5" s="643"/>
      <c r="DD5" s="641" t="s">
        <v>227</v>
      </c>
      <c r="DE5" s="642"/>
      <c r="DF5" s="642"/>
      <c r="DG5" s="642"/>
      <c r="DH5" s="642"/>
      <c r="DI5" s="642"/>
      <c r="DJ5" s="642"/>
      <c r="DK5" s="642"/>
      <c r="DL5" s="642"/>
      <c r="DM5" s="642"/>
      <c r="DN5" s="642"/>
      <c r="DO5" s="642"/>
      <c r="DP5" s="643"/>
      <c r="DQ5" s="641" t="s">
        <v>228</v>
      </c>
      <c r="DR5" s="642"/>
      <c r="DS5" s="642"/>
      <c r="DT5" s="642"/>
      <c r="DU5" s="642"/>
      <c r="DV5" s="642"/>
      <c r="DW5" s="642"/>
      <c r="DX5" s="642"/>
      <c r="DY5" s="642"/>
      <c r="DZ5" s="642"/>
      <c r="EA5" s="642"/>
      <c r="EB5" s="642"/>
      <c r="EC5" s="643"/>
    </row>
    <row r="6" spans="2:143" ht="11.25" customHeight="1" x14ac:dyDescent="0.15">
      <c r="B6" s="656" t="s">
        <v>229</v>
      </c>
      <c r="C6" s="657"/>
      <c r="D6" s="657"/>
      <c r="E6" s="657"/>
      <c r="F6" s="657"/>
      <c r="G6" s="657"/>
      <c r="H6" s="657"/>
      <c r="I6" s="657"/>
      <c r="J6" s="657"/>
      <c r="K6" s="657"/>
      <c r="L6" s="657"/>
      <c r="M6" s="657"/>
      <c r="N6" s="657"/>
      <c r="O6" s="657"/>
      <c r="P6" s="657"/>
      <c r="Q6" s="658"/>
      <c r="R6" s="659">
        <v>248892</v>
      </c>
      <c r="S6" s="660"/>
      <c r="T6" s="660"/>
      <c r="U6" s="660"/>
      <c r="V6" s="660"/>
      <c r="W6" s="660"/>
      <c r="X6" s="660"/>
      <c r="Y6" s="661"/>
      <c r="Z6" s="662">
        <v>0.8</v>
      </c>
      <c r="AA6" s="662"/>
      <c r="AB6" s="662"/>
      <c r="AC6" s="662"/>
      <c r="AD6" s="663">
        <v>248892</v>
      </c>
      <c r="AE6" s="663"/>
      <c r="AF6" s="663"/>
      <c r="AG6" s="663"/>
      <c r="AH6" s="663"/>
      <c r="AI6" s="663"/>
      <c r="AJ6" s="663"/>
      <c r="AK6" s="663"/>
      <c r="AL6" s="664">
        <v>1.5</v>
      </c>
      <c r="AM6" s="665"/>
      <c r="AN6" s="665"/>
      <c r="AO6" s="666"/>
      <c r="AP6" s="656" t="s">
        <v>230</v>
      </c>
      <c r="AQ6" s="657"/>
      <c r="AR6" s="657"/>
      <c r="AS6" s="657"/>
      <c r="AT6" s="657"/>
      <c r="AU6" s="657"/>
      <c r="AV6" s="657"/>
      <c r="AW6" s="657"/>
      <c r="AX6" s="657"/>
      <c r="AY6" s="657"/>
      <c r="AZ6" s="657"/>
      <c r="BA6" s="657"/>
      <c r="BB6" s="657"/>
      <c r="BC6" s="657"/>
      <c r="BD6" s="657"/>
      <c r="BE6" s="657"/>
      <c r="BF6" s="658"/>
      <c r="BG6" s="659">
        <v>3912547</v>
      </c>
      <c r="BH6" s="660"/>
      <c r="BI6" s="660"/>
      <c r="BJ6" s="660"/>
      <c r="BK6" s="660"/>
      <c r="BL6" s="660"/>
      <c r="BM6" s="660"/>
      <c r="BN6" s="661"/>
      <c r="BO6" s="662">
        <v>98.6</v>
      </c>
      <c r="BP6" s="662"/>
      <c r="BQ6" s="662"/>
      <c r="BR6" s="662"/>
      <c r="BS6" s="663" t="s">
        <v>231</v>
      </c>
      <c r="BT6" s="663"/>
      <c r="BU6" s="663"/>
      <c r="BV6" s="663"/>
      <c r="BW6" s="663"/>
      <c r="BX6" s="663"/>
      <c r="BY6" s="663"/>
      <c r="BZ6" s="663"/>
      <c r="CA6" s="663"/>
      <c r="CB6" s="667"/>
      <c r="CD6" s="670" t="s">
        <v>232</v>
      </c>
      <c r="CE6" s="671"/>
      <c r="CF6" s="671"/>
      <c r="CG6" s="671"/>
      <c r="CH6" s="671"/>
      <c r="CI6" s="671"/>
      <c r="CJ6" s="671"/>
      <c r="CK6" s="671"/>
      <c r="CL6" s="671"/>
      <c r="CM6" s="671"/>
      <c r="CN6" s="671"/>
      <c r="CO6" s="671"/>
      <c r="CP6" s="671"/>
      <c r="CQ6" s="672"/>
      <c r="CR6" s="659">
        <v>209422</v>
      </c>
      <c r="CS6" s="660"/>
      <c r="CT6" s="660"/>
      <c r="CU6" s="660"/>
      <c r="CV6" s="660"/>
      <c r="CW6" s="660"/>
      <c r="CX6" s="660"/>
      <c r="CY6" s="661"/>
      <c r="CZ6" s="653">
        <v>0.7</v>
      </c>
      <c r="DA6" s="654"/>
      <c r="DB6" s="654"/>
      <c r="DC6" s="673"/>
      <c r="DD6" s="668" t="s">
        <v>231</v>
      </c>
      <c r="DE6" s="660"/>
      <c r="DF6" s="660"/>
      <c r="DG6" s="660"/>
      <c r="DH6" s="660"/>
      <c r="DI6" s="660"/>
      <c r="DJ6" s="660"/>
      <c r="DK6" s="660"/>
      <c r="DL6" s="660"/>
      <c r="DM6" s="660"/>
      <c r="DN6" s="660"/>
      <c r="DO6" s="660"/>
      <c r="DP6" s="661"/>
      <c r="DQ6" s="668">
        <v>209032</v>
      </c>
      <c r="DR6" s="660"/>
      <c r="DS6" s="660"/>
      <c r="DT6" s="660"/>
      <c r="DU6" s="660"/>
      <c r="DV6" s="660"/>
      <c r="DW6" s="660"/>
      <c r="DX6" s="660"/>
      <c r="DY6" s="660"/>
      <c r="DZ6" s="660"/>
      <c r="EA6" s="660"/>
      <c r="EB6" s="660"/>
      <c r="EC6" s="669"/>
    </row>
    <row r="7" spans="2:143" ht="11.25" customHeight="1" x14ac:dyDescent="0.15">
      <c r="B7" s="656" t="s">
        <v>233</v>
      </c>
      <c r="C7" s="657"/>
      <c r="D7" s="657"/>
      <c r="E7" s="657"/>
      <c r="F7" s="657"/>
      <c r="G7" s="657"/>
      <c r="H7" s="657"/>
      <c r="I7" s="657"/>
      <c r="J7" s="657"/>
      <c r="K7" s="657"/>
      <c r="L7" s="657"/>
      <c r="M7" s="657"/>
      <c r="N7" s="657"/>
      <c r="O7" s="657"/>
      <c r="P7" s="657"/>
      <c r="Q7" s="658"/>
      <c r="R7" s="659">
        <v>5749</v>
      </c>
      <c r="S7" s="660"/>
      <c r="T7" s="660"/>
      <c r="U7" s="660"/>
      <c r="V7" s="660"/>
      <c r="W7" s="660"/>
      <c r="X7" s="660"/>
      <c r="Y7" s="661"/>
      <c r="Z7" s="662">
        <v>0</v>
      </c>
      <c r="AA7" s="662"/>
      <c r="AB7" s="662"/>
      <c r="AC7" s="662"/>
      <c r="AD7" s="663">
        <v>5749</v>
      </c>
      <c r="AE7" s="663"/>
      <c r="AF7" s="663"/>
      <c r="AG7" s="663"/>
      <c r="AH7" s="663"/>
      <c r="AI7" s="663"/>
      <c r="AJ7" s="663"/>
      <c r="AK7" s="663"/>
      <c r="AL7" s="664">
        <v>0</v>
      </c>
      <c r="AM7" s="665"/>
      <c r="AN7" s="665"/>
      <c r="AO7" s="666"/>
      <c r="AP7" s="656" t="s">
        <v>234</v>
      </c>
      <c r="AQ7" s="657"/>
      <c r="AR7" s="657"/>
      <c r="AS7" s="657"/>
      <c r="AT7" s="657"/>
      <c r="AU7" s="657"/>
      <c r="AV7" s="657"/>
      <c r="AW7" s="657"/>
      <c r="AX7" s="657"/>
      <c r="AY7" s="657"/>
      <c r="AZ7" s="657"/>
      <c r="BA7" s="657"/>
      <c r="BB7" s="657"/>
      <c r="BC7" s="657"/>
      <c r="BD7" s="657"/>
      <c r="BE7" s="657"/>
      <c r="BF7" s="658"/>
      <c r="BG7" s="659">
        <v>1509778</v>
      </c>
      <c r="BH7" s="660"/>
      <c r="BI7" s="660"/>
      <c r="BJ7" s="660"/>
      <c r="BK7" s="660"/>
      <c r="BL7" s="660"/>
      <c r="BM7" s="660"/>
      <c r="BN7" s="661"/>
      <c r="BO7" s="662">
        <v>38</v>
      </c>
      <c r="BP7" s="662"/>
      <c r="BQ7" s="662"/>
      <c r="BR7" s="662"/>
      <c r="BS7" s="663" t="s">
        <v>225</v>
      </c>
      <c r="BT7" s="663"/>
      <c r="BU7" s="663"/>
      <c r="BV7" s="663"/>
      <c r="BW7" s="663"/>
      <c r="BX7" s="663"/>
      <c r="BY7" s="663"/>
      <c r="BZ7" s="663"/>
      <c r="CA7" s="663"/>
      <c r="CB7" s="667"/>
      <c r="CD7" s="674" t="s">
        <v>235</v>
      </c>
      <c r="CE7" s="675"/>
      <c r="CF7" s="675"/>
      <c r="CG7" s="675"/>
      <c r="CH7" s="675"/>
      <c r="CI7" s="675"/>
      <c r="CJ7" s="675"/>
      <c r="CK7" s="675"/>
      <c r="CL7" s="675"/>
      <c r="CM7" s="675"/>
      <c r="CN7" s="675"/>
      <c r="CO7" s="675"/>
      <c r="CP7" s="675"/>
      <c r="CQ7" s="676"/>
      <c r="CR7" s="659">
        <v>3843548</v>
      </c>
      <c r="CS7" s="660"/>
      <c r="CT7" s="660"/>
      <c r="CU7" s="660"/>
      <c r="CV7" s="660"/>
      <c r="CW7" s="660"/>
      <c r="CX7" s="660"/>
      <c r="CY7" s="661"/>
      <c r="CZ7" s="662">
        <v>13.1</v>
      </c>
      <c r="DA7" s="662"/>
      <c r="DB7" s="662"/>
      <c r="DC7" s="662"/>
      <c r="DD7" s="668">
        <v>620435</v>
      </c>
      <c r="DE7" s="660"/>
      <c r="DF7" s="660"/>
      <c r="DG7" s="660"/>
      <c r="DH7" s="660"/>
      <c r="DI7" s="660"/>
      <c r="DJ7" s="660"/>
      <c r="DK7" s="660"/>
      <c r="DL7" s="660"/>
      <c r="DM7" s="660"/>
      <c r="DN7" s="660"/>
      <c r="DO7" s="660"/>
      <c r="DP7" s="661"/>
      <c r="DQ7" s="668">
        <v>2717650</v>
      </c>
      <c r="DR7" s="660"/>
      <c r="DS7" s="660"/>
      <c r="DT7" s="660"/>
      <c r="DU7" s="660"/>
      <c r="DV7" s="660"/>
      <c r="DW7" s="660"/>
      <c r="DX7" s="660"/>
      <c r="DY7" s="660"/>
      <c r="DZ7" s="660"/>
      <c r="EA7" s="660"/>
      <c r="EB7" s="660"/>
      <c r="EC7" s="669"/>
    </row>
    <row r="8" spans="2:143" ht="11.25" customHeight="1" x14ac:dyDescent="0.15">
      <c r="B8" s="656" t="s">
        <v>236</v>
      </c>
      <c r="C8" s="657"/>
      <c r="D8" s="657"/>
      <c r="E8" s="657"/>
      <c r="F8" s="657"/>
      <c r="G8" s="657"/>
      <c r="H8" s="657"/>
      <c r="I8" s="657"/>
      <c r="J8" s="657"/>
      <c r="K8" s="657"/>
      <c r="L8" s="657"/>
      <c r="M8" s="657"/>
      <c r="N8" s="657"/>
      <c r="O8" s="657"/>
      <c r="P8" s="657"/>
      <c r="Q8" s="658"/>
      <c r="R8" s="659">
        <v>10463</v>
      </c>
      <c r="S8" s="660"/>
      <c r="T8" s="660"/>
      <c r="U8" s="660"/>
      <c r="V8" s="660"/>
      <c r="W8" s="660"/>
      <c r="X8" s="660"/>
      <c r="Y8" s="661"/>
      <c r="Z8" s="662">
        <v>0</v>
      </c>
      <c r="AA8" s="662"/>
      <c r="AB8" s="662"/>
      <c r="AC8" s="662"/>
      <c r="AD8" s="663">
        <v>10463</v>
      </c>
      <c r="AE8" s="663"/>
      <c r="AF8" s="663"/>
      <c r="AG8" s="663"/>
      <c r="AH8" s="663"/>
      <c r="AI8" s="663"/>
      <c r="AJ8" s="663"/>
      <c r="AK8" s="663"/>
      <c r="AL8" s="664">
        <v>0.1</v>
      </c>
      <c r="AM8" s="665"/>
      <c r="AN8" s="665"/>
      <c r="AO8" s="666"/>
      <c r="AP8" s="656" t="s">
        <v>237</v>
      </c>
      <c r="AQ8" s="657"/>
      <c r="AR8" s="657"/>
      <c r="AS8" s="657"/>
      <c r="AT8" s="657"/>
      <c r="AU8" s="657"/>
      <c r="AV8" s="657"/>
      <c r="AW8" s="657"/>
      <c r="AX8" s="657"/>
      <c r="AY8" s="657"/>
      <c r="AZ8" s="657"/>
      <c r="BA8" s="657"/>
      <c r="BB8" s="657"/>
      <c r="BC8" s="657"/>
      <c r="BD8" s="657"/>
      <c r="BE8" s="657"/>
      <c r="BF8" s="658"/>
      <c r="BG8" s="659">
        <v>67963</v>
      </c>
      <c r="BH8" s="660"/>
      <c r="BI8" s="660"/>
      <c r="BJ8" s="660"/>
      <c r="BK8" s="660"/>
      <c r="BL8" s="660"/>
      <c r="BM8" s="660"/>
      <c r="BN8" s="661"/>
      <c r="BO8" s="662">
        <v>1.7</v>
      </c>
      <c r="BP8" s="662"/>
      <c r="BQ8" s="662"/>
      <c r="BR8" s="662"/>
      <c r="BS8" s="668" t="s">
        <v>231</v>
      </c>
      <c r="BT8" s="660"/>
      <c r="BU8" s="660"/>
      <c r="BV8" s="660"/>
      <c r="BW8" s="660"/>
      <c r="BX8" s="660"/>
      <c r="BY8" s="660"/>
      <c r="BZ8" s="660"/>
      <c r="CA8" s="660"/>
      <c r="CB8" s="669"/>
      <c r="CD8" s="674" t="s">
        <v>238</v>
      </c>
      <c r="CE8" s="675"/>
      <c r="CF8" s="675"/>
      <c r="CG8" s="675"/>
      <c r="CH8" s="675"/>
      <c r="CI8" s="675"/>
      <c r="CJ8" s="675"/>
      <c r="CK8" s="675"/>
      <c r="CL8" s="675"/>
      <c r="CM8" s="675"/>
      <c r="CN8" s="675"/>
      <c r="CO8" s="675"/>
      <c r="CP8" s="675"/>
      <c r="CQ8" s="676"/>
      <c r="CR8" s="659">
        <v>10135638</v>
      </c>
      <c r="CS8" s="660"/>
      <c r="CT8" s="660"/>
      <c r="CU8" s="660"/>
      <c r="CV8" s="660"/>
      <c r="CW8" s="660"/>
      <c r="CX8" s="660"/>
      <c r="CY8" s="661"/>
      <c r="CZ8" s="662">
        <v>34.6</v>
      </c>
      <c r="DA8" s="662"/>
      <c r="DB8" s="662"/>
      <c r="DC8" s="662"/>
      <c r="DD8" s="668">
        <v>86689</v>
      </c>
      <c r="DE8" s="660"/>
      <c r="DF8" s="660"/>
      <c r="DG8" s="660"/>
      <c r="DH8" s="660"/>
      <c r="DI8" s="660"/>
      <c r="DJ8" s="660"/>
      <c r="DK8" s="660"/>
      <c r="DL8" s="660"/>
      <c r="DM8" s="660"/>
      <c r="DN8" s="660"/>
      <c r="DO8" s="660"/>
      <c r="DP8" s="661"/>
      <c r="DQ8" s="668">
        <v>4566893</v>
      </c>
      <c r="DR8" s="660"/>
      <c r="DS8" s="660"/>
      <c r="DT8" s="660"/>
      <c r="DU8" s="660"/>
      <c r="DV8" s="660"/>
      <c r="DW8" s="660"/>
      <c r="DX8" s="660"/>
      <c r="DY8" s="660"/>
      <c r="DZ8" s="660"/>
      <c r="EA8" s="660"/>
      <c r="EB8" s="660"/>
      <c r="EC8" s="669"/>
    </row>
    <row r="9" spans="2:143" ht="11.25" customHeight="1" x14ac:dyDescent="0.15">
      <c r="B9" s="656" t="s">
        <v>239</v>
      </c>
      <c r="C9" s="657"/>
      <c r="D9" s="657"/>
      <c r="E9" s="657"/>
      <c r="F9" s="657"/>
      <c r="G9" s="657"/>
      <c r="H9" s="657"/>
      <c r="I9" s="657"/>
      <c r="J9" s="657"/>
      <c r="K9" s="657"/>
      <c r="L9" s="657"/>
      <c r="M9" s="657"/>
      <c r="N9" s="657"/>
      <c r="O9" s="657"/>
      <c r="P9" s="657"/>
      <c r="Q9" s="658"/>
      <c r="R9" s="659">
        <v>10821</v>
      </c>
      <c r="S9" s="660"/>
      <c r="T9" s="660"/>
      <c r="U9" s="660"/>
      <c r="V9" s="660"/>
      <c r="W9" s="660"/>
      <c r="X9" s="660"/>
      <c r="Y9" s="661"/>
      <c r="Z9" s="662">
        <v>0</v>
      </c>
      <c r="AA9" s="662"/>
      <c r="AB9" s="662"/>
      <c r="AC9" s="662"/>
      <c r="AD9" s="663">
        <v>10821</v>
      </c>
      <c r="AE9" s="663"/>
      <c r="AF9" s="663"/>
      <c r="AG9" s="663"/>
      <c r="AH9" s="663"/>
      <c r="AI9" s="663"/>
      <c r="AJ9" s="663"/>
      <c r="AK9" s="663"/>
      <c r="AL9" s="664">
        <v>0.1</v>
      </c>
      <c r="AM9" s="665"/>
      <c r="AN9" s="665"/>
      <c r="AO9" s="666"/>
      <c r="AP9" s="656" t="s">
        <v>240</v>
      </c>
      <c r="AQ9" s="657"/>
      <c r="AR9" s="657"/>
      <c r="AS9" s="657"/>
      <c r="AT9" s="657"/>
      <c r="AU9" s="657"/>
      <c r="AV9" s="657"/>
      <c r="AW9" s="657"/>
      <c r="AX9" s="657"/>
      <c r="AY9" s="657"/>
      <c r="AZ9" s="657"/>
      <c r="BA9" s="657"/>
      <c r="BB9" s="657"/>
      <c r="BC9" s="657"/>
      <c r="BD9" s="657"/>
      <c r="BE9" s="657"/>
      <c r="BF9" s="658"/>
      <c r="BG9" s="659">
        <v>1259764</v>
      </c>
      <c r="BH9" s="660"/>
      <c r="BI9" s="660"/>
      <c r="BJ9" s="660"/>
      <c r="BK9" s="660"/>
      <c r="BL9" s="660"/>
      <c r="BM9" s="660"/>
      <c r="BN9" s="661"/>
      <c r="BO9" s="662">
        <v>31.7</v>
      </c>
      <c r="BP9" s="662"/>
      <c r="BQ9" s="662"/>
      <c r="BR9" s="662"/>
      <c r="BS9" s="668" t="s">
        <v>231</v>
      </c>
      <c r="BT9" s="660"/>
      <c r="BU9" s="660"/>
      <c r="BV9" s="660"/>
      <c r="BW9" s="660"/>
      <c r="BX9" s="660"/>
      <c r="BY9" s="660"/>
      <c r="BZ9" s="660"/>
      <c r="CA9" s="660"/>
      <c r="CB9" s="669"/>
      <c r="CD9" s="674" t="s">
        <v>241</v>
      </c>
      <c r="CE9" s="675"/>
      <c r="CF9" s="675"/>
      <c r="CG9" s="675"/>
      <c r="CH9" s="675"/>
      <c r="CI9" s="675"/>
      <c r="CJ9" s="675"/>
      <c r="CK9" s="675"/>
      <c r="CL9" s="675"/>
      <c r="CM9" s="675"/>
      <c r="CN9" s="675"/>
      <c r="CO9" s="675"/>
      <c r="CP9" s="675"/>
      <c r="CQ9" s="676"/>
      <c r="CR9" s="659">
        <v>2304442</v>
      </c>
      <c r="CS9" s="660"/>
      <c r="CT9" s="660"/>
      <c r="CU9" s="660"/>
      <c r="CV9" s="660"/>
      <c r="CW9" s="660"/>
      <c r="CX9" s="660"/>
      <c r="CY9" s="661"/>
      <c r="CZ9" s="662">
        <v>7.9</v>
      </c>
      <c r="DA9" s="662"/>
      <c r="DB9" s="662"/>
      <c r="DC9" s="662"/>
      <c r="DD9" s="668">
        <v>124971</v>
      </c>
      <c r="DE9" s="660"/>
      <c r="DF9" s="660"/>
      <c r="DG9" s="660"/>
      <c r="DH9" s="660"/>
      <c r="DI9" s="660"/>
      <c r="DJ9" s="660"/>
      <c r="DK9" s="660"/>
      <c r="DL9" s="660"/>
      <c r="DM9" s="660"/>
      <c r="DN9" s="660"/>
      <c r="DO9" s="660"/>
      <c r="DP9" s="661"/>
      <c r="DQ9" s="668">
        <v>1931007</v>
      </c>
      <c r="DR9" s="660"/>
      <c r="DS9" s="660"/>
      <c r="DT9" s="660"/>
      <c r="DU9" s="660"/>
      <c r="DV9" s="660"/>
      <c r="DW9" s="660"/>
      <c r="DX9" s="660"/>
      <c r="DY9" s="660"/>
      <c r="DZ9" s="660"/>
      <c r="EA9" s="660"/>
      <c r="EB9" s="660"/>
      <c r="EC9" s="669"/>
    </row>
    <row r="10" spans="2:143" ht="11.25" customHeight="1" x14ac:dyDescent="0.15">
      <c r="B10" s="656" t="s">
        <v>242</v>
      </c>
      <c r="C10" s="657"/>
      <c r="D10" s="657"/>
      <c r="E10" s="657"/>
      <c r="F10" s="657"/>
      <c r="G10" s="657"/>
      <c r="H10" s="657"/>
      <c r="I10" s="657"/>
      <c r="J10" s="657"/>
      <c r="K10" s="657"/>
      <c r="L10" s="657"/>
      <c r="M10" s="657"/>
      <c r="N10" s="657"/>
      <c r="O10" s="657"/>
      <c r="P10" s="657"/>
      <c r="Q10" s="658"/>
      <c r="R10" s="659" t="s">
        <v>225</v>
      </c>
      <c r="S10" s="660"/>
      <c r="T10" s="660"/>
      <c r="U10" s="660"/>
      <c r="V10" s="660"/>
      <c r="W10" s="660"/>
      <c r="X10" s="660"/>
      <c r="Y10" s="661"/>
      <c r="Z10" s="662" t="s">
        <v>231</v>
      </c>
      <c r="AA10" s="662"/>
      <c r="AB10" s="662"/>
      <c r="AC10" s="662"/>
      <c r="AD10" s="663" t="s">
        <v>225</v>
      </c>
      <c r="AE10" s="663"/>
      <c r="AF10" s="663"/>
      <c r="AG10" s="663"/>
      <c r="AH10" s="663"/>
      <c r="AI10" s="663"/>
      <c r="AJ10" s="663"/>
      <c r="AK10" s="663"/>
      <c r="AL10" s="664" t="s">
        <v>231</v>
      </c>
      <c r="AM10" s="665"/>
      <c r="AN10" s="665"/>
      <c r="AO10" s="666"/>
      <c r="AP10" s="656" t="s">
        <v>243</v>
      </c>
      <c r="AQ10" s="657"/>
      <c r="AR10" s="657"/>
      <c r="AS10" s="657"/>
      <c r="AT10" s="657"/>
      <c r="AU10" s="657"/>
      <c r="AV10" s="657"/>
      <c r="AW10" s="657"/>
      <c r="AX10" s="657"/>
      <c r="AY10" s="657"/>
      <c r="AZ10" s="657"/>
      <c r="BA10" s="657"/>
      <c r="BB10" s="657"/>
      <c r="BC10" s="657"/>
      <c r="BD10" s="657"/>
      <c r="BE10" s="657"/>
      <c r="BF10" s="658"/>
      <c r="BG10" s="659">
        <v>72217</v>
      </c>
      <c r="BH10" s="660"/>
      <c r="BI10" s="660"/>
      <c r="BJ10" s="660"/>
      <c r="BK10" s="660"/>
      <c r="BL10" s="660"/>
      <c r="BM10" s="660"/>
      <c r="BN10" s="661"/>
      <c r="BO10" s="662">
        <v>1.8</v>
      </c>
      <c r="BP10" s="662"/>
      <c r="BQ10" s="662"/>
      <c r="BR10" s="662"/>
      <c r="BS10" s="668" t="s">
        <v>231</v>
      </c>
      <c r="BT10" s="660"/>
      <c r="BU10" s="660"/>
      <c r="BV10" s="660"/>
      <c r="BW10" s="660"/>
      <c r="BX10" s="660"/>
      <c r="BY10" s="660"/>
      <c r="BZ10" s="660"/>
      <c r="CA10" s="660"/>
      <c r="CB10" s="669"/>
      <c r="CD10" s="674" t="s">
        <v>244</v>
      </c>
      <c r="CE10" s="675"/>
      <c r="CF10" s="675"/>
      <c r="CG10" s="675"/>
      <c r="CH10" s="675"/>
      <c r="CI10" s="675"/>
      <c r="CJ10" s="675"/>
      <c r="CK10" s="675"/>
      <c r="CL10" s="675"/>
      <c r="CM10" s="675"/>
      <c r="CN10" s="675"/>
      <c r="CO10" s="675"/>
      <c r="CP10" s="675"/>
      <c r="CQ10" s="676"/>
      <c r="CR10" s="659">
        <v>5016</v>
      </c>
      <c r="CS10" s="660"/>
      <c r="CT10" s="660"/>
      <c r="CU10" s="660"/>
      <c r="CV10" s="660"/>
      <c r="CW10" s="660"/>
      <c r="CX10" s="660"/>
      <c r="CY10" s="661"/>
      <c r="CZ10" s="662">
        <v>0</v>
      </c>
      <c r="DA10" s="662"/>
      <c r="DB10" s="662"/>
      <c r="DC10" s="662"/>
      <c r="DD10" s="668" t="s">
        <v>225</v>
      </c>
      <c r="DE10" s="660"/>
      <c r="DF10" s="660"/>
      <c r="DG10" s="660"/>
      <c r="DH10" s="660"/>
      <c r="DI10" s="660"/>
      <c r="DJ10" s="660"/>
      <c r="DK10" s="660"/>
      <c r="DL10" s="660"/>
      <c r="DM10" s="660"/>
      <c r="DN10" s="660"/>
      <c r="DO10" s="660"/>
      <c r="DP10" s="661"/>
      <c r="DQ10" s="668">
        <v>5016</v>
      </c>
      <c r="DR10" s="660"/>
      <c r="DS10" s="660"/>
      <c r="DT10" s="660"/>
      <c r="DU10" s="660"/>
      <c r="DV10" s="660"/>
      <c r="DW10" s="660"/>
      <c r="DX10" s="660"/>
      <c r="DY10" s="660"/>
      <c r="DZ10" s="660"/>
      <c r="EA10" s="660"/>
      <c r="EB10" s="660"/>
      <c r="EC10" s="669"/>
    </row>
    <row r="11" spans="2:143" ht="11.25" customHeight="1" x14ac:dyDescent="0.15">
      <c r="B11" s="656" t="s">
        <v>245</v>
      </c>
      <c r="C11" s="657"/>
      <c r="D11" s="657"/>
      <c r="E11" s="657"/>
      <c r="F11" s="657"/>
      <c r="G11" s="657"/>
      <c r="H11" s="657"/>
      <c r="I11" s="657"/>
      <c r="J11" s="657"/>
      <c r="K11" s="657"/>
      <c r="L11" s="657"/>
      <c r="M11" s="657"/>
      <c r="N11" s="657"/>
      <c r="O11" s="657"/>
      <c r="P11" s="657"/>
      <c r="Q11" s="658"/>
      <c r="R11" s="659" t="s">
        <v>231</v>
      </c>
      <c r="S11" s="660"/>
      <c r="T11" s="660"/>
      <c r="U11" s="660"/>
      <c r="V11" s="660"/>
      <c r="W11" s="660"/>
      <c r="X11" s="660"/>
      <c r="Y11" s="661"/>
      <c r="Z11" s="662" t="s">
        <v>231</v>
      </c>
      <c r="AA11" s="662"/>
      <c r="AB11" s="662"/>
      <c r="AC11" s="662"/>
      <c r="AD11" s="663" t="s">
        <v>225</v>
      </c>
      <c r="AE11" s="663"/>
      <c r="AF11" s="663"/>
      <c r="AG11" s="663"/>
      <c r="AH11" s="663"/>
      <c r="AI11" s="663"/>
      <c r="AJ11" s="663"/>
      <c r="AK11" s="663"/>
      <c r="AL11" s="664" t="s">
        <v>225</v>
      </c>
      <c r="AM11" s="665"/>
      <c r="AN11" s="665"/>
      <c r="AO11" s="666"/>
      <c r="AP11" s="656" t="s">
        <v>246</v>
      </c>
      <c r="AQ11" s="657"/>
      <c r="AR11" s="657"/>
      <c r="AS11" s="657"/>
      <c r="AT11" s="657"/>
      <c r="AU11" s="657"/>
      <c r="AV11" s="657"/>
      <c r="AW11" s="657"/>
      <c r="AX11" s="657"/>
      <c r="AY11" s="657"/>
      <c r="AZ11" s="657"/>
      <c r="BA11" s="657"/>
      <c r="BB11" s="657"/>
      <c r="BC11" s="657"/>
      <c r="BD11" s="657"/>
      <c r="BE11" s="657"/>
      <c r="BF11" s="658"/>
      <c r="BG11" s="659">
        <v>109834</v>
      </c>
      <c r="BH11" s="660"/>
      <c r="BI11" s="660"/>
      <c r="BJ11" s="660"/>
      <c r="BK11" s="660"/>
      <c r="BL11" s="660"/>
      <c r="BM11" s="660"/>
      <c r="BN11" s="661"/>
      <c r="BO11" s="662">
        <v>2.8</v>
      </c>
      <c r="BP11" s="662"/>
      <c r="BQ11" s="662"/>
      <c r="BR11" s="662"/>
      <c r="BS11" s="668" t="s">
        <v>231</v>
      </c>
      <c r="BT11" s="660"/>
      <c r="BU11" s="660"/>
      <c r="BV11" s="660"/>
      <c r="BW11" s="660"/>
      <c r="BX11" s="660"/>
      <c r="BY11" s="660"/>
      <c r="BZ11" s="660"/>
      <c r="CA11" s="660"/>
      <c r="CB11" s="669"/>
      <c r="CD11" s="674" t="s">
        <v>247</v>
      </c>
      <c r="CE11" s="675"/>
      <c r="CF11" s="675"/>
      <c r="CG11" s="675"/>
      <c r="CH11" s="675"/>
      <c r="CI11" s="675"/>
      <c r="CJ11" s="675"/>
      <c r="CK11" s="675"/>
      <c r="CL11" s="675"/>
      <c r="CM11" s="675"/>
      <c r="CN11" s="675"/>
      <c r="CO11" s="675"/>
      <c r="CP11" s="675"/>
      <c r="CQ11" s="676"/>
      <c r="CR11" s="659">
        <v>3117505</v>
      </c>
      <c r="CS11" s="660"/>
      <c r="CT11" s="660"/>
      <c r="CU11" s="660"/>
      <c r="CV11" s="660"/>
      <c r="CW11" s="660"/>
      <c r="CX11" s="660"/>
      <c r="CY11" s="661"/>
      <c r="CZ11" s="662">
        <v>10.6</v>
      </c>
      <c r="DA11" s="662"/>
      <c r="DB11" s="662"/>
      <c r="DC11" s="662"/>
      <c r="DD11" s="668">
        <v>2102173</v>
      </c>
      <c r="DE11" s="660"/>
      <c r="DF11" s="660"/>
      <c r="DG11" s="660"/>
      <c r="DH11" s="660"/>
      <c r="DI11" s="660"/>
      <c r="DJ11" s="660"/>
      <c r="DK11" s="660"/>
      <c r="DL11" s="660"/>
      <c r="DM11" s="660"/>
      <c r="DN11" s="660"/>
      <c r="DO11" s="660"/>
      <c r="DP11" s="661"/>
      <c r="DQ11" s="668">
        <v>918362</v>
      </c>
      <c r="DR11" s="660"/>
      <c r="DS11" s="660"/>
      <c r="DT11" s="660"/>
      <c r="DU11" s="660"/>
      <c r="DV11" s="660"/>
      <c r="DW11" s="660"/>
      <c r="DX11" s="660"/>
      <c r="DY11" s="660"/>
      <c r="DZ11" s="660"/>
      <c r="EA11" s="660"/>
      <c r="EB11" s="660"/>
      <c r="EC11" s="669"/>
    </row>
    <row r="12" spans="2:143" ht="11.25" customHeight="1" x14ac:dyDescent="0.15">
      <c r="B12" s="656" t="s">
        <v>248</v>
      </c>
      <c r="C12" s="657"/>
      <c r="D12" s="657"/>
      <c r="E12" s="657"/>
      <c r="F12" s="657"/>
      <c r="G12" s="657"/>
      <c r="H12" s="657"/>
      <c r="I12" s="657"/>
      <c r="J12" s="657"/>
      <c r="K12" s="657"/>
      <c r="L12" s="657"/>
      <c r="M12" s="657"/>
      <c r="N12" s="657"/>
      <c r="O12" s="657"/>
      <c r="P12" s="657"/>
      <c r="Q12" s="658"/>
      <c r="R12" s="659">
        <v>746443</v>
      </c>
      <c r="S12" s="660"/>
      <c r="T12" s="660"/>
      <c r="U12" s="660"/>
      <c r="V12" s="660"/>
      <c r="W12" s="660"/>
      <c r="X12" s="660"/>
      <c r="Y12" s="661"/>
      <c r="Z12" s="662">
        <v>2.5</v>
      </c>
      <c r="AA12" s="662"/>
      <c r="AB12" s="662"/>
      <c r="AC12" s="662"/>
      <c r="AD12" s="663">
        <v>746443</v>
      </c>
      <c r="AE12" s="663"/>
      <c r="AF12" s="663"/>
      <c r="AG12" s="663"/>
      <c r="AH12" s="663"/>
      <c r="AI12" s="663"/>
      <c r="AJ12" s="663"/>
      <c r="AK12" s="663"/>
      <c r="AL12" s="664">
        <v>4.5</v>
      </c>
      <c r="AM12" s="665"/>
      <c r="AN12" s="665"/>
      <c r="AO12" s="666"/>
      <c r="AP12" s="656" t="s">
        <v>249</v>
      </c>
      <c r="AQ12" s="657"/>
      <c r="AR12" s="657"/>
      <c r="AS12" s="657"/>
      <c r="AT12" s="657"/>
      <c r="AU12" s="657"/>
      <c r="AV12" s="657"/>
      <c r="AW12" s="657"/>
      <c r="AX12" s="657"/>
      <c r="AY12" s="657"/>
      <c r="AZ12" s="657"/>
      <c r="BA12" s="657"/>
      <c r="BB12" s="657"/>
      <c r="BC12" s="657"/>
      <c r="BD12" s="657"/>
      <c r="BE12" s="657"/>
      <c r="BF12" s="658"/>
      <c r="BG12" s="659">
        <v>1945696</v>
      </c>
      <c r="BH12" s="660"/>
      <c r="BI12" s="660"/>
      <c r="BJ12" s="660"/>
      <c r="BK12" s="660"/>
      <c r="BL12" s="660"/>
      <c r="BM12" s="660"/>
      <c r="BN12" s="661"/>
      <c r="BO12" s="662">
        <v>49</v>
      </c>
      <c r="BP12" s="662"/>
      <c r="BQ12" s="662"/>
      <c r="BR12" s="662"/>
      <c r="BS12" s="668" t="s">
        <v>231</v>
      </c>
      <c r="BT12" s="660"/>
      <c r="BU12" s="660"/>
      <c r="BV12" s="660"/>
      <c r="BW12" s="660"/>
      <c r="BX12" s="660"/>
      <c r="BY12" s="660"/>
      <c r="BZ12" s="660"/>
      <c r="CA12" s="660"/>
      <c r="CB12" s="669"/>
      <c r="CD12" s="674" t="s">
        <v>250</v>
      </c>
      <c r="CE12" s="675"/>
      <c r="CF12" s="675"/>
      <c r="CG12" s="675"/>
      <c r="CH12" s="675"/>
      <c r="CI12" s="675"/>
      <c r="CJ12" s="675"/>
      <c r="CK12" s="675"/>
      <c r="CL12" s="675"/>
      <c r="CM12" s="675"/>
      <c r="CN12" s="675"/>
      <c r="CO12" s="675"/>
      <c r="CP12" s="675"/>
      <c r="CQ12" s="676"/>
      <c r="CR12" s="659">
        <v>545816</v>
      </c>
      <c r="CS12" s="660"/>
      <c r="CT12" s="660"/>
      <c r="CU12" s="660"/>
      <c r="CV12" s="660"/>
      <c r="CW12" s="660"/>
      <c r="CX12" s="660"/>
      <c r="CY12" s="661"/>
      <c r="CZ12" s="662">
        <v>1.9</v>
      </c>
      <c r="DA12" s="662"/>
      <c r="DB12" s="662"/>
      <c r="DC12" s="662"/>
      <c r="DD12" s="668">
        <v>14455</v>
      </c>
      <c r="DE12" s="660"/>
      <c r="DF12" s="660"/>
      <c r="DG12" s="660"/>
      <c r="DH12" s="660"/>
      <c r="DI12" s="660"/>
      <c r="DJ12" s="660"/>
      <c r="DK12" s="660"/>
      <c r="DL12" s="660"/>
      <c r="DM12" s="660"/>
      <c r="DN12" s="660"/>
      <c r="DO12" s="660"/>
      <c r="DP12" s="661"/>
      <c r="DQ12" s="668">
        <v>192408</v>
      </c>
      <c r="DR12" s="660"/>
      <c r="DS12" s="660"/>
      <c r="DT12" s="660"/>
      <c r="DU12" s="660"/>
      <c r="DV12" s="660"/>
      <c r="DW12" s="660"/>
      <c r="DX12" s="660"/>
      <c r="DY12" s="660"/>
      <c r="DZ12" s="660"/>
      <c r="EA12" s="660"/>
      <c r="EB12" s="660"/>
      <c r="EC12" s="669"/>
    </row>
    <row r="13" spans="2:143" ht="11.25" customHeight="1" x14ac:dyDescent="0.15">
      <c r="B13" s="656" t="s">
        <v>251</v>
      </c>
      <c r="C13" s="657"/>
      <c r="D13" s="657"/>
      <c r="E13" s="657"/>
      <c r="F13" s="657"/>
      <c r="G13" s="657"/>
      <c r="H13" s="657"/>
      <c r="I13" s="657"/>
      <c r="J13" s="657"/>
      <c r="K13" s="657"/>
      <c r="L13" s="657"/>
      <c r="M13" s="657"/>
      <c r="N13" s="657"/>
      <c r="O13" s="657"/>
      <c r="P13" s="657"/>
      <c r="Q13" s="658"/>
      <c r="R13" s="659">
        <v>9899</v>
      </c>
      <c r="S13" s="660"/>
      <c r="T13" s="660"/>
      <c r="U13" s="660"/>
      <c r="V13" s="660"/>
      <c r="W13" s="660"/>
      <c r="X13" s="660"/>
      <c r="Y13" s="661"/>
      <c r="Z13" s="662">
        <v>0</v>
      </c>
      <c r="AA13" s="662"/>
      <c r="AB13" s="662"/>
      <c r="AC13" s="662"/>
      <c r="AD13" s="663">
        <v>9899</v>
      </c>
      <c r="AE13" s="663"/>
      <c r="AF13" s="663"/>
      <c r="AG13" s="663"/>
      <c r="AH13" s="663"/>
      <c r="AI13" s="663"/>
      <c r="AJ13" s="663"/>
      <c r="AK13" s="663"/>
      <c r="AL13" s="664">
        <v>0.1</v>
      </c>
      <c r="AM13" s="665"/>
      <c r="AN13" s="665"/>
      <c r="AO13" s="666"/>
      <c r="AP13" s="656" t="s">
        <v>252</v>
      </c>
      <c r="AQ13" s="657"/>
      <c r="AR13" s="657"/>
      <c r="AS13" s="657"/>
      <c r="AT13" s="657"/>
      <c r="AU13" s="657"/>
      <c r="AV13" s="657"/>
      <c r="AW13" s="657"/>
      <c r="AX13" s="657"/>
      <c r="AY13" s="657"/>
      <c r="AZ13" s="657"/>
      <c r="BA13" s="657"/>
      <c r="BB13" s="657"/>
      <c r="BC13" s="657"/>
      <c r="BD13" s="657"/>
      <c r="BE13" s="657"/>
      <c r="BF13" s="658"/>
      <c r="BG13" s="659">
        <v>1926758</v>
      </c>
      <c r="BH13" s="660"/>
      <c r="BI13" s="660"/>
      <c r="BJ13" s="660"/>
      <c r="BK13" s="660"/>
      <c r="BL13" s="660"/>
      <c r="BM13" s="660"/>
      <c r="BN13" s="661"/>
      <c r="BO13" s="662">
        <v>48.5</v>
      </c>
      <c r="BP13" s="662"/>
      <c r="BQ13" s="662"/>
      <c r="BR13" s="662"/>
      <c r="BS13" s="668" t="s">
        <v>225</v>
      </c>
      <c r="BT13" s="660"/>
      <c r="BU13" s="660"/>
      <c r="BV13" s="660"/>
      <c r="BW13" s="660"/>
      <c r="BX13" s="660"/>
      <c r="BY13" s="660"/>
      <c r="BZ13" s="660"/>
      <c r="CA13" s="660"/>
      <c r="CB13" s="669"/>
      <c r="CD13" s="674" t="s">
        <v>253</v>
      </c>
      <c r="CE13" s="675"/>
      <c r="CF13" s="675"/>
      <c r="CG13" s="675"/>
      <c r="CH13" s="675"/>
      <c r="CI13" s="675"/>
      <c r="CJ13" s="675"/>
      <c r="CK13" s="675"/>
      <c r="CL13" s="675"/>
      <c r="CM13" s="675"/>
      <c r="CN13" s="675"/>
      <c r="CO13" s="675"/>
      <c r="CP13" s="675"/>
      <c r="CQ13" s="676"/>
      <c r="CR13" s="659">
        <v>2303191</v>
      </c>
      <c r="CS13" s="660"/>
      <c r="CT13" s="660"/>
      <c r="CU13" s="660"/>
      <c r="CV13" s="660"/>
      <c r="CW13" s="660"/>
      <c r="CX13" s="660"/>
      <c r="CY13" s="661"/>
      <c r="CZ13" s="662">
        <v>7.9</v>
      </c>
      <c r="DA13" s="662"/>
      <c r="DB13" s="662"/>
      <c r="DC13" s="662"/>
      <c r="DD13" s="668">
        <v>1161182</v>
      </c>
      <c r="DE13" s="660"/>
      <c r="DF13" s="660"/>
      <c r="DG13" s="660"/>
      <c r="DH13" s="660"/>
      <c r="DI13" s="660"/>
      <c r="DJ13" s="660"/>
      <c r="DK13" s="660"/>
      <c r="DL13" s="660"/>
      <c r="DM13" s="660"/>
      <c r="DN13" s="660"/>
      <c r="DO13" s="660"/>
      <c r="DP13" s="661"/>
      <c r="DQ13" s="668">
        <v>1345316</v>
      </c>
      <c r="DR13" s="660"/>
      <c r="DS13" s="660"/>
      <c r="DT13" s="660"/>
      <c r="DU13" s="660"/>
      <c r="DV13" s="660"/>
      <c r="DW13" s="660"/>
      <c r="DX13" s="660"/>
      <c r="DY13" s="660"/>
      <c r="DZ13" s="660"/>
      <c r="EA13" s="660"/>
      <c r="EB13" s="660"/>
      <c r="EC13" s="669"/>
    </row>
    <row r="14" spans="2:143" ht="11.25" customHeight="1" x14ac:dyDescent="0.15">
      <c r="B14" s="656" t="s">
        <v>254</v>
      </c>
      <c r="C14" s="657"/>
      <c r="D14" s="657"/>
      <c r="E14" s="657"/>
      <c r="F14" s="657"/>
      <c r="G14" s="657"/>
      <c r="H14" s="657"/>
      <c r="I14" s="657"/>
      <c r="J14" s="657"/>
      <c r="K14" s="657"/>
      <c r="L14" s="657"/>
      <c r="M14" s="657"/>
      <c r="N14" s="657"/>
      <c r="O14" s="657"/>
      <c r="P14" s="657"/>
      <c r="Q14" s="658"/>
      <c r="R14" s="659" t="s">
        <v>225</v>
      </c>
      <c r="S14" s="660"/>
      <c r="T14" s="660"/>
      <c r="U14" s="660"/>
      <c r="V14" s="660"/>
      <c r="W14" s="660"/>
      <c r="X14" s="660"/>
      <c r="Y14" s="661"/>
      <c r="Z14" s="662" t="s">
        <v>225</v>
      </c>
      <c r="AA14" s="662"/>
      <c r="AB14" s="662"/>
      <c r="AC14" s="662"/>
      <c r="AD14" s="663" t="s">
        <v>231</v>
      </c>
      <c r="AE14" s="663"/>
      <c r="AF14" s="663"/>
      <c r="AG14" s="663"/>
      <c r="AH14" s="663"/>
      <c r="AI14" s="663"/>
      <c r="AJ14" s="663"/>
      <c r="AK14" s="663"/>
      <c r="AL14" s="664" t="s">
        <v>231</v>
      </c>
      <c r="AM14" s="665"/>
      <c r="AN14" s="665"/>
      <c r="AO14" s="666"/>
      <c r="AP14" s="656" t="s">
        <v>255</v>
      </c>
      <c r="AQ14" s="657"/>
      <c r="AR14" s="657"/>
      <c r="AS14" s="657"/>
      <c r="AT14" s="657"/>
      <c r="AU14" s="657"/>
      <c r="AV14" s="657"/>
      <c r="AW14" s="657"/>
      <c r="AX14" s="657"/>
      <c r="AY14" s="657"/>
      <c r="AZ14" s="657"/>
      <c r="BA14" s="657"/>
      <c r="BB14" s="657"/>
      <c r="BC14" s="657"/>
      <c r="BD14" s="657"/>
      <c r="BE14" s="657"/>
      <c r="BF14" s="658"/>
      <c r="BG14" s="659">
        <v>173550</v>
      </c>
      <c r="BH14" s="660"/>
      <c r="BI14" s="660"/>
      <c r="BJ14" s="660"/>
      <c r="BK14" s="660"/>
      <c r="BL14" s="660"/>
      <c r="BM14" s="660"/>
      <c r="BN14" s="661"/>
      <c r="BO14" s="662">
        <v>4.4000000000000004</v>
      </c>
      <c r="BP14" s="662"/>
      <c r="BQ14" s="662"/>
      <c r="BR14" s="662"/>
      <c r="BS14" s="668" t="s">
        <v>231</v>
      </c>
      <c r="BT14" s="660"/>
      <c r="BU14" s="660"/>
      <c r="BV14" s="660"/>
      <c r="BW14" s="660"/>
      <c r="BX14" s="660"/>
      <c r="BY14" s="660"/>
      <c r="BZ14" s="660"/>
      <c r="CA14" s="660"/>
      <c r="CB14" s="669"/>
      <c r="CD14" s="674" t="s">
        <v>256</v>
      </c>
      <c r="CE14" s="675"/>
      <c r="CF14" s="675"/>
      <c r="CG14" s="675"/>
      <c r="CH14" s="675"/>
      <c r="CI14" s="675"/>
      <c r="CJ14" s="675"/>
      <c r="CK14" s="675"/>
      <c r="CL14" s="675"/>
      <c r="CM14" s="675"/>
      <c r="CN14" s="675"/>
      <c r="CO14" s="675"/>
      <c r="CP14" s="675"/>
      <c r="CQ14" s="676"/>
      <c r="CR14" s="659">
        <v>1010806</v>
      </c>
      <c r="CS14" s="660"/>
      <c r="CT14" s="660"/>
      <c r="CU14" s="660"/>
      <c r="CV14" s="660"/>
      <c r="CW14" s="660"/>
      <c r="CX14" s="660"/>
      <c r="CY14" s="661"/>
      <c r="CZ14" s="662">
        <v>3.4</v>
      </c>
      <c r="DA14" s="662"/>
      <c r="DB14" s="662"/>
      <c r="DC14" s="662"/>
      <c r="DD14" s="668">
        <v>94671</v>
      </c>
      <c r="DE14" s="660"/>
      <c r="DF14" s="660"/>
      <c r="DG14" s="660"/>
      <c r="DH14" s="660"/>
      <c r="DI14" s="660"/>
      <c r="DJ14" s="660"/>
      <c r="DK14" s="660"/>
      <c r="DL14" s="660"/>
      <c r="DM14" s="660"/>
      <c r="DN14" s="660"/>
      <c r="DO14" s="660"/>
      <c r="DP14" s="661"/>
      <c r="DQ14" s="668">
        <v>921492</v>
      </c>
      <c r="DR14" s="660"/>
      <c r="DS14" s="660"/>
      <c r="DT14" s="660"/>
      <c r="DU14" s="660"/>
      <c r="DV14" s="660"/>
      <c r="DW14" s="660"/>
      <c r="DX14" s="660"/>
      <c r="DY14" s="660"/>
      <c r="DZ14" s="660"/>
      <c r="EA14" s="660"/>
      <c r="EB14" s="660"/>
      <c r="EC14" s="669"/>
    </row>
    <row r="15" spans="2:143" ht="11.25" customHeight="1" x14ac:dyDescent="0.15">
      <c r="B15" s="656" t="s">
        <v>257</v>
      </c>
      <c r="C15" s="657"/>
      <c r="D15" s="657"/>
      <c r="E15" s="657"/>
      <c r="F15" s="657"/>
      <c r="G15" s="657"/>
      <c r="H15" s="657"/>
      <c r="I15" s="657"/>
      <c r="J15" s="657"/>
      <c r="K15" s="657"/>
      <c r="L15" s="657"/>
      <c r="M15" s="657"/>
      <c r="N15" s="657"/>
      <c r="O15" s="657"/>
      <c r="P15" s="657"/>
      <c r="Q15" s="658"/>
      <c r="R15" s="659">
        <v>47451</v>
      </c>
      <c r="S15" s="660"/>
      <c r="T15" s="660"/>
      <c r="U15" s="660"/>
      <c r="V15" s="660"/>
      <c r="W15" s="660"/>
      <c r="X15" s="660"/>
      <c r="Y15" s="661"/>
      <c r="Z15" s="662">
        <v>0.2</v>
      </c>
      <c r="AA15" s="662"/>
      <c r="AB15" s="662"/>
      <c r="AC15" s="662"/>
      <c r="AD15" s="663">
        <v>47451</v>
      </c>
      <c r="AE15" s="663"/>
      <c r="AF15" s="663"/>
      <c r="AG15" s="663"/>
      <c r="AH15" s="663"/>
      <c r="AI15" s="663"/>
      <c r="AJ15" s="663"/>
      <c r="AK15" s="663"/>
      <c r="AL15" s="664">
        <v>0.3</v>
      </c>
      <c r="AM15" s="665"/>
      <c r="AN15" s="665"/>
      <c r="AO15" s="666"/>
      <c r="AP15" s="656" t="s">
        <v>258</v>
      </c>
      <c r="AQ15" s="657"/>
      <c r="AR15" s="657"/>
      <c r="AS15" s="657"/>
      <c r="AT15" s="657"/>
      <c r="AU15" s="657"/>
      <c r="AV15" s="657"/>
      <c r="AW15" s="657"/>
      <c r="AX15" s="657"/>
      <c r="AY15" s="657"/>
      <c r="AZ15" s="657"/>
      <c r="BA15" s="657"/>
      <c r="BB15" s="657"/>
      <c r="BC15" s="657"/>
      <c r="BD15" s="657"/>
      <c r="BE15" s="657"/>
      <c r="BF15" s="658"/>
      <c r="BG15" s="659">
        <v>283523</v>
      </c>
      <c r="BH15" s="660"/>
      <c r="BI15" s="660"/>
      <c r="BJ15" s="660"/>
      <c r="BK15" s="660"/>
      <c r="BL15" s="660"/>
      <c r="BM15" s="660"/>
      <c r="BN15" s="661"/>
      <c r="BO15" s="662">
        <v>7.1</v>
      </c>
      <c r="BP15" s="662"/>
      <c r="BQ15" s="662"/>
      <c r="BR15" s="662"/>
      <c r="BS15" s="668" t="s">
        <v>231</v>
      </c>
      <c r="BT15" s="660"/>
      <c r="BU15" s="660"/>
      <c r="BV15" s="660"/>
      <c r="BW15" s="660"/>
      <c r="BX15" s="660"/>
      <c r="BY15" s="660"/>
      <c r="BZ15" s="660"/>
      <c r="CA15" s="660"/>
      <c r="CB15" s="669"/>
      <c r="CD15" s="674" t="s">
        <v>259</v>
      </c>
      <c r="CE15" s="675"/>
      <c r="CF15" s="675"/>
      <c r="CG15" s="675"/>
      <c r="CH15" s="675"/>
      <c r="CI15" s="675"/>
      <c r="CJ15" s="675"/>
      <c r="CK15" s="675"/>
      <c r="CL15" s="675"/>
      <c r="CM15" s="675"/>
      <c r="CN15" s="675"/>
      <c r="CO15" s="675"/>
      <c r="CP15" s="675"/>
      <c r="CQ15" s="676"/>
      <c r="CR15" s="659">
        <v>1658776</v>
      </c>
      <c r="CS15" s="660"/>
      <c r="CT15" s="660"/>
      <c r="CU15" s="660"/>
      <c r="CV15" s="660"/>
      <c r="CW15" s="660"/>
      <c r="CX15" s="660"/>
      <c r="CY15" s="661"/>
      <c r="CZ15" s="662">
        <v>5.7</v>
      </c>
      <c r="DA15" s="662"/>
      <c r="DB15" s="662"/>
      <c r="DC15" s="662"/>
      <c r="DD15" s="668">
        <v>322143</v>
      </c>
      <c r="DE15" s="660"/>
      <c r="DF15" s="660"/>
      <c r="DG15" s="660"/>
      <c r="DH15" s="660"/>
      <c r="DI15" s="660"/>
      <c r="DJ15" s="660"/>
      <c r="DK15" s="660"/>
      <c r="DL15" s="660"/>
      <c r="DM15" s="660"/>
      <c r="DN15" s="660"/>
      <c r="DO15" s="660"/>
      <c r="DP15" s="661"/>
      <c r="DQ15" s="668">
        <v>1319344</v>
      </c>
      <c r="DR15" s="660"/>
      <c r="DS15" s="660"/>
      <c r="DT15" s="660"/>
      <c r="DU15" s="660"/>
      <c r="DV15" s="660"/>
      <c r="DW15" s="660"/>
      <c r="DX15" s="660"/>
      <c r="DY15" s="660"/>
      <c r="DZ15" s="660"/>
      <c r="EA15" s="660"/>
      <c r="EB15" s="660"/>
      <c r="EC15" s="669"/>
    </row>
    <row r="16" spans="2:143" ht="11.25" customHeight="1" x14ac:dyDescent="0.15">
      <c r="B16" s="656" t="s">
        <v>260</v>
      </c>
      <c r="C16" s="657"/>
      <c r="D16" s="657"/>
      <c r="E16" s="657"/>
      <c r="F16" s="657"/>
      <c r="G16" s="657"/>
      <c r="H16" s="657"/>
      <c r="I16" s="657"/>
      <c r="J16" s="657"/>
      <c r="K16" s="657"/>
      <c r="L16" s="657"/>
      <c r="M16" s="657"/>
      <c r="N16" s="657"/>
      <c r="O16" s="657"/>
      <c r="P16" s="657"/>
      <c r="Q16" s="658"/>
      <c r="R16" s="659" t="s">
        <v>225</v>
      </c>
      <c r="S16" s="660"/>
      <c r="T16" s="660"/>
      <c r="U16" s="660"/>
      <c r="V16" s="660"/>
      <c r="W16" s="660"/>
      <c r="X16" s="660"/>
      <c r="Y16" s="661"/>
      <c r="Z16" s="662" t="s">
        <v>231</v>
      </c>
      <c r="AA16" s="662"/>
      <c r="AB16" s="662"/>
      <c r="AC16" s="662"/>
      <c r="AD16" s="663" t="s">
        <v>231</v>
      </c>
      <c r="AE16" s="663"/>
      <c r="AF16" s="663"/>
      <c r="AG16" s="663"/>
      <c r="AH16" s="663"/>
      <c r="AI16" s="663"/>
      <c r="AJ16" s="663"/>
      <c r="AK16" s="663"/>
      <c r="AL16" s="664" t="s">
        <v>231</v>
      </c>
      <c r="AM16" s="665"/>
      <c r="AN16" s="665"/>
      <c r="AO16" s="666"/>
      <c r="AP16" s="656" t="s">
        <v>261</v>
      </c>
      <c r="AQ16" s="657"/>
      <c r="AR16" s="657"/>
      <c r="AS16" s="657"/>
      <c r="AT16" s="657"/>
      <c r="AU16" s="657"/>
      <c r="AV16" s="657"/>
      <c r="AW16" s="657"/>
      <c r="AX16" s="657"/>
      <c r="AY16" s="657"/>
      <c r="AZ16" s="657"/>
      <c r="BA16" s="657"/>
      <c r="BB16" s="657"/>
      <c r="BC16" s="657"/>
      <c r="BD16" s="657"/>
      <c r="BE16" s="657"/>
      <c r="BF16" s="658"/>
      <c r="BG16" s="659" t="s">
        <v>231</v>
      </c>
      <c r="BH16" s="660"/>
      <c r="BI16" s="660"/>
      <c r="BJ16" s="660"/>
      <c r="BK16" s="660"/>
      <c r="BL16" s="660"/>
      <c r="BM16" s="660"/>
      <c r="BN16" s="661"/>
      <c r="BO16" s="662" t="s">
        <v>231</v>
      </c>
      <c r="BP16" s="662"/>
      <c r="BQ16" s="662"/>
      <c r="BR16" s="662"/>
      <c r="BS16" s="668" t="s">
        <v>225</v>
      </c>
      <c r="BT16" s="660"/>
      <c r="BU16" s="660"/>
      <c r="BV16" s="660"/>
      <c r="BW16" s="660"/>
      <c r="BX16" s="660"/>
      <c r="BY16" s="660"/>
      <c r="BZ16" s="660"/>
      <c r="CA16" s="660"/>
      <c r="CB16" s="669"/>
      <c r="CD16" s="674" t="s">
        <v>262</v>
      </c>
      <c r="CE16" s="675"/>
      <c r="CF16" s="675"/>
      <c r="CG16" s="675"/>
      <c r="CH16" s="675"/>
      <c r="CI16" s="675"/>
      <c r="CJ16" s="675"/>
      <c r="CK16" s="675"/>
      <c r="CL16" s="675"/>
      <c r="CM16" s="675"/>
      <c r="CN16" s="675"/>
      <c r="CO16" s="675"/>
      <c r="CP16" s="675"/>
      <c r="CQ16" s="676"/>
      <c r="CR16" s="659">
        <v>197590</v>
      </c>
      <c r="CS16" s="660"/>
      <c r="CT16" s="660"/>
      <c r="CU16" s="660"/>
      <c r="CV16" s="660"/>
      <c r="CW16" s="660"/>
      <c r="CX16" s="660"/>
      <c r="CY16" s="661"/>
      <c r="CZ16" s="662">
        <v>0.7</v>
      </c>
      <c r="DA16" s="662"/>
      <c r="DB16" s="662"/>
      <c r="DC16" s="662"/>
      <c r="DD16" s="668" t="s">
        <v>231</v>
      </c>
      <c r="DE16" s="660"/>
      <c r="DF16" s="660"/>
      <c r="DG16" s="660"/>
      <c r="DH16" s="660"/>
      <c r="DI16" s="660"/>
      <c r="DJ16" s="660"/>
      <c r="DK16" s="660"/>
      <c r="DL16" s="660"/>
      <c r="DM16" s="660"/>
      <c r="DN16" s="660"/>
      <c r="DO16" s="660"/>
      <c r="DP16" s="661"/>
      <c r="DQ16" s="668">
        <v>33550</v>
      </c>
      <c r="DR16" s="660"/>
      <c r="DS16" s="660"/>
      <c r="DT16" s="660"/>
      <c r="DU16" s="660"/>
      <c r="DV16" s="660"/>
      <c r="DW16" s="660"/>
      <c r="DX16" s="660"/>
      <c r="DY16" s="660"/>
      <c r="DZ16" s="660"/>
      <c r="EA16" s="660"/>
      <c r="EB16" s="660"/>
      <c r="EC16" s="669"/>
    </row>
    <row r="17" spans="2:133" ht="11.25" customHeight="1" x14ac:dyDescent="0.15">
      <c r="B17" s="656" t="s">
        <v>263</v>
      </c>
      <c r="C17" s="657"/>
      <c r="D17" s="657"/>
      <c r="E17" s="657"/>
      <c r="F17" s="657"/>
      <c r="G17" s="657"/>
      <c r="H17" s="657"/>
      <c r="I17" s="657"/>
      <c r="J17" s="657"/>
      <c r="K17" s="657"/>
      <c r="L17" s="657"/>
      <c r="M17" s="657"/>
      <c r="N17" s="657"/>
      <c r="O17" s="657"/>
      <c r="P17" s="657"/>
      <c r="Q17" s="658"/>
      <c r="R17" s="659">
        <v>11376</v>
      </c>
      <c r="S17" s="660"/>
      <c r="T17" s="660"/>
      <c r="U17" s="660"/>
      <c r="V17" s="660"/>
      <c r="W17" s="660"/>
      <c r="X17" s="660"/>
      <c r="Y17" s="661"/>
      <c r="Z17" s="662">
        <v>0</v>
      </c>
      <c r="AA17" s="662"/>
      <c r="AB17" s="662"/>
      <c r="AC17" s="662"/>
      <c r="AD17" s="663">
        <v>11376</v>
      </c>
      <c r="AE17" s="663"/>
      <c r="AF17" s="663"/>
      <c r="AG17" s="663"/>
      <c r="AH17" s="663"/>
      <c r="AI17" s="663"/>
      <c r="AJ17" s="663"/>
      <c r="AK17" s="663"/>
      <c r="AL17" s="664">
        <v>0.1</v>
      </c>
      <c r="AM17" s="665"/>
      <c r="AN17" s="665"/>
      <c r="AO17" s="666"/>
      <c r="AP17" s="656" t="s">
        <v>264</v>
      </c>
      <c r="AQ17" s="657"/>
      <c r="AR17" s="657"/>
      <c r="AS17" s="657"/>
      <c r="AT17" s="657"/>
      <c r="AU17" s="657"/>
      <c r="AV17" s="657"/>
      <c r="AW17" s="657"/>
      <c r="AX17" s="657"/>
      <c r="AY17" s="657"/>
      <c r="AZ17" s="657"/>
      <c r="BA17" s="657"/>
      <c r="BB17" s="657"/>
      <c r="BC17" s="657"/>
      <c r="BD17" s="657"/>
      <c r="BE17" s="657"/>
      <c r="BF17" s="658"/>
      <c r="BG17" s="659" t="s">
        <v>231</v>
      </c>
      <c r="BH17" s="660"/>
      <c r="BI17" s="660"/>
      <c r="BJ17" s="660"/>
      <c r="BK17" s="660"/>
      <c r="BL17" s="660"/>
      <c r="BM17" s="660"/>
      <c r="BN17" s="661"/>
      <c r="BO17" s="662" t="s">
        <v>225</v>
      </c>
      <c r="BP17" s="662"/>
      <c r="BQ17" s="662"/>
      <c r="BR17" s="662"/>
      <c r="BS17" s="668" t="s">
        <v>231</v>
      </c>
      <c r="BT17" s="660"/>
      <c r="BU17" s="660"/>
      <c r="BV17" s="660"/>
      <c r="BW17" s="660"/>
      <c r="BX17" s="660"/>
      <c r="BY17" s="660"/>
      <c r="BZ17" s="660"/>
      <c r="CA17" s="660"/>
      <c r="CB17" s="669"/>
      <c r="CD17" s="674" t="s">
        <v>265</v>
      </c>
      <c r="CE17" s="675"/>
      <c r="CF17" s="675"/>
      <c r="CG17" s="675"/>
      <c r="CH17" s="675"/>
      <c r="CI17" s="675"/>
      <c r="CJ17" s="675"/>
      <c r="CK17" s="675"/>
      <c r="CL17" s="675"/>
      <c r="CM17" s="675"/>
      <c r="CN17" s="675"/>
      <c r="CO17" s="675"/>
      <c r="CP17" s="675"/>
      <c r="CQ17" s="676"/>
      <c r="CR17" s="659">
        <v>3994787</v>
      </c>
      <c r="CS17" s="660"/>
      <c r="CT17" s="660"/>
      <c r="CU17" s="660"/>
      <c r="CV17" s="660"/>
      <c r="CW17" s="660"/>
      <c r="CX17" s="660"/>
      <c r="CY17" s="661"/>
      <c r="CZ17" s="662">
        <v>13.6</v>
      </c>
      <c r="DA17" s="662"/>
      <c r="DB17" s="662"/>
      <c r="DC17" s="662"/>
      <c r="DD17" s="668" t="s">
        <v>225</v>
      </c>
      <c r="DE17" s="660"/>
      <c r="DF17" s="660"/>
      <c r="DG17" s="660"/>
      <c r="DH17" s="660"/>
      <c r="DI17" s="660"/>
      <c r="DJ17" s="660"/>
      <c r="DK17" s="660"/>
      <c r="DL17" s="660"/>
      <c r="DM17" s="660"/>
      <c r="DN17" s="660"/>
      <c r="DO17" s="660"/>
      <c r="DP17" s="661"/>
      <c r="DQ17" s="668">
        <v>3845691</v>
      </c>
      <c r="DR17" s="660"/>
      <c r="DS17" s="660"/>
      <c r="DT17" s="660"/>
      <c r="DU17" s="660"/>
      <c r="DV17" s="660"/>
      <c r="DW17" s="660"/>
      <c r="DX17" s="660"/>
      <c r="DY17" s="660"/>
      <c r="DZ17" s="660"/>
      <c r="EA17" s="660"/>
      <c r="EB17" s="660"/>
      <c r="EC17" s="669"/>
    </row>
    <row r="18" spans="2:133" ht="11.25" customHeight="1" x14ac:dyDescent="0.15">
      <c r="B18" s="656" t="s">
        <v>266</v>
      </c>
      <c r="C18" s="657"/>
      <c r="D18" s="657"/>
      <c r="E18" s="657"/>
      <c r="F18" s="657"/>
      <c r="G18" s="657"/>
      <c r="H18" s="657"/>
      <c r="I18" s="657"/>
      <c r="J18" s="657"/>
      <c r="K18" s="657"/>
      <c r="L18" s="657"/>
      <c r="M18" s="657"/>
      <c r="N18" s="657"/>
      <c r="O18" s="657"/>
      <c r="P18" s="657"/>
      <c r="Q18" s="658"/>
      <c r="R18" s="659">
        <v>12413792</v>
      </c>
      <c r="S18" s="660"/>
      <c r="T18" s="660"/>
      <c r="U18" s="660"/>
      <c r="V18" s="660"/>
      <c r="W18" s="660"/>
      <c r="X18" s="660"/>
      <c r="Y18" s="661"/>
      <c r="Z18" s="662">
        <v>40.799999999999997</v>
      </c>
      <c r="AA18" s="662"/>
      <c r="AB18" s="662"/>
      <c r="AC18" s="662"/>
      <c r="AD18" s="663">
        <v>11645462</v>
      </c>
      <c r="AE18" s="663"/>
      <c r="AF18" s="663"/>
      <c r="AG18" s="663"/>
      <c r="AH18" s="663"/>
      <c r="AI18" s="663"/>
      <c r="AJ18" s="663"/>
      <c r="AK18" s="663"/>
      <c r="AL18" s="664">
        <v>69.599999999999994</v>
      </c>
      <c r="AM18" s="665"/>
      <c r="AN18" s="665"/>
      <c r="AO18" s="666"/>
      <c r="AP18" s="656" t="s">
        <v>267</v>
      </c>
      <c r="AQ18" s="657"/>
      <c r="AR18" s="657"/>
      <c r="AS18" s="657"/>
      <c r="AT18" s="657"/>
      <c r="AU18" s="657"/>
      <c r="AV18" s="657"/>
      <c r="AW18" s="657"/>
      <c r="AX18" s="657"/>
      <c r="AY18" s="657"/>
      <c r="AZ18" s="657"/>
      <c r="BA18" s="657"/>
      <c r="BB18" s="657"/>
      <c r="BC18" s="657"/>
      <c r="BD18" s="657"/>
      <c r="BE18" s="657"/>
      <c r="BF18" s="658"/>
      <c r="BG18" s="659" t="s">
        <v>231</v>
      </c>
      <c r="BH18" s="660"/>
      <c r="BI18" s="660"/>
      <c r="BJ18" s="660"/>
      <c r="BK18" s="660"/>
      <c r="BL18" s="660"/>
      <c r="BM18" s="660"/>
      <c r="BN18" s="661"/>
      <c r="BO18" s="662" t="s">
        <v>231</v>
      </c>
      <c r="BP18" s="662"/>
      <c r="BQ18" s="662"/>
      <c r="BR18" s="662"/>
      <c r="BS18" s="668" t="s">
        <v>231</v>
      </c>
      <c r="BT18" s="660"/>
      <c r="BU18" s="660"/>
      <c r="BV18" s="660"/>
      <c r="BW18" s="660"/>
      <c r="BX18" s="660"/>
      <c r="BY18" s="660"/>
      <c r="BZ18" s="660"/>
      <c r="CA18" s="660"/>
      <c r="CB18" s="669"/>
      <c r="CD18" s="674" t="s">
        <v>268</v>
      </c>
      <c r="CE18" s="675"/>
      <c r="CF18" s="675"/>
      <c r="CG18" s="675"/>
      <c r="CH18" s="675"/>
      <c r="CI18" s="675"/>
      <c r="CJ18" s="675"/>
      <c r="CK18" s="675"/>
      <c r="CL18" s="675"/>
      <c r="CM18" s="675"/>
      <c r="CN18" s="675"/>
      <c r="CO18" s="675"/>
      <c r="CP18" s="675"/>
      <c r="CQ18" s="676"/>
      <c r="CR18" s="659" t="s">
        <v>231</v>
      </c>
      <c r="CS18" s="660"/>
      <c r="CT18" s="660"/>
      <c r="CU18" s="660"/>
      <c r="CV18" s="660"/>
      <c r="CW18" s="660"/>
      <c r="CX18" s="660"/>
      <c r="CY18" s="661"/>
      <c r="CZ18" s="662" t="s">
        <v>225</v>
      </c>
      <c r="DA18" s="662"/>
      <c r="DB18" s="662"/>
      <c r="DC18" s="662"/>
      <c r="DD18" s="668" t="s">
        <v>231</v>
      </c>
      <c r="DE18" s="660"/>
      <c r="DF18" s="660"/>
      <c r="DG18" s="660"/>
      <c r="DH18" s="660"/>
      <c r="DI18" s="660"/>
      <c r="DJ18" s="660"/>
      <c r="DK18" s="660"/>
      <c r="DL18" s="660"/>
      <c r="DM18" s="660"/>
      <c r="DN18" s="660"/>
      <c r="DO18" s="660"/>
      <c r="DP18" s="661"/>
      <c r="DQ18" s="668" t="s">
        <v>225</v>
      </c>
      <c r="DR18" s="660"/>
      <c r="DS18" s="660"/>
      <c r="DT18" s="660"/>
      <c r="DU18" s="660"/>
      <c r="DV18" s="660"/>
      <c r="DW18" s="660"/>
      <c r="DX18" s="660"/>
      <c r="DY18" s="660"/>
      <c r="DZ18" s="660"/>
      <c r="EA18" s="660"/>
      <c r="EB18" s="660"/>
      <c r="EC18" s="669"/>
    </row>
    <row r="19" spans="2:133" ht="11.25" customHeight="1" x14ac:dyDescent="0.15">
      <c r="B19" s="656" t="s">
        <v>269</v>
      </c>
      <c r="C19" s="657"/>
      <c r="D19" s="657"/>
      <c r="E19" s="657"/>
      <c r="F19" s="657"/>
      <c r="G19" s="657"/>
      <c r="H19" s="657"/>
      <c r="I19" s="657"/>
      <c r="J19" s="657"/>
      <c r="K19" s="657"/>
      <c r="L19" s="657"/>
      <c r="M19" s="657"/>
      <c r="N19" s="657"/>
      <c r="O19" s="657"/>
      <c r="P19" s="657"/>
      <c r="Q19" s="658"/>
      <c r="R19" s="659">
        <v>11645462</v>
      </c>
      <c r="S19" s="660"/>
      <c r="T19" s="660"/>
      <c r="U19" s="660"/>
      <c r="V19" s="660"/>
      <c r="W19" s="660"/>
      <c r="X19" s="660"/>
      <c r="Y19" s="661"/>
      <c r="Z19" s="662">
        <v>38.299999999999997</v>
      </c>
      <c r="AA19" s="662"/>
      <c r="AB19" s="662"/>
      <c r="AC19" s="662"/>
      <c r="AD19" s="663">
        <v>11645462</v>
      </c>
      <c r="AE19" s="663"/>
      <c r="AF19" s="663"/>
      <c r="AG19" s="663"/>
      <c r="AH19" s="663"/>
      <c r="AI19" s="663"/>
      <c r="AJ19" s="663"/>
      <c r="AK19" s="663"/>
      <c r="AL19" s="664">
        <v>69.599999999999994</v>
      </c>
      <c r="AM19" s="665"/>
      <c r="AN19" s="665"/>
      <c r="AO19" s="666"/>
      <c r="AP19" s="656" t="s">
        <v>270</v>
      </c>
      <c r="AQ19" s="657"/>
      <c r="AR19" s="657"/>
      <c r="AS19" s="657"/>
      <c r="AT19" s="657"/>
      <c r="AU19" s="657"/>
      <c r="AV19" s="657"/>
      <c r="AW19" s="657"/>
      <c r="AX19" s="657"/>
      <c r="AY19" s="657"/>
      <c r="AZ19" s="657"/>
      <c r="BA19" s="657"/>
      <c r="BB19" s="657"/>
      <c r="BC19" s="657"/>
      <c r="BD19" s="657"/>
      <c r="BE19" s="657"/>
      <c r="BF19" s="658"/>
      <c r="BG19" s="659">
        <v>56404</v>
      </c>
      <c r="BH19" s="660"/>
      <c r="BI19" s="660"/>
      <c r="BJ19" s="660"/>
      <c r="BK19" s="660"/>
      <c r="BL19" s="660"/>
      <c r="BM19" s="660"/>
      <c r="BN19" s="661"/>
      <c r="BO19" s="662">
        <v>1.4</v>
      </c>
      <c r="BP19" s="662"/>
      <c r="BQ19" s="662"/>
      <c r="BR19" s="662"/>
      <c r="BS19" s="668" t="s">
        <v>231</v>
      </c>
      <c r="BT19" s="660"/>
      <c r="BU19" s="660"/>
      <c r="BV19" s="660"/>
      <c r="BW19" s="660"/>
      <c r="BX19" s="660"/>
      <c r="BY19" s="660"/>
      <c r="BZ19" s="660"/>
      <c r="CA19" s="660"/>
      <c r="CB19" s="669"/>
      <c r="CD19" s="674" t="s">
        <v>271</v>
      </c>
      <c r="CE19" s="675"/>
      <c r="CF19" s="675"/>
      <c r="CG19" s="675"/>
      <c r="CH19" s="675"/>
      <c r="CI19" s="675"/>
      <c r="CJ19" s="675"/>
      <c r="CK19" s="675"/>
      <c r="CL19" s="675"/>
      <c r="CM19" s="675"/>
      <c r="CN19" s="675"/>
      <c r="CO19" s="675"/>
      <c r="CP19" s="675"/>
      <c r="CQ19" s="676"/>
      <c r="CR19" s="659" t="s">
        <v>231</v>
      </c>
      <c r="CS19" s="660"/>
      <c r="CT19" s="660"/>
      <c r="CU19" s="660"/>
      <c r="CV19" s="660"/>
      <c r="CW19" s="660"/>
      <c r="CX19" s="660"/>
      <c r="CY19" s="661"/>
      <c r="CZ19" s="662" t="s">
        <v>231</v>
      </c>
      <c r="DA19" s="662"/>
      <c r="DB19" s="662"/>
      <c r="DC19" s="662"/>
      <c r="DD19" s="668" t="s">
        <v>231</v>
      </c>
      <c r="DE19" s="660"/>
      <c r="DF19" s="660"/>
      <c r="DG19" s="660"/>
      <c r="DH19" s="660"/>
      <c r="DI19" s="660"/>
      <c r="DJ19" s="660"/>
      <c r="DK19" s="660"/>
      <c r="DL19" s="660"/>
      <c r="DM19" s="660"/>
      <c r="DN19" s="660"/>
      <c r="DO19" s="660"/>
      <c r="DP19" s="661"/>
      <c r="DQ19" s="668" t="s">
        <v>231</v>
      </c>
      <c r="DR19" s="660"/>
      <c r="DS19" s="660"/>
      <c r="DT19" s="660"/>
      <c r="DU19" s="660"/>
      <c r="DV19" s="660"/>
      <c r="DW19" s="660"/>
      <c r="DX19" s="660"/>
      <c r="DY19" s="660"/>
      <c r="DZ19" s="660"/>
      <c r="EA19" s="660"/>
      <c r="EB19" s="660"/>
      <c r="EC19" s="669"/>
    </row>
    <row r="20" spans="2:133" ht="11.25" customHeight="1" x14ac:dyDescent="0.15">
      <c r="B20" s="656" t="s">
        <v>272</v>
      </c>
      <c r="C20" s="657"/>
      <c r="D20" s="657"/>
      <c r="E20" s="657"/>
      <c r="F20" s="657"/>
      <c r="G20" s="657"/>
      <c r="H20" s="657"/>
      <c r="I20" s="657"/>
      <c r="J20" s="657"/>
      <c r="K20" s="657"/>
      <c r="L20" s="657"/>
      <c r="M20" s="657"/>
      <c r="N20" s="657"/>
      <c r="O20" s="657"/>
      <c r="P20" s="657"/>
      <c r="Q20" s="658"/>
      <c r="R20" s="659">
        <v>768330</v>
      </c>
      <c r="S20" s="660"/>
      <c r="T20" s="660"/>
      <c r="U20" s="660"/>
      <c r="V20" s="660"/>
      <c r="W20" s="660"/>
      <c r="X20" s="660"/>
      <c r="Y20" s="661"/>
      <c r="Z20" s="662">
        <v>2.5</v>
      </c>
      <c r="AA20" s="662"/>
      <c r="AB20" s="662"/>
      <c r="AC20" s="662"/>
      <c r="AD20" s="663" t="s">
        <v>231</v>
      </c>
      <c r="AE20" s="663"/>
      <c r="AF20" s="663"/>
      <c r="AG20" s="663"/>
      <c r="AH20" s="663"/>
      <c r="AI20" s="663"/>
      <c r="AJ20" s="663"/>
      <c r="AK20" s="663"/>
      <c r="AL20" s="664" t="s">
        <v>231</v>
      </c>
      <c r="AM20" s="665"/>
      <c r="AN20" s="665"/>
      <c r="AO20" s="666"/>
      <c r="AP20" s="656" t="s">
        <v>273</v>
      </c>
      <c r="AQ20" s="657"/>
      <c r="AR20" s="657"/>
      <c r="AS20" s="657"/>
      <c r="AT20" s="657"/>
      <c r="AU20" s="657"/>
      <c r="AV20" s="657"/>
      <c r="AW20" s="657"/>
      <c r="AX20" s="657"/>
      <c r="AY20" s="657"/>
      <c r="AZ20" s="657"/>
      <c r="BA20" s="657"/>
      <c r="BB20" s="657"/>
      <c r="BC20" s="657"/>
      <c r="BD20" s="657"/>
      <c r="BE20" s="657"/>
      <c r="BF20" s="658"/>
      <c r="BG20" s="659">
        <v>56404</v>
      </c>
      <c r="BH20" s="660"/>
      <c r="BI20" s="660"/>
      <c r="BJ20" s="660"/>
      <c r="BK20" s="660"/>
      <c r="BL20" s="660"/>
      <c r="BM20" s="660"/>
      <c r="BN20" s="661"/>
      <c r="BO20" s="662">
        <v>1.4</v>
      </c>
      <c r="BP20" s="662"/>
      <c r="BQ20" s="662"/>
      <c r="BR20" s="662"/>
      <c r="BS20" s="668" t="s">
        <v>231</v>
      </c>
      <c r="BT20" s="660"/>
      <c r="BU20" s="660"/>
      <c r="BV20" s="660"/>
      <c r="BW20" s="660"/>
      <c r="BX20" s="660"/>
      <c r="BY20" s="660"/>
      <c r="BZ20" s="660"/>
      <c r="CA20" s="660"/>
      <c r="CB20" s="669"/>
      <c r="CD20" s="674" t="s">
        <v>274</v>
      </c>
      <c r="CE20" s="675"/>
      <c r="CF20" s="675"/>
      <c r="CG20" s="675"/>
      <c r="CH20" s="675"/>
      <c r="CI20" s="675"/>
      <c r="CJ20" s="675"/>
      <c r="CK20" s="675"/>
      <c r="CL20" s="675"/>
      <c r="CM20" s="675"/>
      <c r="CN20" s="675"/>
      <c r="CO20" s="675"/>
      <c r="CP20" s="675"/>
      <c r="CQ20" s="676"/>
      <c r="CR20" s="659">
        <v>29326537</v>
      </c>
      <c r="CS20" s="660"/>
      <c r="CT20" s="660"/>
      <c r="CU20" s="660"/>
      <c r="CV20" s="660"/>
      <c r="CW20" s="660"/>
      <c r="CX20" s="660"/>
      <c r="CY20" s="661"/>
      <c r="CZ20" s="662">
        <v>100</v>
      </c>
      <c r="DA20" s="662"/>
      <c r="DB20" s="662"/>
      <c r="DC20" s="662"/>
      <c r="DD20" s="668">
        <v>4526719</v>
      </c>
      <c r="DE20" s="660"/>
      <c r="DF20" s="660"/>
      <c r="DG20" s="660"/>
      <c r="DH20" s="660"/>
      <c r="DI20" s="660"/>
      <c r="DJ20" s="660"/>
      <c r="DK20" s="660"/>
      <c r="DL20" s="660"/>
      <c r="DM20" s="660"/>
      <c r="DN20" s="660"/>
      <c r="DO20" s="660"/>
      <c r="DP20" s="661"/>
      <c r="DQ20" s="668">
        <v>18005761</v>
      </c>
      <c r="DR20" s="660"/>
      <c r="DS20" s="660"/>
      <c r="DT20" s="660"/>
      <c r="DU20" s="660"/>
      <c r="DV20" s="660"/>
      <c r="DW20" s="660"/>
      <c r="DX20" s="660"/>
      <c r="DY20" s="660"/>
      <c r="DZ20" s="660"/>
      <c r="EA20" s="660"/>
      <c r="EB20" s="660"/>
      <c r="EC20" s="669"/>
    </row>
    <row r="21" spans="2:133" ht="11.25" customHeight="1" x14ac:dyDescent="0.15">
      <c r="B21" s="656" t="s">
        <v>275</v>
      </c>
      <c r="C21" s="657"/>
      <c r="D21" s="657"/>
      <c r="E21" s="657"/>
      <c r="F21" s="657"/>
      <c r="G21" s="657"/>
      <c r="H21" s="657"/>
      <c r="I21" s="657"/>
      <c r="J21" s="657"/>
      <c r="K21" s="657"/>
      <c r="L21" s="657"/>
      <c r="M21" s="657"/>
      <c r="N21" s="657"/>
      <c r="O21" s="657"/>
      <c r="P21" s="657"/>
      <c r="Q21" s="658"/>
      <c r="R21" s="659" t="s">
        <v>225</v>
      </c>
      <c r="S21" s="660"/>
      <c r="T21" s="660"/>
      <c r="U21" s="660"/>
      <c r="V21" s="660"/>
      <c r="W21" s="660"/>
      <c r="X21" s="660"/>
      <c r="Y21" s="661"/>
      <c r="Z21" s="662" t="s">
        <v>231</v>
      </c>
      <c r="AA21" s="662"/>
      <c r="AB21" s="662"/>
      <c r="AC21" s="662"/>
      <c r="AD21" s="663" t="s">
        <v>231</v>
      </c>
      <c r="AE21" s="663"/>
      <c r="AF21" s="663"/>
      <c r="AG21" s="663"/>
      <c r="AH21" s="663"/>
      <c r="AI21" s="663"/>
      <c r="AJ21" s="663"/>
      <c r="AK21" s="663"/>
      <c r="AL21" s="664" t="s">
        <v>231</v>
      </c>
      <c r="AM21" s="665"/>
      <c r="AN21" s="665"/>
      <c r="AO21" s="666"/>
      <c r="AP21" s="677" t="s">
        <v>276</v>
      </c>
      <c r="AQ21" s="678"/>
      <c r="AR21" s="678"/>
      <c r="AS21" s="678"/>
      <c r="AT21" s="678"/>
      <c r="AU21" s="678"/>
      <c r="AV21" s="678"/>
      <c r="AW21" s="678"/>
      <c r="AX21" s="678"/>
      <c r="AY21" s="678"/>
      <c r="AZ21" s="678"/>
      <c r="BA21" s="678"/>
      <c r="BB21" s="678"/>
      <c r="BC21" s="678"/>
      <c r="BD21" s="678"/>
      <c r="BE21" s="678"/>
      <c r="BF21" s="679"/>
      <c r="BG21" s="659">
        <v>56404</v>
      </c>
      <c r="BH21" s="660"/>
      <c r="BI21" s="660"/>
      <c r="BJ21" s="660"/>
      <c r="BK21" s="660"/>
      <c r="BL21" s="660"/>
      <c r="BM21" s="660"/>
      <c r="BN21" s="661"/>
      <c r="BO21" s="662">
        <v>1.4</v>
      </c>
      <c r="BP21" s="662"/>
      <c r="BQ21" s="662"/>
      <c r="BR21" s="662"/>
      <c r="BS21" s="668" t="s">
        <v>231</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277</v>
      </c>
      <c r="C22" s="657"/>
      <c r="D22" s="657"/>
      <c r="E22" s="657"/>
      <c r="F22" s="657"/>
      <c r="G22" s="657"/>
      <c r="H22" s="657"/>
      <c r="I22" s="657"/>
      <c r="J22" s="657"/>
      <c r="K22" s="657"/>
      <c r="L22" s="657"/>
      <c r="M22" s="657"/>
      <c r="N22" s="657"/>
      <c r="O22" s="657"/>
      <c r="P22" s="657"/>
      <c r="Q22" s="658"/>
      <c r="R22" s="659">
        <v>17473837</v>
      </c>
      <c r="S22" s="660"/>
      <c r="T22" s="660"/>
      <c r="U22" s="660"/>
      <c r="V22" s="660"/>
      <c r="W22" s="660"/>
      <c r="X22" s="660"/>
      <c r="Y22" s="661"/>
      <c r="Z22" s="662">
        <v>57.4</v>
      </c>
      <c r="AA22" s="662"/>
      <c r="AB22" s="662"/>
      <c r="AC22" s="662"/>
      <c r="AD22" s="663">
        <v>16705507</v>
      </c>
      <c r="AE22" s="663"/>
      <c r="AF22" s="663"/>
      <c r="AG22" s="663"/>
      <c r="AH22" s="663"/>
      <c r="AI22" s="663"/>
      <c r="AJ22" s="663"/>
      <c r="AK22" s="663"/>
      <c r="AL22" s="664">
        <v>99.9</v>
      </c>
      <c r="AM22" s="665"/>
      <c r="AN22" s="665"/>
      <c r="AO22" s="666"/>
      <c r="AP22" s="677" t="s">
        <v>278</v>
      </c>
      <c r="AQ22" s="678"/>
      <c r="AR22" s="678"/>
      <c r="AS22" s="678"/>
      <c r="AT22" s="678"/>
      <c r="AU22" s="678"/>
      <c r="AV22" s="678"/>
      <c r="AW22" s="678"/>
      <c r="AX22" s="678"/>
      <c r="AY22" s="678"/>
      <c r="AZ22" s="678"/>
      <c r="BA22" s="678"/>
      <c r="BB22" s="678"/>
      <c r="BC22" s="678"/>
      <c r="BD22" s="678"/>
      <c r="BE22" s="678"/>
      <c r="BF22" s="679"/>
      <c r="BG22" s="659" t="s">
        <v>225</v>
      </c>
      <c r="BH22" s="660"/>
      <c r="BI22" s="660"/>
      <c r="BJ22" s="660"/>
      <c r="BK22" s="660"/>
      <c r="BL22" s="660"/>
      <c r="BM22" s="660"/>
      <c r="BN22" s="661"/>
      <c r="BO22" s="662" t="s">
        <v>225</v>
      </c>
      <c r="BP22" s="662"/>
      <c r="BQ22" s="662"/>
      <c r="BR22" s="662"/>
      <c r="BS22" s="668" t="s">
        <v>231</v>
      </c>
      <c r="BT22" s="660"/>
      <c r="BU22" s="660"/>
      <c r="BV22" s="660"/>
      <c r="BW22" s="660"/>
      <c r="BX22" s="660"/>
      <c r="BY22" s="660"/>
      <c r="BZ22" s="660"/>
      <c r="CA22" s="660"/>
      <c r="CB22" s="669"/>
      <c r="CD22" s="641" t="s">
        <v>279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280</v>
      </c>
      <c r="C23" s="657"/>
      <c r="D23" s="657"/>
      <c r="E23" s="657"/>
      <c r="F23" s="657"/>
      <c r="G23" s="657"/>
      <c r="H23" s="657"/>
      <c r="I23" s="657"/>
      <c r="J23" s="657"/>
      <c r="K23" s="657"/>
      <c r="L23" s="657"/>
      <c r="M23" s="657"/>
      <c r="N23" s="657"/>
      <c r="O23" s="657"/>
      <c r="P23" s="657"/>
      <c r="Q23" s="658"/>
      <c r="R23" s="659">
        <v>6099</v>
      </c>
      <c r="S23" s="660"/>
      <c r="T23" s="660"/>
      <c r="U23" s="660"/>
      <c r="V23" s="660"/>
      <c r="W23" s="660"/>
      <c r="X23" s="660"/>
      <c r="Y23" s="661"/>
      <c r="Z23" s="662">
        <v>0</v>
      </c>
      <c r="AA23" s="662"/>
      <c r="AB23" s="662"/>
      <c r="AC23" s="662"/>
      <c r="AD23" s="663">
        <v>6099</v>
      </c>
      <c r="AE23" s="663"/>
      <c r="AF23" s="663"/>
      <c r="AG23" s="663"/>
      <c r="AH23" s="663"/>
      <c r="AI23" s="663"/>
      <c r="AJ23" s="663"/>
      <c r="AK23" s="663"/>
      <c r="AL23" s="664">
        <v>0</v>
      </c>
      <c r="AM23" s="665"/>
      <c r="AN23" s="665"/>
      <c r="AO23" s="666"/>
      <c r="AP23" s="677" t="s">
        <v>281</v>
      </c>
      <c r="AQ23" s="678"/>
      <c r="AR23" s="678"/>
      <c r="AS23" s="678"/>
      <c r="AT23" s="678"/>
      <c r="AU23" s="678"/>
      <c r="AV23" s="678"/>
      <c r="AW23" s="678"/>
      <c r="AX23" s="678"/>
      <c r="AY23" s="678"/>
      <c r="AZ23" s="678"/>
      <c r="BA23" s="678"/>
      <c r="BB23" s="678"/>
      <c r="BC23" s="678"/>
      <c r="BD23" s="678"/>
      <c r="BE23" s="678"/>
      <c r="BF23" s="679"/>
      <c r="BG23" s="659" t="s">
        <v>225</v>
      </c>
      <c r="BH23" s="660"/>
      <c r="BI23" s="660"/>
      <c r="BJ23" s="660"/>
      <c r="BK23" s="660"/>
      <c r="BL23" s="660"/>
      <c r="BM23" s="660"/>
      <c r="BN23" s="661"/>
      <c r="BO23" s="662" t="s">
        <v>231</v>
      </c>
      <c r="BP23" s="662"/>
      <c r="BQ23" s="662"/>
      <c r="BR23" s="662"/>
      <c r="BS23" s="668" t="s">
        <v>231</v>
      </c>
      <c r="BT23" s="660"/>
      <c r="BU23" s="660"/>
      <c r="BV23" s="660"/>
      <c r="BW23" s="660"/>
      <c r="BX23" s="660"/>
      <c r="BY23" s="660"/>
      <c r="BZ23" s="660"/>
      <c r="CA23" s="660"/>
      <c r="CB23" s="669"/>
      <c r="CD23" s="641" t="s">
        <v>219</v>
      </c>
      <c r="CE23" s="642"/>
      <c r="CF23" s="642"/>
      <c r="CG23" s="642"/>
      <c r="CH23" s="642"/>
      <c r="CI23" s="642"/>
      <c r="CJ23" s="642"/>
      <c r="CK23" s="642"/>
      <c r="CL23" s="642"/>
      <c r="CM23" s="642"/>
      <c r="CN23" s="642"/>
      <c r="CO23" s="642"/>
      <c r="CP23" s="642"/>
      <c r="CQ23" s="643"/>
      <c r="CR23" s="641" t="s">
        <v>282</v>
      </c>
      <c r="CS23" s="642"/>
      <c r="CT23" s="642"/>
      <c r="CU23" s="642"/>
      <c r="CV23" s="642"/>
      <c r="CW23" s="642"/>
      <c r="CX23" s="642"/>
      <c r="CY23" s="643"/>
      <c r="CZ23" s="641" t="s">
        <v>283</v>
      </c>
      <c r="DA23" s="642"/>
      <c r="DB23" s="642"/>
      <c r="DC23" s="643"/>
      <c r="DD23" s="641" t="s">
        <v>284</v>
      </c>
      <c r="DE23" s="642"/>
      <c r="DF23" s="642"/>
      <c r="DG23" s="642"/>
      <c r="DH23" s="642"/>
      <c r="DI23" s="642"/>
      <c r="DJ23" s="642"/>
      <c r="DK23" s="643"/>
      <c r="DL23" s="689" t="s">
        <v>285</v>
      </c>
      <c r="DM23" s="690"/>
      <c r="DN23" s="690"/>
      <c r="DO23" s="690"/>
      <c r="DP23" s="690"/>
      <c r="DQ23" s="690"/>
      <c r="DR23" s="690"/>
      <c r="DS23" s="690"/>
      <c r="DT23" s="690"/>
      <c r="DU23" s="690"/>
      <c r="DV23" s="691"/>
      <c r="DW23" s="641" t="s">
        <v>286</v>
      </c>
      <c r="DX23" s="642"/>
      <c r="DY23" s="642"/>
      <c r="DZ23" s="642"/>
      <c r="EA23" s="642"/>
      <c r="EB23" s="642"/>
      <c r="EC23" s="643"/>
    </row>
    <row r="24" spans="2:133" ht="11.25" customHeight="1" x14ac:dyDescent="0.15">
      <c r="B24" s="656" t="s">
        <v>287</v>
      </c>
      <c r="C24" s="657"/>
      <c r="D24" s="657"/>
      <c r="E24" s="657"/>
      <c r="F24" s="657"/>
      <c r="G24" s="657"/>
      <c r="H24" s="657"/>
      <c r="I24" s="657"/>
      <c r="J24" s="657"/>
      <c r="K24" s="657"/>
      <c r="L24" s="657"/>
      <c r="M24" s="657"/>
      <c r="N24" s="657"/>
      <c r="O24" s="657"/>
      <c r="P24" s="657"/>
      <c r="Q24" s="658"/>
      <c r="R24" s="659">
        <v>175435</v>
      </c>
      <c r="S24" s="660"/>
      <c r="T24" s="660"/>
      <c r="U24" s="660"/>
      <c r="V24" s="660"/>
      <c r="W24" s="660"/>
      <c r="X24" s="660"/>
      <c r="Y24" s="661"/>
      <c r="Z24" s="662">
        <v>0.6</v>
      </c>
      <c r="AA24" s="662"/>
      <c r="AB24" s="662"/>
      <c r="AC24" s="662"/>
      <c r="AD24" s="663" t="s">
        <v>231</v>
      </c>
      <c r="AE24" s="663"/>
      <c r="AF24" s="663"/>
      <c r="AG24" s="663"/>
      <c r="AH24" s="663"/>
      <c r="AI24" s="663"/>
      <c r="AJ24" s="663"/>
      <c r="AK24" s="663"/>
      <c r="AL24" s="664" t="s">
        <v>231</v>
      </c>
      <c r="AM24" s="665"/>
      <c r="AN24" s="665"/>
      <c r="AO24" s="666"/>
      <c r="AP24" s="677" t="s">
        <v>288</v>
      </c>
      <c r="AQ24" s="678"/>
      <c r="AR24" s="678"/>
      <c r="AS24" s="678"/>
      <c r="AT24" s="678"/>
      <c r="AU24" s="678"/>
      <c r="AV24" s="678"/>
      <c r="AW24" s="678"/>
      <c r="AX24" s="678"/>
      <c r="AY24" s="678"/>
      <c r="AZ24" s="678"/>
      <c r="BA24" s="678"/>
      <c r="BB24" s="678"/>
      <c r="BC24" s="678"/>
      <c r="BD24" s="678"/>
      <c r="BE24" s="678"/>
      <c r="BF24" s="679"/>
      <c r="BG24" s="659" t="s">
        <v>231</v>
      </c>
      <c r="BH24" s="660"/>
      <c r="BI24" s="660"/>
      <c r="BJ24" s="660"/>
      <c r="BK24" s="660"/>
      <c r="BL24" s="660"/>
      <c r="BM24" s="660"/>
      <c r="BN24" s="661"/>
      <c r="BO24" s="662" t="s">
        <v>231</v>
      </c>
      <c r="BP24" s="662"/>
      <c r="BQ24" s="662"/>
      <c r="BR24" s="662"/>
      <c r="BS24" s="668" t="s">
        <v>231</v>
      </c>
      <c r="BT24" s="660"/>
      <c r="BU24" s="660"/>
      <c r="BV24" s="660"/>
      <c r="BW24" s="660"/>
      <c r="BX24" s="660"/>
      <c r="BY24" s="660"/>
      <c r="BZ24" s="660"/>
      <c r="CA24" s="660"/>
      <c r="CB24" s="669"/>
      <c r="CD24" s="670" t="s">
        <v>289</v>
      </c>
      <c r="CE24" s="671"/>
      <c r="CF24" s="671"/>
      <c r="CG24" s="671"/>
      <c r="CH24" s="671"/>
      <c r="CI24" s="671"/>
      <c r="CJ24" s="671"/>
      <c r="CK24" s="671"/>
      <c r="CL24" s="671"/>
      <c r="CM24" s="671"/>
      <c r="CN24" s="671"/>
      <c r="CO24" s="671"/>
      <c r="CP24" s="671"/>
      <c r="CQ24" s="672"/>
      <c r="CR24" s="648">
        <v>14281012</v>
      </c>
      <c r="CS24" s="649"/>
      <c r="CT24" s="649"/>
      <c r="CU24" s="649"/>
      <c r="CV24" s="649"/>
      <c r="CW24" s="649"/>
      <c r="CX24" s="649"/>
      <c r="CY24" s="650"/>
      <c r="CZ24" s="653">
        <v>48.7</v>
      </c>
      <c r="DA24" s="654"/>
      <c r="DB24" s="654"/>
      <c r="DC24" s="673"/>
      <c r="DD24" s="692">
        <v>9322076</v>
      </c>
      <c r="DE24" s="649"/>
      <c r="DF24" s="649"/>
      <c r="DG24" s="649"/>
      <c r="DH24" s="649"/>
      <c r="DI24" s="649"/>
      <c r="DJ24" s="649"/>
      <c r="DK24" s="650"/>
      <c r="DL24" s="692">
        <v>8427081</v>
      </c>
      <c r="DM24" s="649"/>
      <c r="DN24" s="649"/>
      <c r="DO24" s="649"/>
      <c r="DP24" s="649"/>
      <c r="DQ24" s="649"/>
      <c r="DR24" s="649"/>
      <c r="DS24" s="649"/>
      <c r="DT24" s="649"/>
      <c r="DU24" s="649"/>
      <c r="DV24" s="650"/>
      <c r="DW24" s="653">
        <v>50.1</v>
      </c>
      <c r="DX24" s="654"/>
      <c r="DY24" s="654"/>
      <c r="DZ24" s="654"/>
      <c r="EA24" s="654"/>
      <c r="EB24" s="654"/>
      <c r="EC24" s="655"/>
    </row>
    <row r="25" spans="2:133" ht="11.25" customHeight="1" x14ac:dyDescent="0.15">
      <c r="B25" s="656" t="s">
        <v>290</v>
      </c>
      <c r="C25" s="657"/>
      <c r="D25" s="657"/>
      <c r="E25" s="657"/>
      <c r="F25" s="657"/>
      <c r="G25" s="657"/>
      <c r="H25" s="657"/>
      <c r="I25" s="657"/>
      <c r="J25" s="657"/>
      <c r="K25" s="657"/>
      <c r="L25" s="657"/>
      <c r="M25" s="657"/>
      <c r="N25" s="657"/>
      <c r="O25" s="657"/>
      <c r="P25" s="657"/>
      <c r="Q25" s="658"/>
      <c r="R25" s="659">
        <v>185910</v>
      </c>
      <c r="S25" s="660"/>
      <c r="T25" s="660"/>
      <c r="U25" s="660"/>
      <c r="V25" s="660"/>
      <c r="W25" s="660"/>
      <c r="X25" s="660"/>
      <c r="Y25" s="661"/>
      <c r="Z25" s="662">
        <v>0.6</v>
      </c>
      <c r="AA25" s="662"/>
      <c r="AB25" s="662"/>
      <c r="AC25" s="662"/>
      <c r="AD25" s="663">
        <v>8132</v>
      </c>
      <c r="AE25" s="663"/>
      <c r="AF25" s="663"/>
      <c r="AG25" s="663"/>
      <c r="AH25" s="663"/>
      <c r="AI25" s="663"/>
      <c r="AJ25" s="663"/>
      <c r="AK25" s="663"/>
      <c r="AL25" s="664">
        <v>0</v>
      </c>
      <c r="AM25" s="665"/>
      <c r="AN25" s="665"/>
      <c r="AO25" s="666"/>
      <c r="AP25" s="677" t="s">
        <v>291</v>
      </c>
      <c r="AQ25" s="678"/>
      <c r="AR25" s="678"/>
      <c r="AS25" s="678"/>
      <c r="AT25" s="678"/>
      <c r="AU25" s="678"/>
      <c r="AV25" s="678"/>
      <c r="AW25" s="678"/>
      <c r="AX25" s="678"/>
      <c r="AY25" s="678"/>
      <c r="AZ25" s="678"/>
      <c r="BA25" s="678"/>
      <c r="BB25" s="678"/>
      <c r="BC25" s="678"/>
      <c r="BD25" s="678"/>
      <c r="BE25" s="678"/>
      <c r="BF25" s="679"/>
      <c r="BG25" s="659" t="s">
        <v>231</v>
      </c>
      <c r="BH25" s="660"/>
      <c r="BI25" s="660"/>
      <c r="BJ25" s="660"/>
      <c r="BK25" s="660"/>
      <c r="BL25" s="660"/>
      <c r="BM25" s="660"/>
      <c r="BN25" s="661"/>
      <c r="BO25" s="662" t="s">
        <v>231</v>
      </c>
      <c r="BP25" s="662"/>
      <c r="BQ25" s="662"/>
      <c r="BR25" s="662"/>
      <c r="BS25" s="668" t="s">
        <v>231</v>
      </c>
      <c r="BT25" s="660"/>
      <c r="BU25" s="660"/>
      <c r="BV25" s="660"/>
      <c r="BW25" s="660"/>
      <c r="BX25" s="660"/>
      <c r="BY25" s="660"/>
      <c r="BZ25" s="660"/>
      <c r="CA25" s="660"/>
      <c r="CB25" s="669"/>
      <c r="CD25" s="674" t="s">
        <v>292</v>
      </c>
      <c r="CE25" s="675"/>
      <c r="CF25" s="675"/>
      <c r="CG25" s="675"/>
      <c r="CH25" s="675"/>
      <c r="CI25" s="675"/>
      <c r="CJ25" s="675"/>
      <c r="CK25" s="675"/>
      <c r="CL25" s="675"/>
      <c r="CM25" s="675"/>
      <c r="CN25" s="675"/>
      <c r="CO25" s="675"/>
      <c r="CP25" s="675"/>
      <c r="CQ25" s="676"/>
      <c r="CR25" s="659">
        <v>3634399</v>
      </c>
      <c r="CS25" s="695"/>
      <c r="CT25" s="695"/>
      <c r="CU25" s="695"/>
      <c r="CV25" s="695"/>
      <c r="CW25" s="695"/>
      <c r="CX25" s="695"/>
      <c r="CY25" s="696"/>
      <c r="CZ25" s="664">
        <v>12.4</v>
      </c>
      <c r="DA25" s="693"/>
      <c r="DB25" s="693"/>
      <c r="DC25" s="697"/>
      <c r="DD25" s="668">
        <v>3479412</v>
      </c>
      <c r="DE25" s="695"/>
      <c r="DF25" s="695"/>
      <c r="DG25" s="695"/>
      <c r="DH25" s="695"/>
      <c r="DI25" s="695"/>
      <c r="DJ25" s="695"/>
      <c r="DK25" s="696"/>
      <c r="DL25" s="668">
        <v>3457234</v>
      </c>
      <c r="DM25" s="695"/>
      <c r="DN25" s="695"/>
      <c r="DO25" s="695"/>
      <c r="DP25" s="695"/>
      <c r="DQ25" s="695"/>
      <c r="DR25" s="695"/>
      <c r="DS25" s="695"/>
      <c r="DT25" s="695"/>
      <c r="DU25" s="695"/>
      <c r="DV25" s="696"/>
      <c r="DW25" s="664">
        <v>20.6</v>
      </c>
      <c r="DX25" s="693"/>
      <c r="DY25" s="693"/>
      <c r="DZ25" s="693"/>
      <c r="EA25" s="693"/>
      <c r="EB25" s="693"/>
      <c r="EC25" s="694"/>
    </row>
    <row r="26" spans="2:133" ht="11.25" customHeight="1" x14ac:dyDescent="0.15">
      <c r="B26" s="656" t="s">
        <v>293</v>
      </c>
      <c r="C26" s="657"/>
      <c r="D26" s="657"/>
      <c r="E26" s="657"/>
      <c r="F26" s="657"/>
      <c r="G26" s="657"/>
      <c r="H26" s="657"/>
      <c r="I26" s="657"/>
      <c r="J26" s="657"/>
      <c r="K26" s="657"/>
      <c r="L26" s="657"/>
      <c r="M26" s="657"/>
      <c r="N26" s="657"/>
      <c r="O26" s="657"/>
      <c r="P26" s="657"/>
      <c r="Q26" s="658"/>
      <c r="R26" s="659">
        <v>144793</v>
      </c>
      <c r="S26" s="660"/>
      <c r="T26" s="660"/>
      <c r="U26" s="660"/>
      <c r="V26" s="660"/>
      <c r="W26" s="660"/>
      <c r="X26" s="660"/>
      <c r="Y26" s="661"/>
      <c r="Z26" s="662">
        <v>0.5</v>
      </c>
      <c r="AA26" s="662"/>
      <c r="AB26" s="662"/>
      <c r="AC26" s="662"/>
      <c r="AD26" s="663" t="s">
        <v>231</v>
      </c>
      <c r="AE26" s="663"/>
      <c r="AF26" s="663"/>
      <c r="AG26" s="663"/>
      <c r="AH26" s="663"/>
      <c r="AI26" s="663"/>
      <c r="AJ26" s="663"/>
      <c r="AK26" s="663"/>
      <c r="AL26" s="664" t="s">
        <v>225</v>
      </c>
      <c r="AM26" s="665"/>
      <c r="AN26" s="665"/>
      <c r="AO26" s="666"/>
      <c r="AP26" s="677" t="s">
        <v>294</v>
      </c>
      <c r="AQ26" s="698"/>
      <c r="AR26" s="698"/>
      <c r="AS26" s="698"/>
      <c r="AT26" s="698"/>
      <c r="AU26" s="698"/>
      <c r="AV26" s="698"/>
      <c r="AW26" s="698"/>
      <c r="AX26" s="698"/>
      <c r="AY26" s="698"/>
      <c r="AZ26" s="698"/>
      <c r="BA26" s="698"/>
      <c r="BB26" s="698"/>
      <c r="BC26" s="698"/>
      <c r="BD26" s="698"/>
      <c r="BE26" s="698"/>
      <c r="BF26" s="679"/>
      <c r="BG26" s="659" t="s">
        <v>225</v>
      </c>
      <c r="BH26" s="660"/>
      <c r="BI26" s="660"/>
      <c r="BJ26" s="660"/>
      <c r="BK26" s="660"/>
      <c r="BL26" s="660"/>
      <c r="BM26" s="660"/>
      <c r="BN26" s="661"/>
      <c r="BO26" s="662" t="s">
        <v>231</v>
      </c>
      <c r="BP26" s="662"/>
      <c r="BQ26" s="662"/>
      <c r="BR26" s="662"/>
      <c r="BS26" s="668" t="s">
        <v>231</v>
      </c>
      <c r="BT26" s="660"/>
      <c r="BU26" s="660"/>
      <c r="BV26" s="660"/>
      <c r="BW26" s="660"/>
      <c r="BX26" s="660"/>
      <c r="BY26" s="660"/>
      <c r="BZ26" s="660"/>
      <c r="CA26" s="660"/>
      <c r="CB26" s="669"/>
      <c r="CD26" s="674" t="s">
        <v>295</v>
      </c>
      <c r="CE26" s="675"/>
      <c r="CF26" s="675"/>
      <c r="CG26" s="675"/>
      <c r="CH26" s="675"/>
      <c r="CI26" s="675"/>
      <c r="CJ26" s="675"/>
      <c r="CK26" s="675"/>
      <c r="CL26" s="675"/>
      <c r="CM26" s="675"/>
      <c r="CN26" s="675"/>
      <c r="CO26" s="675"/>
      <c r="CP26" s="675"/>
      <c r="CQ26" s="676"/>
      <c r="CR26" s="659">
        <v>2111153</v>
      </c>
      <c r="CS26" s="660"/>
      <c r="CT26" s="660"/>
      <c r="CU26" s="660"/>
      <c r="CV26" s="660"/>
      <c r="CW26" s="660"/>
      <c r="CX26" s="660"/>
      <c r="CY26" s="661"/>
      <c r="CZ26" s="664">
        <v>7.2</v>
      </c>
      <c r="DA26" s="693"/>
      <c r="DB26" s="693"/>
      <c r="DC26" s="697"/>
      <c r="DD26" s="668">
        <v>2019699</v>
      </c>
      <c r="DE26" s="660"/>
      <c r="DF26" s="660"/>
      <c r="DG26" s="660"/>
      <c r="DH26" s="660"/>
      <c r="DI26" s="660"/>
      <c r="DJ26" s="660"/>
      <c r="DK26" s="661"/>
      <c r="DL26" s="668" t="s">
        <v>231</v>
      </c>
      <c r="DM26" s="660"/>
      <c r="DN26" s="660"/>
      <c r="DO26" s="660"/>
      <c r="DP26" s="660"/>
      <c r="DQ26" s="660"/>
      <c r="DR26" s="660"/>
      <c r="DS26" s="660"/>
      <c r="DT26" s="660"/>
      <c r="DU26" s="660"/>
      <c r="DV26" s="661"/>
      <c r="DW26" s="664" t="s">
        <v>231</v>
      </c>
      <c r="DX26" s="693"/>
      <c r="DY26" s="693"/>
      <c r="DZ26" s="693"/>
      <c r="EA26" s="693"/>
      <c r="EB26" s="693"/>
      <c r="EC26" s="694"/>
    </row>
    <row r="27" spans="2:133" ht="11.25" customHeight="1" x14ac:dyDescent="0.15">
      <c r="B27" s="656" t="s">
        <v>296</v>
      </c>
      <c r="C27" s="657"/>
      <c r="D27" s="657"/>
      <c r="E27" s="657"/>
      <c r="F27" s="657"/>
      <c r="G27" s="657"/>
      <c r="H27" s="657"/>
      <c r="I27" s="657"/>
      <c r="J27" s="657"/>
      <c r="K27" s="657"/>
      <c r="L27" s="657"/>
      <c r="M27" s="657"/>
      <c r="N27" s="657"/>
      <c r="O27" s="657"/>
      <c r="P27" s="657"/>
      <c r="Q27" s="658"/>
      <c r="R27" s="659">
        <v>4157900</v>
      </c>
      <c r="S27" s="660"/>
      <c r="T27" s="660"/>
      <c r="U27" s="660"/>
      <c r="V27" s="660"/>
      <c r="W27" s="660"/>
      <c r="X27" s="660"/>
      <c r="Y27" s="661"/>
      <c r="Z27" s="662">
        <v>13.7</v>
      </c>
      <c r="AA27" s="662"/>
      <c r="AB27" s="662"/>
      <c r="AC27" s="662"/>
      <c r="AD27" s="663" t="s">
        <v>225</v>
      </c>
      <c r="AE27" s="663"/>
      <c r="AF27" s="663"/>
      <c r="AG27" s="663"/>
      <c r="AH27" s="663"/>
      <c r="AI27" s="663"/>
      <c r="AJ27" s="663"/>
      <c r="AK27" s="663"/>
      <c r="AL27" s="664" t="s">
        <v>231</v>
      </c>
      <c r="AM27" s="665"/>
      <c r="AN27" s="665"/>
      <c r="AO27" s="666"/>
      <c r="AP27" s="656" t="s">
        <v>297</v>
      </c>
      <c r="AQ27" s="657"/>
      <c r="AR27" s="657"/>
      <c r="AS27" s="657"/>
      <c r="AT27" s="657"/>
      <c r="AU27" s="657"/>
      <c r="AV27" s="657"/>
      <c r="AW27" s="657"/>
      <c r="AX27" s="657"/>
      <c r="AY27" s="657"/>
      <c r="AZ27" s="657"/>
      <c r="BA27" s="657"/>
      <c r="BB27" s="657"/>
      <c r="BC27" s="657"/>
      <c r="BD27" s="657"/>
      <c r="BE27" s="657"/>
      <c r="BF27" s="658"/>
      <c r="BG27" s="659">
        <v>3968951</v>
      </c>
      <c r="BH27" s="660"/>
      <c r="BI27" s="660"/>
      <c r="BJ27" s="660"/>
      <c r="BK27" s="660"/>
      <c r="BL27" s="660"/>
      <c r="BM27" s="660"/>
      <c r="BN27" s="661"/>
      <c r="BO27" s="662">
        <v>100</v>
      </c>
      <c r="BP27" s="662"/>
      <c r="BQ27" s="662"/>
      <c r="BR27" s="662"/>
      <c r="BS27" s="668" t="s">
        <v>231</v>
      </c>
      <c r="BT27" s="660"/>
      <c r="BU27" s="660"/>
      <c r="BV27" s="660"/>
      <c r="BW27" s="660"/>
      <c r="BX27" s="660"/>
      <c r="BY27" s="660"/>
      <c r="BZ27" s="660"/>
      <c r="CA27" s="660"/>
      <c r="CB27" s="669"/>
      <c r="CD27" s="674" t="s">
        <v>298</v>
      </c>
      <c r="CE27" s="675"/>
      <c r="CF27" s="675"/>
      <c r="CG27" s="675"/>
      <c r="CH27" s="675"/>
      <c r="CI27" s="675"/>
      <c r="CJ27" s="675"/>
      <c r="CK27" s="675"/>
      <c r="CL27" s="675"/>
      <c r="CM27" s="675"/>
      <c r="CN27" s="675"/>
      <c r="CO27" s="675"/>
      <c r="CP27" s="675"/>
      <c r="CQ27" s="676"/>
      <c r="CR27" s="659">
        <v>6651936</v>
      </c>
      <c r="CS27" s="695"/>
      <c r="CT27" s="695"/>
      <c r="CU27" s="695"/>
      <c r="CV27" s="695"/>
      <c r="CW27" s="695"/>
      <c r="CX27" s="695"/>
      <c r="CY27" s="696"/>
      <c r="CZ27" s="664">
        <v>22.7</v>
      </c>
      <c r="DA27" s="693"/>
      <c r="DB27" s="693"/>
      <c r="DC27" s="697"/>
      <c r="DD27" s="668">
        <v>1997083</v>
      </c>
      <c r="DE27" s="695"/>
      <c r="DF27" s="695"/>
      <c r="DG27" s="695"/>
      <c r="DH27" s="695"/>
      <c r="DI27" s="695"/>
      <c r="DJ27" s="695"/>
      <c r="DK27" s="696"/>
      <c r="DL27" s="668">
        <v>1994714</v>
      </c>
      <c r="DM27" s="695"/>
      <c r="DN27" s="695"/>
      <c r="DO27" s="695"/>
      <c r="DP27" s="695"/>
      <c r="DQ27" s="695"/>
      <c r="DR27" s="695"/>
      <c r="DS27" s="695"/>
      <c r="DT27" s="695"/>
      <c r="DU27" s="695"/>
      <c r="DV27" s="696"/>
      <c r="DW27" s="664">
        <v>11.9</v>
      </c>
      <c r="DX27" s="693"/>
      <c r="DY27" s="693"/>
      <c r="DZ27" s="693"/>
      <c r="EA27" s="693"/>
      <c r="EB27" s="693"/>
      <c r="EC27" s="694"/>
    </row>
    <row r="28" spans="2:133" ht="11.25" customHeight="1" x14ac:dyDescent="0.15">
      <c r="B28" s="701" t="s">
        <v>299</v>
      </c>
      <c r="C28" s="702"/>
      <c r="D28" s="702"/>
      <c r="E28" s="702"/>
      <c r="F28" s="702"/>
      <c r="G28" s="702"/>
      <c r="H28" s="702"/>
      <c r="I28" s="702"/>
      <c r="J28" s="702"/>
      <c r="K28" s="702"/>
      <c r="L28" s="702"/>
      <c r="M28" s="702"/>
      <c r="N28" s="702"/>
      <c r="O28" s="702"/>
      <c r="P28" s="702"/>
      <c r="Q28" s="703"/>
      <c r="R28" s="659" t="s">
        <v>231</v>
      </c>
      <c r="S28" s="660"/>
      <c r="T28" s="660"/>
      <c r="U28" s="660"/>
      <c r="V28" s="660"/>
      <c r="W28" s="660"/>
      <c r="X28" s="660"/>
      <c r="Y28" s="661"/>
      <c r="Z28" s="662" t="s">
        <v>231</v>
      </c>
      <c r="AA28" s="662"/>
      <c r="AB28" s="662"/>
      <c r="AC28" s="662"/>
      <c r="AD28" s="663" t="s">
        <v>225</v>
      </c>
      <c r="AE28" s="663"/>
      <c r="AF28" s="663"/>
      <c r="AG28" s="663"/>
      <c r="AH28" s="663"/>
      <c r="AI28" s="663"/>
      <c r="AJ28" s="663"/>
      <c r="AK28" s="663"/>
      <c r="AL28" s="664" t="s">
        <v>225</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300</v>
      </c>
      <c r="CE28" s="675"/>
      <c r="CF28" s="675"/>
      <c r="CG28" s="675"/>
      <c r="CH28" s="675"/>
      <c r="CI28" s="675"/>
      <c r="CJ28" s="675"/>
      <c r="CK28" s="675"/>
      <c r="CL28" s="675"/>
      <c r="CM28" s="675"/>
      <c r="CN28" s="675"/>
      <c r="CO28" s="675"/>
      <c r="CP28" s="675"/>
      <c r="CQ28" s="676"/>
      <c r="CR28" s="659">
        <v>3994677</v>
      </c>
      <c r="CS28" s="660"/>
      <c r="CT28" s="660"/>
      <c r="CU28" s="660"/>
      <c r="CV28" s="660"/>
      <c r="CW28" s="660"/>
      <c r="CX28" s="660"/>
      <c r="CY28" s="661"/>
      <c r="CZ28" s="664">
        <v>13.6</v>
      </c>
      <c r="DA28" s="693"/>
      <c r="DB28" s="693"/>
      <c r="DC28" s="697"/>
      <c r="DD28" s="668">
        <v>3845581</v>
      </c>
      <c r="DE28" s="660"/>
      <c r="DF28" s="660"/>
      <c r="DG28" s="660"/>
      <c r="DH28" s="660"/>
      <c r="DI28" s="660"/>
      <c r="DJ28" s="660"/>
      <c r="DK28" s="661"/>
      <c r="DL28" s="668">
        <v>2975133</v>
      </c>
      <c r="DM28" s="660"/>
      <c r="DN28" s="660"/>
      <c r="DO28" s="660"/>
      <c r="DP28" s="660"/>
      <c r="DQ28" s="660"/>
      <c r="DR28" s="660"/>
      <c r="DS28" s="660"/>
      <c r="DT28" s="660"/>
      <c r="DU28" s="660"/>
      <c r="DV28" s="661"/>
      <c r="DW28" s="664">
        <v>17.7</v>
      </c>
      <c r="DX28" s="693"/>
      <c r="DY28" s="693"/>
      <c r="DZ28" s="693"/>
      <c r="EA28" s="693"/>
      <c r="EB28" s="693"/>
      <c r="EC28" s="694"/>
    </row>
    <row r="29" spans="2:133" ht="11.25" customHeight="1" x14ac:dyDescent="0.15">
      <c r="B29" s="656" t="s">
        <v>301</v>
      </c>
      <c r="C29" s="657"/>
      <c r="D29" s="657"/>
      <c r="E29" s="657"/>
      <c r="F29" s="657"/>
      <c r="G29" s="657"/>
      <c r="H29" s="657"/>
      <c r="I29" s="657"/>
      <c r="J29" s="657"/>
      <c r="K29" s="657"/>
      <c r="L29" s="657"/>
      <c r="M29" s="657"/>
      <c r="N29" s="657"/>
      <c r="O29" s="657"/>
      <c r="P29" s="657"/>
      <c r="Q29" s="658"/>
      <c r="R29" s="659">
        <v>3509032</v>
      </c>
      <c r="S29" s="660"/>
      <c r="T29" s="660"/>
      <c r="U29" s="660"/>
      <c r="V29" s="660"/>
      <c r="W29" s="660"/>
      <c r="X29" s="660"/>
      <c r="Y29" s="661"/>
      <c r="Z29" s="662">
        <v>11.5</v>
      </c>
      <c r="AA29" s="662"/>
      <c r="AB29" s="662"/>
      <c r="AC29" s="662"/>
      <c r="AD29" s="663" t="s">
        <v>231</v>
      </c>
      <c r="AE29" s="663"/>
      <c r="AF29" s="663"/>
      <c r="AG29" s="663"/>
      <c r="AH29" s="663"/>
      <c r="AI29" s="663"/>
      <c r="AJ29" s="663"/>
      <c r="AK29" s="663"/>
      <c r="AL29" s="664" t="s">
        <v>231</v>
      </c>
      <c r="AM29" s="665"/>
      <c r="AN29" s="665"/>
      <c r="AO29" s="666"/>
      <c r="AP29" s="638" t="s">
        <v>219</v>
      </c>
      <c r="AQ29" s="639"/>
      <c r="AR29" s="639"/>
      <c r="AS29" s="639"/>
      <c r="AT29" s="639"/>
      <c r="AU29" s="639"/>
      <c r="AV29" s="639"/>
      <c r="AW29" s="639"/>
      <c r="AX29" s="639"/>
      <c r="AY29" s="639"/>
      <c r="AZ29" s="639"/>
      <c r="BA29" s="639"/>
      <c r="BB29" s="639"/>
      <c r="BC29" s="639"/>
      <c r="BD29" s="639"/>
      <c r="BE29" s="639"/>
      <c r="BF29" s="640"/>
      <c r="BG29" s="638" t="s">
        <v>302</v>
      </c>
      <c r="BH29" s="699"/>
      <c r="BI29" s="699"/>
      <c r="BJ29" s="699"/>
      <c r="BK29" s="699"/>
      <c r="BL29" s="699"/>
      <c r="BM29" s="699"/>
      <c r="BN29" s="699"/>
      <c r="BO29" s="699"/>
      <c r="BP29" s="699"/>
      <c r="BQ29" s="700"/>
      <c r="BR29" s="638" t="s">
        <v>303</v>
      </c>
      <c r="BS29" s="699"/>
      <c r="BT29" s="699"/>
      <c r="BU29" s="699"/>
      <c r="BV29" s="699"/>
      <c r="BW29" s="699"/>
      <c r="BX29" s="699"/>
      <c r="BY29" s="699"/>
      <c r="BZ29" s="699"/>
      <c r="CA29" s="699"/>
      <c r="CB29" s="700"/>
      <c r="CD29" s="722" t="s">
        <v>304</v>
      </c>
      <c r="CE29" s="723"/>
      <c r="CF29" s="674" t="s">
        <v>305</v>
      </c>
      <c r="CG29" s="675"/>
      <c r="CH29" s="675"/>
      <c r="CI29" s="675"/>
      <c r="CJ29" s="675"/>
      <c r="CK29" s="675"/>
      <c r="CL29" s="675"/>
      <c r="CM29" s="675"/>
      <c r="CN29" s="675"/>
      <c r="CO29" s="675"/>
      <c r="CP29" s="675"/>
      <c r="CQ29" s="676"/>
      <c r="CR29" s="659">
        <v>3994647</v>
      </c>
      <c r="CS29" s="695"/>
      <c r="CT29" s="695"/>
      <c r="CU29" s="695"/>
      <c r="CV29" s="695"/>
      <c r="CW29" s="695"/>
      <c r="CX29" s="695"/>
      <c r="CY29" s="696"/>
      <c r="CZ29" s="664">
        <v>13.6</v>
      </c>
      <c r="DA29" s="693"/>
      <c r="DB29" s="693"/>
      <c r="DC29" s="697"/>
      <c r="DD29" s="668">
        <v>3845551</v>
      </c>
      <c r="DE29" s="695"/>
      <c r="DF29" s="695"/>
      <c r="DG29" s="695"/>
      <c r="DH29" s="695"/>
      <c r="DI29" s="695"/>
      <c r="DJ29" s="695"/>
      <c r="DK29" s="696"/>
      <c r="DL29" s="668">
        <v>2975103</v>
      </c>
      <c r="DM29" s="695"/>
      <c r="DN29" s="695"/>
      <c r="DO29" s="695"/>
      <c r="DP29" s="695"/>
      <c r="DQ29" s="695"/>
      <c r="DR29" s="695"/>
      <c r="DS29" s="695"/>
      <c r="DT29" s="695"/>
      <c r="DU29" s="695"/>
      <c r="DV29" s="696"/>
      <c r="DW29" s="664">
        <v>17.7</v>
      </c>
      <c r="DX29" s="693"/>
      <c r="DY29" s="693"/>
      <c r="DZ29" s="693"/>
      <c r="EA29" s="693"/>
      <c r="EB29" s="693"/>
      <c r="EC29" s="694"/>
    </row>
    <row r="30" spans="2:133" ht="11.25" customHeight="1" x14ac:dyDescent="0.15">
      <c r="B30" s="656" t="s">
        <v>306</v>
      </c>
      <c r="C30" s="657"/>
      <c r="D30" s="657"/>
      <c r="E30" s="657"/>
      <c r="F30" s="657"/>
      <c r="G30" s="657"/>
      <c r="H30" s="657"/>
      <c r="I30" s="657"/>
      <c r="J30" s="657"/>
      <c r="K30" s="657"/>
      <c r="L30" s="657"/>
      <c r="M30" s="657"/>
      <c r="N30" s="657"/>
      <c r="O30" s="657"/>
      <c r="P30" s="657"/>
      <c r="Q30" s="658"/>
      <c r="R30" s="659">
        <v>151572</v>
      </c>
      <c r="S30" s="660"/>
      <c r="T30" s="660"/>
      <c r="U30" s="660"/>
      <c r="V30" s="660"/>
      <c r="W30" s="660"/>
      <c r="X30" s="660"/>
      <c r="Y30" s="661"/>
      <c r="Z30" s="662">
        <v>0.5</v>
      </c>
      <c r="AA30" s="662"/>
      <c r="AB30" s="662"/>
      <c r="AC30" s="662"/>
      <c r="AD30" s="663" t="s">
        <v>231</v>
      </c>
      <c r="AE30" s="663"/>
      <c r="AF30" s="663"/>
      <c r="AG30" s="663"/>
      <c r="AH30" s="663"/>
      <c r="AI30" s="663"/>
      <c r="AJ30" s="663"/>
      <c r="AK30" s="663"/>
      <c r="AL30" s="664" t="s">
        <v>231</v>
      </c>
      <c r="AM30" s="665"/>
      <c r="AN30" s="665"/>
      <c r="AO30" s="666"/>
      <c r="AP30" s="707" t="s">
        <v>307</v>
      </c>
      <c r="AQ30" s="708"/>
      <c r="AR30" s="708"/>
      <c r="AS30" s="708"/>
      <c r="AT30" s="713" t="s">
        <v>308</v>
      </c>
      <c r="AU30" s="210"/>
      <c r="AV30" s="210"/>
      <c r="AW30" s="210"/>
      <c r="AX30" s="645" t="s">
        <v>183</v>
      </c>
      <c r="AY30" s="646"/>
      <c r="AZ30" s="646"/>
      <c r="BA30" s="646"/>
      <c r="BB30" s="646"/>
      <c r="BC30" s="646"/>
      <c r="BD30" s="646"/>
      <c r="BE30" s="646"/>
      <c r="BF30" s="647"/>
      <c r="BG30" s="719">
        <v>98.6</v>
      </c>
      <c r="BH30" s="720"/>
      <c r="BI30" s="720"/>
      <c r="BJ30" s="720"/>
      <c r="BK30" s="720"/>
      <c r="BL30" s="720"/>
      <c r="BM30" s="654">
        <v>91.2</v>
      </c>
      <c r="BN30" s="720"/>
      <c r="BO30" s="720"/>
      <c r="BP30" s="720"/>
      <c r="BQ30" s="721"/>
      <c r="BR30" s="719">
        <v>98.3</v>
      </c>
      <c r="BS30" s="720"/>
      <c r="BT30" s="720"/>
      <c r="BU30" s="720"/>
      <c r="BV30" s="720"/>
      <c r="BW30" s="720"/>
      <c r="BX30" s="654">
        <v>87.8</v>
      </c>
      <c r="BY30" s="720"/>
      <c r="BZ30" s="720"/>
      <c r="CA30" s="720"/>
      <c r="CB30" s="721"/>
      <c r="CD30" s="724"/>
      <c r="CE30" s="725"/>
      <c r="CF30" s="674" t="s">
        <v>309</v>
      </c>
      <c r="CG30" s="675"/>
      <c r="CH30" s="675"/>
      <c r="CI30" s="675"/>
      <c r="CJ30" s="675"/>
      <c r="CK30" s="675"/>
      <c r="CL30" s="675"/>
      <c r="CM30" s="675"/>
      <c r="CN30" s="675"/>
      <c r="CO30" s="675"/>
      <c r="CP30" s="675"/>
      <c r="CQ30" s="676"/>
      <c r="CR30" s="659">
        <v>3840957</v>
      </c>
      <c r="CS30" s="660"/>
      <c r="CT30" s="660"/>
      <c r="CU30" s="660"/>
      <c r="CV30" s="660"/>
      <c r="CW30" s="660"/>
      <c r="CX30" s="660"/>
      <c r="CY30" s="661"/>
      <c r="CZ30" s="664">
        <v>13.1</v>
      </c>
      <c r="DA30" s="693"/>
      <c r="DB30" s="693"/>
      <c r="DC30" s="697"/>
      <c r="DD30" s="668">
        <v>3700026</v>
      </c>
      <c r="DE30" s="660"/>
      <c r="DF30" s="660"/>
      <c r="DG30" s="660"/>
      <c r="DH30" s="660"/>
      <c r="DI30" s="660"/>
      <c r="DJ30" s="660"/>
      <c r="DK30" s="661"/>
      <c r="DL30" s="668">
        <v>2829578</v>
      </c>
      <c r="DM30" s="660"/>
      <c r="DN30" s="660"/>
      <c r="DO30" s="660"/>
      <c r="DP30" s="660"/>
      <c r="DQ30" s="660"/>
      <c r="DR30" s="660"/>
      <c r="DS30" s="660"/>
      <c r="DT30" s="660"/>
      <c r="DU30" s="660"/>
      <c r="DV30" s="661"/>
      <c r="DW30" s="664">
        <v>16.8</v>
      </c>
      <c r="DX30" s="693"/>
      <c r="DY30" s="693"/>
      <c r="DZ30" s="693"/>
      <c r="EA30" s="693"/>
      <c r="EB30" s="693"/>
      <c r="EC30" s="694"/>
    </row>
    <row r="31" spans="2:133" ht="11.25" customHeight="1" x14ac:dyDescent="0.15">
      <c r="B31" s="656" t="s">
        <v>310</v>
      </c>
      <c r="C31" s="657"/>
      <c r="D31" s="657"/>
      <c r="E31" s="657"/>
      <c r="F31" s="657"/>
      <c r="G31" s="657"/>
      <c r="H31" s="657"/>
      <c r="I31" s="657"/>
      <c r="J31" s="657"/>
      <c r="K31" s="657"/>
      <c r="L31" s="657"/>
      <c r="M31" s="657"/>
      <c r="N31" s="657"/>
      <c r="O31" s="657"/>
      <c r="P31" s="657"/>
      <c r="Q31" s="658"/>
      <c r="R31" s="659">
        <v>182383</v>
      </c>
      <c r="S31" s="660"/>
      <c r="T31" s="660"/>
      <c r="U31" s="660"/>
      <c r="V31" s="660"/>
      <c r="W31" s="660"/>
      <c r="X31" s="660"/>
      <c r="Y31" s="661"/>
      <c r="Z31" s="662">
        <v>0.6</v>
      </c>
      <c r="AA31" s="662"/>
      <c r="AB31" s="662"/>
      <c r="AC31" s="662"/>
      <c r="AD31" s="663" t="s">
        <v>231</v>
      </c>
      <c r="AE31" s="663"/>
      <c r="AF31" s="663"/>
      <c r="AG31" s="663"/>
      <c r="AH31" s="663"/>
      <c r="AI31" s="663"/>
      <c r="AJ31" s="663"/>
      <c r="AK31" s="663"/>
      <c r="AL31" s="664" t="s">
        <v>225</v>
      </c>
      <c r="AM31" s="665"/>
      <c r="AN31" s="665"/>
      <c r="AO31" s="666"/>
      <c r="AP31" s="709"/>
      <c r="AQ31" s="710"/>
      <c r="AR31" s="710"/>
      <c r="AS31" s="710"/>
      <c r="AT31" s="714"/>
      <c r="AU31" s="209" t="s">
        <v>311</v>
      </c>
      <c r="AV31" s="209"/>
      <c r="AW31" s="209"/>
      <c r="AX31" s="656" t="s">
        <v>312</v>
      </c>
      <c r="AY31" s="657"/>
      <c r="AZ31" s="657"/>
      <c r="BA31" s="657"/>
      <c r="BB31" s="657"/>
      <c r="BC31" s="657"/>
      <c r="BD31" s="657"/>
      <c r="BE31" s="657"/>
      <c r="BF31" s="658"/>
      <c r="BG31" s="716">
        <v>99.2</v>
      </c>
      <c r="BH31" s="695"/>
      <c r="BI31" s="695"/>
      <c r="BJ31" s="695"/>
      <c r="BK31" s="695"/>
      <c r="BL31" s="695"/>
      <c r="BM31" s="665">
        <v>96.1</v>
      </c>
      <c r="BN31" s="717"/>
      <c r="BO31" s="717"/>
      <c r="BP31" s="717"/>
      <c r="BQ31" s="718"/>
      <c r="BR31" s="716">
        <v>99.1</v>
      </c>
      <c r="BS31" s="695"/>
      <c r="BT31" s="695"/>
      <c r="BU31" s="695"/>
      <c r="BV31" s="695"/>
      <c r="BW31" s="695"/>
      <c r="BX31" s="665">
        <v>94.8</v>
      </c>
      <c r="BY31" s="717"/>
      <c r="BZ31" s="717"/>
      <c r="CA31" s="717"/>
      <c r="CB31" s="718"/>
      <c r="CD31" s="724"/>
      <c r="CE31" s="725"/>
      <c r="CF31" s="674" t="s">
        <v>313</v>
      </c>
      <c r="CG31" s="675"/>
      <c r="CH31" s="675"/>
      <c r="CI31" s="675"/>
      <c r="CJ31" s="675"/>
      <c r="CK31" s="675"/>
      <c r="CL31" s="675"/>
      <c r="CM31" s="675"/>
      <c r="CN31" s="675"/>
      <c r="CO31" s="675"/>
      <c r="CP31" s="675"/>
      <c r="CQ31" s="676"/>
      <c r="CR31" s="659">
        <v>153690</v>
      </c>
      <c r="CS31" s="695"/>
      <c r="CT31" s="695"/>
      <c r="CU31" s="695"/>
      <c r="CV31" s="695"/>
      <c r="CW31" s="695"/>
      <c r="CX31" s="695"/>
      <c r="CY31" s="696"/>
      <c r="CZ31" s="664">
        <v>0.5</v>
      </c>
      <c r="DA31" s="693"/>
      <c r="DB31" s="693"/>
      <c r="DC31" s="697"/>
      <c r="DD31" s="668">
        <v>145525</v>
      </c>
      <c r="DE31" s="695"/>
      <c r="DF31" s="695"/>
      <c r="DG31" s="695"/>
      <c r="DH31" s="695"/>
      <c r="DI31" s="695"/>
      <c r="DJ31" s="695"/>
      <c r="DK31" s="696"/>
      <c r="DL31" s="668">
        <v>145525</v>
      </c>
      <c r="DM31" s="695"/>
      <c r="DN31" s="695"/>
      <c r="DO31" s="695"/>
      <c r="DP31" s="695"/>
      <c r="DQ31" s="695"/>
      <c r="DR31" s="695"/>
      <c r="DS31" s="695"/>
      <c r="DT31" s="695"/>
      <c r="DU31" s="695"/>
      <c r="DV31" s="696"/>
      <c r="DW31" s="664">
        <v>0.9</v>
      </c>
      <c r="DX31" s="693"/>
      <c r="DY31" s="693"/>
      <c r="DZ31" s="693"/>
      <c r="EA31" s="693"/>
      <c r="EB31" s="693"/>
      <c r="EC31" s="694"/>
    </row>
    <row r="32" spans="2:133" ht="11.25" customHeight="1" x14ac:dyDescent="0.15">
      <c r="B32" s="656" t="s">
        <v>314</v>
      </c>
      <c r="C32" s="657"/>
      <c r="D32" s="657"/>
      <c r="E32" s="657"/>
      <c r="F32" s="657"/>
      <c r="G32" s="657"/>
      <c r="H32" s="657"/>
      <c r="I32" s="657"/>
      <c r="J32" s="657"/>
      <c r="K32" s="657"/>
      <c r="L32" s="657"/>
      <c r="M32" s="657"/>
      <c r="N32" s="657"/>
      <c r="O32" s="657"/>
      <c r="P32" s="657"/>
      <c r="Q32" s="658"/>
      <c r="R32" s="659">
        <v>128121</v>
      </c>
      <c r="S32" s="660"/>
      <c r="T32" s="660"/>
      <c r="U32" s="660"/>
      <c r="V32" s="660"/>
      <c r="W32" s="660"/>
      <c r="X32" s="660"/>
      <c r="Y32" s="661"/>
      <c r="Z32" s="662">
        <v>0.4</v>
      </c>
      <c r="AA32" s="662"/>
      <c r="AB32" s="662"/>
      <c r="AC32" s="662"/>
      <c r="AD32" s="663" t="s">
        <v>231</v>
      </c>
      <c r="AE32" s="663"/>
      <c r="AF32" s="663"/>
      <c r="AG32" s="663"/>
      <c r="AH32" s="663"/>
      <c r="AI32" s="663"/>
      <c r="AJ32" s="663"/>
      <c r="AK32" s="663"/>
      <c r="AL32" s="664" t="s">
        <v>231</v>
      </c>
      <c r="AM32" s="665"/>
      <c r="AN32" s="665"/>
      <c r="AO32" s="666"/>
      <c r="AP32" s="711"/>
      <c r="AQ32" s="712"/>
      <c r="AR32" s="712"/>
      <c r="AS32" s="712"/>
      <c r="AT32" s="715"/>
      <c r="AU32" s="211"/>
      <c r="AV32" s="211"/>
      <c r="AW32" s="211"/>
      <c r="AX32" s="704" t="s">
        <v>315</v>
      </c>
      <c r="AY32" s="705"/>
      <c r="AZ32" s="705"/>
      <c r="BA32" s="705"/>
      <c r="BB32" s="705"/>
      <c r="BC32" s="705"/>
      <c r="BD32" s="705"/>
      <c r="BE32" s="705"/>
      <c r="BF32" s="706"/>
      <c r="BG32" s="728">
        <v>97.8</v>
      </c>
      <c r="BH32" s="729"/>
      <c r="BI32" s="729"/>
      <c r="BJ32" s="729"/>
      <c r="BK32" s="729"/>
      <c r="BL32" s="729"/>
      <c r="BM32" s="730">
        <v>86</v>
      </c>
      <c r="BN32" s="729"/>
      <c r="BO32" s="729"/>
      <c r="BP32" s="729"/>
      <c r="BQ32" s="731"/>
      <c r="BR32" s="728">
        <v>97.3</v>
      </c>
      <c r="BS32" s="729"/>
      <c r="BT32" s="729"/>
      <c r="BU32" s="729"/>
      <c r="BV32" s="729"/>
      <c r="BW32" s="729"/>
      <c r="BX32" s="730">
        <v>80.5</v>
      </c>
      <c r="BY32" s="729"/>
      <c r="BZ32" s="729"/>
      <c r="CA32" s="729"/>
      <c r="CB32" s="731"/>
      <c r="CD32" s="726"/>
      <c r="CE32" s="727"/>
      <c r="CF32" s="674" t="s">
        <v>316</v>
      </c>
      <c r="CG32" s="675"/>
      <c r="CH32" s="675"/>
      <c r="CI32" s="675"/>
      <c r="CJ32" s="675"/>
      <c r="CK32" s="675"/>
      <c r="CL32" s="675"/>
      <c r="CM32" s="675"/>
      <c r="CN32" s="675"/>
      <c r="CO32" s="675"/>
      <c r="CP32" s="675"/>
      <c r="CQ32" s="676"/>
      <c r="CR32" s="659">
        <v>30</v>
      </c>
      <c r="CS32" s="660"/>
      <c r="CT32" s="660"/>
      <c r="CU32" s="660"/>
      <c r="CV32" s="660"/>
      <c r="CW32" s="660"/>
      <c r="CX32" s="660"/>
      <c r="CY32" s="661"/>
      <c r="CZ32" s="664">
        <v>0</v>
      </c>
      <c r="DA32" s="693"/>
      <c r="DB32" s="693"/>
      <c r="DC32" s="697"/>
      <c r="DD32" s="668">
        <v>30</v>
      </c>
      <c r="DE32" s="660"/>
      <c r="DF32" s="660"/>
      <c r="DG32" s="660"/>
      <c r="DH32" s="660"/>
      <c r="DI32" s="660"/>
      <c r="DJ32" s="660"/>
      <c r="DK32" s="661"/>
      <c r="DL32" s="668">
        <v>30</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15">
      <c r="B33" s="656" t="s">
        <v>317</v>
      </c>
      <c r="C33" s="657"/>
      <c r="D33" s="657"/>
      <c r="E33" s="657"/>
      <c r="F33" s="657"/>
      <c r="G33" s="657"/>
      <c r="H33" s="657"/>
      <c r="I33" s="657"/>
      <c r="J33" s="657"/>
      <c r="K33" s="657"/>
      <c r="L33" s="657"/>
      <c r="M33" s="657"/>
      <c r="N33" s="657"/>
      <c r="O33" s="657"/>
      <c r="P33" s="657"/>
      <c r="Q33" s="658"/>
      <c r="R33" s="659">
        <v>1477023</v>
      </c>
      <c r="S33" s="660"/>
      <c r="T33" s="660"/>
      <c r="U33" s="660"/>
      <c r="V33" s="660"/>
      <c r="W33" s="660"/>
      <c r="X33" s="660"/>
      <c r="Y33" s="661"/>
      <c r="Z33" s="662">
        <v>4.9000000000000004</v>
      </c>
      <c r="AA33" s="662"/>
      <c r="AB33" s="662"/>
      <c r="AC33" s="662"/>
      <c r="AD33" s="663" t="s">
        <v>231</v>
      </c>
      <c r="AE33" s="663"/>
      <c r="AF33" s="663"/>
      <c r="AG33" s="663"/>
      <c r="AH33" s="663"/>
      <c r="AI33" s="663"/>
      <c r="AJ33" s="663"/>
      <c r="AK33" s="663"/>
      <c r="AL33" s="664" t="s">
        <v>231</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318</v>
      </c>
      <c r="CE33" s="675"/>
      <c r="CF33" s="675"/>
      <c r="CG33" s="675"/>
      <c r="CH33" s="675"/>
      <c r="CI33" s="675"/>
      <c r="CJ33" s="675"/>
      <c r="CK33" s="675"/>
      <c r="CL33" s="675"/>
      <c r="CM33" s="675"/>
      <c r="CN33" s="675"/>
      <c r="CO33" s="675"/>
      <c r="CP33" s="675"/>
      <c r="CQ33" s="676"/>
      <c r="CR33" s="659">
        <v>10321216</v>
      </c>
      <c r="CS33" s="695"/>
      <c r="CT33" s="695"/>
      <c r="CU33" s="695"/>
      <c r="CV33" s="695"/>
      <c r="CW33" s="695"/>
      <c r="CX33" s="695"/>
      <c r="CY33" s="696"/>
      <c r="CZ33" s="664">
        <v>35.200000000000003</v>
      </c>
      <c r="DA33" s="693"/>
      <c r="DB33" s="693"/>
      <c r="DC33" s="697"/>
      <c r="DD33" s="668">
        <v>7789438</v>
      </c>
      <c r="DE33" s="695"/>
      <c r="DF33" s="695"/>
      <c r="DG33" s="695"/>
      <c r="DH33" s="695"/>
      <c r="DI33" s="695"/>
      <c r="DJ33" s="695"/>
      <c r="DK33" s="696"/>
      <c r="DL33" s="668">
        <v>5710064</v>
      </c>
      <c r="DM33" s="695"/>
      <c r="DN33" s="695"/>
      <c r="DO33" s="695"/>
      <c r="DP33" s="695"/>
      <c r="DQ33" s="695"/>
      <c r="DR33" s="695"/>
      <c r="DS33" s="695"/>
      <c r="DT33" s="695"/>
      <c r="DU33" s="695"/>
      <c r="DV33" s="696"/>
      <c r="DW33" s="664">
        <v>33.9</v>
      </c>
      <c r="DX33" s="693"/>
      <c r="DY33" s="693"/>
      <c r="DZ33" s="693"/>
      <c r="EA33" s="693"/>
      <c r="EB33" s="693"/>
      <c r="EC33" s="694"/>
    </row>
    <row r="34" spans="2:133" ht="11.25" customHeight="1" x14ac:dyDescent="0.15">
      <c r="B34" s="656" t="s">
        <v>319</v>
      </c>
      <c r="C34" s="657"/>
      <c r="D34" s="657"/>
      <c r="E34" s="657"/>
      <c r="F34" s="657"/>
      <c r="G34" s="657"/>
      <c r="H34" s="657"/>
      <c r="I34" s="657"/>
      <c r="J34" s="657"/>
      <c r="K34" s="657"/>
      <c r="L34" s="657"/>
      <c r="M34" s="657"/>
      <c r="N34" s="657"/>
      <c r="O34" s="657"/>
      <c r="P34" s="657"/>
      <c r="Q34" s="658"/>
      <c r="R34" s="659">
        <v>326462</v>
      </c>
      <c r="S34" s="660"/>
      <c r="T34" s="660"/>
      <c r="U34" s="660"/>
      <c r="V34" s="660"/>
      <c r="W34" s="660"/>
      <c r="X34" s="660"/>
      <c r="Y34" s="661"/>
      <c r="Z34" s="662">
        <v>1.1000000000000001</v>
      </c>
      <c r="AA34" s="662"/>
      <c r="AB34" s="662"/>
      <c r="AC34" s="662"/>
      <c r="AD34" s="663">
        <v>498</v>
      </c>
      <c r="AE34" s="663"/>
      <c r="AF34" s="663"/>
      <c r="AG34" s="663"/>
      <c r="AH34" s="663"/>
      <c r="AI34" s="663"/>
      <c r="AJ34" s="663"/>
      <c r="AK34" s="663"/>
      <c r="AL34" s="664">
        <v>0</v>
      </c>
      <c r="AM34" s="665"/>
      <c r="AN34" s="665"/>
      <c r="AO34" s="666"/>
      <c r="AP34" s="214"/>
      <c r="AQ34" s="638" t="s">
        <v>320</v>
      </c>
      <c r="AR34" s="639"/>
      <c r="AS34" s="639"/>
      <c r="AT34" s="639"/>
      <c r="AU34" s="639"/>
      <c r="AV34" s="639"/>
      <c r="AW34" s="639"/>
      <c r="AX34" s="639"/>
      <c r="AY34" s="639"/>
      <c r="AZ34" s="639"/>
      <c r="BA34" s="639"/>
      <c r="BB34" s="639"/>
      <c r="BC34" s="639"/>
      <c r="BD34" s="639"/>
      <c r="BE34" s="639"/>
      <c r="BF34" s="640"/>
      <c r="BG34" s="638" t="s">
        <v>321</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322</v>
      </c>
      <c r="CE34" s="675"/>
      <c r="CF34" s="675"/>
      <c r="CG34" s="675"/>
      <c r="CH34" s="675"/>
      <c r="CI34" s="675"/>
      <c r="CJ34" s="675"/>
      <c r="CK34" s="675"/>
      <c r="CL34" s="675"/>
      <c r="CM34" s="675"/>
      <c r="CN34" s="675"/>
      <c r="CO34" s="675"/>
      <c r="CP34" s="675"/>
      <c r="CQ34" s="676"/>
      <c r="CR34" s="659">
        <v>2379260</v>
      </c>
      <c r="CS34" s="660"/>
      <c r="CT34" s="660"/>
      <c r="CU34" s="660"/>
      <c r="CV34" s="660"/>
      <c r="CW34" s="660"/>
      <c r="CX34" s="660"/>
      <c r="CY34" s="661"/>
      <c r="CZ34" s="664">
        <v>8.1</v>
      </c>
      <c r="DA34" s="693"/>
      <c r="DB34" s="693"/>
      <c r="DC34" s="697"/>
      <c r="DD34" s="668">
        <v>1886181</v>
      </c>
      <c r="DE34" s="660"/>
      <c r="DF34" s="660"/>
      <c r="DG34" s="660"/>
      <c r="DH34" s="660"/>
      <c r="DI34" s="660"/>
      <c r="DJ34" s="660"/>
      <c r="DK34" s="661"/>
      <c r="DL34" s="668">
        <v>1463144</v>
      </c>
      <c r="DM34" s="660"/>
      <c r="DN34" s="660"/>
      <c r="DO34" s="660"/>
      <c r="DP34" s="660"/>
      <c r="DQ34" s="660"/>
      <c r="DR34" s="660"/>
      <c r="DS34" s="660"/>
      <c r="DT34" s="660"/>
      <c r="DU34" s="660"/>
      <c r="DV34" s="661"/>
      <c r="DW34" s="664">
        <v>8.6999999999999993</v>
      </c>
      <c r="DX34" s="693"/>
      <c r="DY34" s="693"/>
      <c r="DZ34" s="693"/>
      <c r="EA34" s="693"/>
      <c r="EB34" s="693"/>
      <c r="EC34" s="694"/>
    </row>
    <row r="35" spans="2:133" ht="11.25" customHeight="1" x14ac:dyDescent="0.15">
      <c r="B35" s="656" t="s">
        <v>323</v>
      </c>
      <c r="C35" s="657"/>
      <c r="D35" s="657"/>
      <c r="E35" s="657"/>
      <c r="F35" s="657"/>
      <c r="G35" s="657"/>
      <c r="H35" s="657"/>
      <c r="I35" s="657"/>
      <c r="J35" s="657"/>
      <c r="K35" s="657"/>
      <c r="L35" s="657"/>
      <c r="M35" s="657"/>
      <c r="N35" s="657"/>
      <c r="O35" s="657"/>
      <c r="P35" s="657"/>
      <c r="Q35" s="658"/>
      <c r="R35" s="659">
        <v>2508300</v>
      </c>
      <c r="S35" s="660"/>
      <c r="T35" s="660"/>
      <c r="U35" s="660"/>
      <c r="V35" s="660"/>
      <c r="W35" s="660"/>
      <c r="X35" s="660"/>
      <c r="Y35" s="661"/>
      <c r="Z35" s="662">
        <v>8.1999999999999993</v>
      </c>
      <c r="AA35" s="662"/>
      <c r="AB35" s="662"/>
      <c r="AC35" s="662"/>
      <c r="AD35" s="663" t="s">
        <v>231</v>
      </c>
      <c r="AE35" s="663"/>
      <c r="AF35" s="663"/>
      <c r="AG35" s="663"/>
      <c r="AH35" s="663"/>
      <c r="AI35" s="663"/>
      <c r="AJ35" s="663"/>
      <c r="AK35" s="663"/>
      <c r="AL35" s="664" t="s">
        <v>231</v>
      </c>
      <c r="AM35" s="665"/>
      <c r="AN35" s="665"/>
      <c r="AO35" s="666"/>
      <c r="AP35" s="214"/>
      <c r="AQ35" s="732" t="s">
        <v>324</v>
      </c>
      <c r="AR35" s="733"/>
      <c r="AS35" s="733"/>
      <c r="AT35" s="733"/>
      <c r="AU35" s="733"/>
      <c r="AV35" s="733"/>
      <c r="AW35" s="733"/>
      <c r="AX35" s="733"/>
      <c r="AY35" s="734"/>
      <c r="AZ35" s="648">
        <v>3416945</v>
      </c>
      <c r="BA35" s="649"/>
      <c r="BB35" s="649"/>
      <c r="BC35" s="649"/>
      <c r="BD35" s="649"/>
      <c r="BE35" s="649"/>
      <c r="BF35" s="735"/>
      <c r="BG35" s="670" t="s">
        <v>325</v>
      </c>
      <c r="BH35" s="671"/>
      <c r="BI35" s="671"/>
      <c r="BJ35" s="671"/>
      <c r="BK35" s="671"/>
      <c r="BL35" s="671"/>
      <c r="BM35" s="671"/>
      <c r="BN35" s="671"/>
      <c r="BO35" s="671"/>
      <c r="BP35" s="671"/>
      <c r="BQ35" s="671"/>
      <c r="BR35" s="671"/>
      <c r="BS35" s="671"/>
      <c r="BT35" s="671"/>
      <c r="BU35" s="672"/>
      <c r="BV35" s="648">
        <v>223039</v>
      </c>
      <c r="BW35" s="649"/>
      <c r="BX35" s="649"/>
      <c r="BY35" s="649"/>
      <c r="BZ35" s="649"/>
      <c r="CA35" s="649"/>
      <c r="CB35" s="735"/>
      <c r="CD35" s="674" t="s">
        <v>326</v>
      </c>
      <c r="CE35" s="675"/>
      <c r="CF35" s="675"/>
      <c r="CG35" s="675"/>
      <c r="CH35" s="675"/>
      <c r="CI35" s="675"/>
      <c r="CJ35" s="675"/>
      <c r="CK35" s="675"/>
      <c r="CL35" s="675"/>
      <c r="CM35" s="675"/>
      <c r="CN35" s="675"/>
      <c r="CO35" s="675"/>
      <c r="CP35" s="675"/>
      <c r="CQ35" s="676"/>
      <c r="CR35" s="659">
        <v>176846</v>
      </c>
      <c r="CS35" s="695"/>
      <c r="CT35" s="695"/>
      <c r="CU35" s="695"/>
      <c r="CV35" s="695"/>
      <c r="CW35" s="695"/>
      <c r="CX35" s="695"/>
      <c r="CY35" s="696"/>
      <c r="CZ35" s="664">
        <v>0.6</v>
      </c>
      <c r="DA35" s="693"/>
      <c r="DB35" s="693"/>
      <c r="DC35" s="697"/>
      <c r="DD35" s="668">
        <v>123529</v>
      </c>
      <c r="DE35" s="695"/>
      <c r="DF35" s="695"/>
      <c r="DG35" s="695"/>
      <c r="DH35" s="695"/>
      <c r="DI35" s="695"/>
      <c r="DJ35" s="695"/>
      <c r="DK35" s="696"/>
      <c r="DL35" s="668">
        <v>123146</v>
      </c>
      <c r="DM35" s="695"/>
      <c r="DN35" s="695"/>
      <c r="DO35" s="695"/>
      <c r="DP35" s="695"/>
      <c r="DQ35" s="695"/>
      <c r="DR35" s="695"/>
      <c r="DS35" s="695"/>
      <c r="DT35" s="695"/>
      <c r="DU35" s="695"/>
      <c r="DV35" s="696"/>
      <c r="DW35" s="664">
        <v>0.7</v>
      </c>
      <c r="DX35" s="693"/>
      <c r="DY35" s="693"/>
      <c r="DZ35" s="693"/>
      <c r="EA35" s="693"/>
      <c r="EB35" s="693"/>
      <c r="EC35" s="694"/>
    </row>
    <row r="36" spans="2:133" ht="11.25" customHeight="1" x14ac:dyDescent="0.15">
      <c r="B36" s="656" t="s">
        <v>327</v>
      </c>
      <c r="C36" s="657"/>
      <c r="D36" s="657"/>
      <c r="E36" s="657"/>
      <c r="F36" s="657"/>
      <c r="G36" s="657"/>
      <c r="H36" s="657"/>
      <c r="I36" s="657"/>
      <c r="J36" s="657"/>
      <c r="K36" s="657"/>
      <c r="L36" s="657"/>
      <c r="M36" s="657"/>
      <c r="N36" s="657"/>
      <c r="O36" s="657"/>
      <c r="P36" s="657"/>
      <c r="Q36" s="658"/>
      <c r="R36" s="659" t="s">
        <v>231</v>
      </c>
      <c r="S36" s="660"/>
      <c r="T36" s="660"/>
      <c r="U36" s="660"/>
      <c r="V36" s="660"/>
      <c r="W36" s="660"/>
      <c r="X36" s="660"/>
      <c r="Y36" s="661"/>
      <c r="Z36" s="662" t="s">
        <v>225</v>
      </c>
      <c r="AA36" s="662"/>
      <c r="AB36" s="662"/>
      <c r="AC36" s="662"/>
      <c r="AD36" s="663" t="s">
        <v>231</v>
      </c>
      <c r="AE36" s="663"/>
      <c r="AF36" s="663"/>
      <c r="AG36" s="663"/>
      <c r="AH36" s="663"/>
      <c r="AI36" s="663"/>
      <c r="AJ36" s="663"/>
      <c r="AK36" s="663"/>
      <c r="AL36" s="664" t="s">
        <v>225</v>
      </c>
      <c r="AM36" s="665"/>
      <c r="AN36" s="665"/>
      <c r="AO36" s="666"/>
      <c r="AQ36" s="736" t="s">
        <v>328</v>
      </c>
      <c r="AR36" s="737"/>
      <c r="AS36" s="737"/>
      <c r="AT36" s="737"/>
      <c r="AU36" s="737"/>
      <c r="AV36" s="737"/>
      <c r="AW36" s="737"/>
      <c r="AX36" s="737"/>
      <c r="AY36" s="738"/>
      <c r="AZ36" s="659">
        <v>744830</v>
      </c>
      <c r="BA36" s="660"/>
      <c r="BB36" s="660"/>
      <c r="BC36" s="660"/>
      <c r="BD36" s="695"/>
      <c r="BE36" s="695"/>
      <c r="BF36" s="718"/>
      <c r="BG36" s="674" t="s">
        <v>329</v>
      </c>
      <c r="BH36" s="675"/>
      <c r="BI36" s="675"/>
      <c r="BJ36" s="675"/>
      <c r="BK36" s="675"/>
      <c r="BL36" s="675"/>
      <c r="BM36" s="675"/>
      <c r="BN36" s="675"/>
      <c r="BO36" s="675"/>
      <c r="BP36" s="675"/>
      <c r="BQ36" s="675"/>
      <c r="BR36" s="675"/>
      <c r="BS36" s="675"/>
      <c r="BT36" s="675"/>
      <c r="BU36" s="676"/>
      <c r="BV36" s="659">
        <v>-51605</v>
      </c>
      <c r="BW36" s="660"/>
      <c r="BX36" s="660"/>
      <c r="BY36" s="660"/>
      <c r="BZ36" s="660"/>
      <c r="CA36" s="660"/>
      <c r="CB36" s="669"/>
      <c r="CD36" s="674" t="s">
        <v>330</v>
      </c>
      <c r="CE36" s="675"/>
      <c r="CF36" s="675"/>
      <c r="CG36" s="675"/>
      <c r="CH36" s="675"/>
      <c r="CI36" s="675"/>
      <c r="CJ36" s="675"/>
      <c r="CK36" s="675"/>
      <c r="CL36" s="675"/>
      <c r="CM36" s="675"/>
      <c r="CN36" s="675"/>
      <c r="CO36" s="675"/>
      <c r="CP36" s="675"/>
      <c r="CQ36" s="676"/>
      <c r="CR36" s="659">
        <v>3736596</v>
      </c>
      <c r="CS36" s="660"/>
      <c r="CT36" s="660"/>
      <c r="CU36" s="660"/>
      <c r="CV36" s="660"/>
      <c r="CW36" s="660"/>
      <c r="CX36" s="660"/>
      <c r="CY36" s="661"/>
      <c r="CZ36" s="664">
        <v>12.7</v>
      </c>
      <c r="DA36" s="693"/>
      <c r="DB36" s="693"/>
      <c r="DC36" s="697"/>
      <c r="DD36" s="668">
        <v>2647040</v>
      </c>
      <c r="DE36" s="660"/>
      <c r="DF36" s="660"/>
      <c r="DG36" s="660"/>
      <c r="DH36" s="660"/>
      <c r="DI36" s="660"/>
      <c r="DJ36" s="660"/>
      <c r="DK36" s="661"/>
      <c r="DL36" s="668">
        <v>1772972</v>
      </c>
      <c r="DM36" s="660"/>
      <c r="DN36" s="660"/>
      <c r="DO36" s="660"/>
      <c r="DP36" s="660"/>
      <c r="DQ36" s="660"/>
      <c r="DR36" s="660"/>
      <c r="DS36" s="660"/>
      <c r="DT36" s="660"/>
      <c r="DU36" s="660"/>
      <c r="DV36" s="661"/>
      <c r="DW36" s="664">
        <v>10.5</v>
      </c>
      <c r="DX36" s="693"/>
      <c r="DY36" s="693"/>
      <c r="DZ36" s="693"/>
      <c r="EA36" s="693"/>
      <c r="EB36" s="693"/>
      <c r="EC36" s="694"/>
    </row>
    <row r="37" spans="2:133" ht="11.25" customHeight="1" x14ac:dyDescent="0.15">
      <c r="B37" s="656" t="s">
        <v>331</v>
      </c>
      <c r="C37" s="657"/>
      <c r="D37" s="657"/>
      <c r="E37" s="657"/>
      <c r="F37" s="657"/>
      <c r="G37" s="657"/>
      <c r="H37" s="657"/>
      <c r="I37" s="657"/>
      <c r="J37" s="657"/>
      <c r="K37" s="657"/>
      <c r="L37" s="657"/>
      <c r="M37" s="657"/>
      <c r="N37" s="657"/>
      <c r="O37" s="657"/>
      <c r="P37" s="657"/>
      <c r="Q37" s="658"/>
      <c r="R37" s="659">
        <v>100000</v>
      </c>
      <c r="S37" s="660"/>
      <c r="T37" s="660"/>
      <c r="U37" s="660"/>
      <c r="V37" s="660"/>
      <c r="W37" s="660"/>
      <c r="X37" s="660"/>
      <c r="Y37" s="661"/>
      <c r="Z37" s="662">
        <v>0.3</v>
      </c>
      <c r="AA37" s="662"/>
      <c r="AB37" s="662"/>
      <c r="AC37" s="662"/>
      <c r="AD37" s="663" t="s">
        <v>231</v>
      </c>
      <c r="AE37" s="663"/>
      <c r="AF37" s="663"/>
      <c r="AG37" s="663"/>
      <c r="AH37" s="663"/>
      <c r="AI37" s="663"/>
      <c r="AJ37" s="663"/>
      <c r="AK37" s="663"/>
      <c r="AL37" s="664" t="s">
        <v>231</v>
      </c>
      <c r="AM37" s="665"/>
      <c r="AN37" s="665"/>
      <c r="AO37" s="666"/>
      <c r="AQ37" s="736" t="s">
        <v>332</v>
      </c>
      <c r="AR37" s="737"/>
      <c r="AS37" s="737"/>
      <c r="AT37" s="737"/>
      <c r="AU37" s="737"/>
      <c r="AV37" s="737"/>
      <c r="AW37" s="737"/>
      <c r="AX37" s="737"/>
      <c r="AY37" s="738"/>
      <c r="AZ37" s="659">
        <v>312712</v>
      </c>
      <c r="BA37" s="660"/>
      <c r="BB37" s="660"/>
      <c r="BC37" s="660"/>
      <c r="BD37" s="695"/>
      <c r="BE37" s="695"/>
      <c r="BF37" s="718"/>
      <c r="BG37" s="674" t="s">
        <v>333</v>
      </c>
      <c r="BH37" s="675"/>
      <c r="BI37" s="675"/>
      <c r="BJ37" s="675"/>
      <c r="BK37" s="675"/>
      <c r="BL37" s="675"/>
      <c r="BM37" s="675"/>
      <c r="BN37" s="675"/>
      <c r="BO37" s="675"/>
      <c r="BP37" s="675"/>
      <c r="BQ37" s="675"/>
      <c r="BR37" s="675"/>
      <c r="BS37" s="675"/>
      <c r="BT37" s="675"/>
      <c r="BU37" s="676"/>
      <c r="BV37" s="659">
        <v>7466</v>
      </c>
      <c r="BW37" s="660"/>
      <c r="BX37" s="660"/>
      <c r="BY37" s="660"/>
      <c r="BZ37" s="660"/>
      <c r="CA37" s="660"/>
      <c r="CB37" s="669"/>
      <c r="CD37" s="674" t="s">
        <v>334</v>
      </c>
      <c r="CE37" s="675"/>
      <c r="CF37" s="675"/>
      <c r="CG37" s="675"/>
      <c r="CH37" s="675"/>
      <c r="CI37" s="675"/>
      <c r="CJ37" s="675"/>
      <c r="CK37" s="675"/>
      <c r="CL37" s="675"/>
      <c r="CM37" s="675"/>
      <c r="CN37" s="675"/>
      <c r="CO37" s="675"/>
      <c r="CP37" s="675"/>
      <c r="CQ37" s="676"/>
      <c r="CR37" s="659">
        <v>1767489</v>
      </c>
      <c r="CS37" s="695"/>
      <c r="CT37" s="695"/>
      <c r="CU37" s="695"/>
      <c r="CV37" s="695"/>
      <c r="CW37" s="695"/>
      <c r="CX37" s="695"/>
      <c r="CY37" s="696"/>
      <c r="CZ37" s="664">
        <v>6</v>
      </c>
      <c r="DA37" s="693"/>
      <c r="DB37" s="693"/>
      <c r="DC37" s="697"/>
      <c r="DD37" s="668">
        <v>1626189</v>
      </c>
      <c r="DE37" s="695"/>
      <c r="DF37" s="695"/>
      <c r="DG37" s="695"/>
      <c r="DH37" s="695"/>
      <c r="DI37" s="695"/>
      <c r="DJ37" s="695"/>
      <c r="DK37" s="696"/>
      <c r="DL37" s="668">
        <v>1325466</v>
      </c>
      <c r="DM37" s="695"/>
      <c r="DN37" s="695"/>
      <c r="DO37" s="695"/>
      <c r="DP37" s="695"/>
      <c r="DQ37" s="695"/>
      <c r="DR37" s="695"/>
      <c r="DS37" s="695"/>
      <c r="DT37" s="695"/>
      <c r="DU37" s="695"/>
      <c r="DV37" s="696"/>
      <c r="DW37" s="664">
        <v>7.9</v>
      </c>
      <c r="DX37" s="693"/>
      <c r="DY37" s="693"/>
      <c r="DZ37" s="693"/>
      <c r="EA37" s="693"/>
      <c r="EB37" s="693"/>
      <c r="EC37" s="694"/>
    </row>
    <row r="38" spans="2:133" ht="11.25" customHeight="1" x14ac:dyDescent="0.15">
      <c r="B38" s="704" t="s">
        <v>335</v>
      </c>
      <c r="C38" s="705"/>
      <c r="D38" s="705"/>
      <c r="E38" s="705"/>
      <c r="F38" s="705"/>
      <c r="G38" s="705"/>
      <c r="H38" s="705"/>
      <c r="I38" s="705"/>
      <c r="J38" s="705"/>
      <c r="K38" s="705"/>
      <c r="L38" s="705"/>
      <c r="M38" s="705"/>
      <c r="N38" s="705"/>
      <c r="O38" s="705"/>
      <c r="P38" s="705"/>
      <c r="Q38" s="706"/>
      <c r="R38" s="739">
        <v>30426867</v>
      </c>
      <c r="S38" s="740"/>
      <c r="T38" s="740"/>
      <c r="U38" s="740"/>
      <c r="V38" s="740"/>
      <c r="W38" s="740"/>
      <c r="X38" s="740"/>
      <c r="Y38" s="741"/>
      <c r="Z38" s="742">
        <v>100</v>
      </c>
      <c r="AA38" s="742"/>
      <c r="AB38" s="742"/>
      <c r="AC38" s="742"/>
      <c r="AD38" s="743">
        <v>16720236</v>
      </c>
      <c r="AE38" s="743"/>
      <c r="AF38" s="743"/>
      <c r="AG38" s="743"/>
      <c r="AH38" s="743"/>
      <c r="AI38" s="743"/>
      <c r="AJ38" s="743"/>
      <c r="AK38" s="743"/>
      <c r="AL38" s="744">
        <v>100</v>
      </c>
      <c r="AM38" s="730"/>
      <c r="AN38" s="730"/>
      <c r="AO38" s="745"/>
      <c r="AQ38" s="736" t="s">
        <v>336</v>
      </c>
      <c r="AR38" s="737"/>
      <c r="AS38" s="737"/>
      <c r="AT38" s="737"/>
      <c r="AU38" s="737"/>
      <c r="AV38" s="737"/>
      <c r="AW38" s="737"/>
      <c r="AX38" s="737"/>
      <c r="AY38" s="738"/>
      <c r="AZ38" s="659">
        <v>8600</v>
      </c>
      <c r="BA38" s="660"/>
      <c r="BB38" s="660"/>
      <c r="BC38" s="660"/>
      <c r="BD38" s="695"/>
      <c r="BE38" s="695"/>
      <c r="BF38" s="718"/>
      <c r="BG38" s="674" t="s">
        <v>337</v>
      </c>
      <c r="BH38" s="675"/>
      <c r="BI38" s="675"/>
      <c r="BJ38" s="675"/>
      <c r="BK38" s="675"/>
      <c r="BL38" s="675"/>
      <c r="BM38" s="675"/>
      <c r="BN38" s="675"/>
      <c r="BO38" s="675"/>
      <c r="BP38" s="675"/>
      <c r="BQ38" s="675"/>
      <c r="BR38" s="675"/>
      <c r="BS38" s="675"/>
      <c r="BT38" s="675"/>
      <c r="BU38" s="676"/>
      <c r="BV38" s="659">
        <v>14397</v>
      </c>
      <c r="BW38" s="660"/>
      <c r="BX38" s="660"/>
      <c r="BY38" s="660"/>
      <c r="BZ38" s="660"/>
      <c r="CA38" s="660"/>
      <c r="CB38" s="669"/>
      <c r="CD38" s="674" t="s">
        <v>338</v>
      </c>
      <c r="CE38" s="675"/>
      <c r="CF38" s="675"/>
      <c r="CG38" s="675"/>
      <c r="CH38" s="675"/>
      <c r="CI38" s="675"/>
      <c r="CJ38" s="675"/>
      <c r="CK38" s="675"/>
      <c r="CL38" s="675"/>
      <c r="CM38" s="675"/>
      <c r="CN38" s="675"/>
      <c r="CO38" s="675"/>
      <c r="CP38" s="675"/>
      <c r="CQ38" s="676"/>
      <c r="CR38" s="659">
        <v>3096437</v>
      </c>
      <c r="CS38" s="660"/>
      <c r="CT38" s="660"/>
      <c r="CU38" s="660"/>
      <c r="CV38" s="660"/>
      <c r="CW38" s="660"/>
      <c r="CX38" s="660"/>
      <c r="CY38" s="661"/>
      <c r="CZ38" s="664">
        <v>10.6</v>
      </c>
      <c r="DA38" s="693"/>
      <c r="DB38" s="693"/>
      <c r="DC38" s="697"/>
      <c r="DD38" s="668">
        <v>2692688</v>
      </c>
      <c r="DE38" s="660"/>
      <c r="DF38" s="660"/>
      <c r="DG38" s="660"/>
      <c r="DH38" s="660"/>
      <c r="DI38" s="660"/>
      <c r="DJ38" s="660"/>
      <c r="DK38" s="661"/>
      <c r="DL38" s="668">
        <v>2350802</v>
      </c>
      <c r="DM38" s="660"/>
      <c r="DN38" s="660"/>
      <c r="DO38" s="660"/>
      <c r="DP38" s="660"/>
      <c r="DQ38" s="660"/>
      <c r="DR38" s="660"/>
      <c r="DS38" s="660"/>
      <c r="DT38" s="660"/>
      <c r="DU38" s="660"/>
      <c r="DV38" s="661"/>
      <c r="DW38" s="664">
        <v>14</v>
      </c>
      <c r="DX38" s="693"/>
      <c r="DY38" s="693"/>
      <c r="DZ38" s="693"/>
      <c r="EA38" s="693"/>
      <c r="EB38" s="693"/>
      <c r="EC38" s="694"/>
    </row>
    <row r="39" spans="2:133" ht="11.25" customHeight="1" x14ac:dyDescent="0.15">
      <c r="AQ39" s="736" t="s">
        <v>339</v>
      </c>
      <c r="AR39" s="737"/>
      <c r="AS39" s="737"/>
      <c r="AT39" s="737"/>
      <c r="AU39" s="737"/>
      <c r="AV39" s="737"/>
      <c r="AW39" s="737"/>
      <c r="AX39" s="737"/>
      <c r="AY39" s="738"/>
      <c r="AZ39" s="659">
        <v>7796</v>
      </c>
      <c r="BA39" s="660"/>
      <c r="BB39" s="660"/>
      <c r="BC39" s="660"/>
      <c r="BD39" s="695"/>
      <c r="BE39" s="695"/>
      <c r="BF39" s="718"/>
      <c r="BG39" s="750" t="s">
        <v>340</v>
      </c>
      <c r="BH39" s="751"/>
      <c r="BI39" s="751"/>
      <c r="BJ39" s="751"/>
      <c r="BK39" s="751"/>
      <c r="BL39" s="215"/>
      <c r="BM39" s="675" t="s">
        <v>341</v>
      </c>
      <c r="BN39" s="675"/>
      <c r="BO39" s="675"/>
      <c r="BP39" s="675"/>
      <c r="BQ39" s="675"/>
      <c r="BR39" s="675"/>
      <c r="BS39" s="675"/>
      <c r="BT39" s="675"/>
      <c r="BU39" s="676"/>
      <c r="BV39" s="659">
        <v>112</v>
      </c>
      <c r="BW39" s="660"/>
      <c r="BX39" s="660"/>
      <c r="BY39" s="660"/>
      <c r="BZ39" s="660"/>
      <c r="CA39" s="660"/>
      <c r="CB39" s="669"/>
      <c r="CD39" s="674" t="s">
        <v>342</v>
      </c>
      <c r="CE39" s="675"/>
      <c r="CF39" s="675"/>
      <c r="CG39" s="675"/>
      <c r="CH39" s="675"/>
      <c r="CI39" s="675"/>
      <c r="CJ39" s="675"/>
      <c r="CK39" s="675"/>
      <c r="CL39" s="675"/>
      <c r="CM39" s="675"/>
      <c r="CN39" s="675"/>
      <c r="CO39" s="675"/>
      <c r="CP39" s="675"/>
      <c r="CQ39" s="676"/>
      <c r="CR39" s="659">
        <v>638081</v>
      </c>
      <c r="CS39" s="695"/>
      <c r="CT39" s="695"/>
      <c r="CU39" s="695"/>
      <c r="CV39" s="695"/>
      <c r="CW39" s="695"/>
      <c r="CX39" s="695"/>
      <c r="CY39" s="696"/>
      <c r="CZ39" s="664">
        <v>2.2000000000000002</v>
      </c>
      <c r="DA39" s="693"/>
      <c r="DB39" s="693"/>
      <c r="DC39" s="697"/>
      <c r="DD39" s="668">
        <v>440000</v>
      </c>
      <c r="DE39" s="695"/>
      <c r="DF39" s="695"/>
      <c r="DG39" s="695"/>
      <c r="DH39" s="695"/>
      <c r="DI39" s="695"/>
      <c r="DJ39" s="695"/>
      <c r="DK39" s="696"/>
      <c r="DL39" s="668" t="s">
        <v>231</v>
      </c>
      <c r="DM39" s="695"/>
      <c r="DN39" s="695"/>
      <c r="DO39" s="695"/>
      <c r="DP39" s="695"/>
      <c r="DQ39" s="695"/>
      <c r="DR39" s="695"/>
      <c r="DS39" s="695"/>
      <c r="DT39" s="695"/>
      <c r="DU39" s="695"/>
      <c r="DV39" s="696"/>
      <c r="DW39" s="664" t="s">
        <v>225</v>
      </c>
      <c r="DX39" s="693"/>
      <c r="DY39" s="693"/>
      <c r="DZ39" s="693"/>
      <c r="EA39" s="693"/>
      <c r="EB39" s="693"/>
      <c r="EC39" s="694"/>
    </row>
    <row r="40" spans="2:133" ht="11.25" customHeight="1" x14ac:dyDescent="0.15">
      <c r="AQ40" s="736" t="s">
        <v>343</v>
      </c>
      <c r="AR40" s="737"/>
      <c r="AS40" s="737"/>
      <c r="AT40" s="737"/>
      <c r="AU40" s="737"/>
      <c r="AV40" s="737"/>
      <c r="AW40" s="737"/>
      <c r="AX40" s="737"/>
      <c r="AY40" s="738"/>
      <c r="AZ40" s="659">
        <v>684110</v>
      </c>
      <c r="BA40" s="660"/>
      <c r="BB40" s="660"/>
      <c r="BC40" s="660"/>
      <c r="BD40" s="695"/>
      <c r="BE40" s="695"/>
      <c r="BF40" s="718"/>
      <c r="BG40" s="750"/>
      <c r="BH40" s="751"/>
      <c r="BI40" s="751"/>
      <c r="BJ40" s="751"/>
      <c r="BK40" s="751"/>
      <c r="BL40" s="215"/>
      <c r="BM40" s="675" t="s">
        <v>344</v>
      </c>
      <c r="BN40" s="675"/>
      <c r="BO40" s="675"/>
      <c r="BP40" s="675"/>
      <c r="BQ40" s="675"/>
      <c r="BR40" s="675"/>
      <c r="BS40" s="675"/>
      <c r="BT40" s="675"/>
      <c r="BU40" s="676"/>
      <c r="BV40" s="659">
        <v>158</v>
      </c>
      <c r="BW40" s="660"/>
      <c r="BX40" s="660"/>
      <c r="BY40" s="660"/>
      <c r="BZ40" s="660"/>
      <c r="CA40" s="660"/>
      <c r="CB40" s="669"/>
      <c r="CD40" s="674" t="s">
        <v>345</v>
      </c>
      <c r="CE40" s="675"/>
      <c r="CF40" s="675"/>
      <c r="CG40" s="675"/>
      <c r="CH40" s="675"/>
      <c r="CI40" s="675"/>
      <c r="CJ40" s="675"/>
      <c r="CK40" s="675"/>
      <c r="CL40" s="675"/>
      <c r="CM40" s="675"/>
      <c r="CN40" s="675"/>
      <c r="CO40" s="675"/>
      <c r="CP40" s="675"/>
      <c r="CQ40" s="676"/>
      <c r="CR40" s="659">
        <v>293996</v>
      </c>
      <c r="CS40" s="660"/>
      <c r="CT40" s="660"/>
      <c r="CU40" s="660"/>
      <c r="CV40" s="660"/>
      <c r="CW40" s="660"/>
      <c r="CX40" s="660"/>
      <c r="CY40" s="661"/>
      <c r="CZ40" s="664">
        <v>1</v>
      </c>
      <c r="DA40" s="693"/>
      <c r="DB40" s="693"/>
      <c r="DC40" s="697"/>
      <c r="DD40" s="668" t="s">
        <v>231</v>
      </c>
      <c r="DE40" s="660"/>
      <c r="DF40" s="660"/>
      <c r="DG40" s="660"/>
      <c r="DH40" s="660"/>
      <c r="DI40" s="660"/>
      <c r="DJ40" s="660"/>
      <c r="DK40" s="661"/>
      <c r="DL40" s="668" t="s">
        <v>231</v>
      </c>
      <c r="DM40" s="660"/>
      <c r="DN40" s="660"/>
      <c r="DO40" s="660"/>
      <c r="DP40" s="660"/>
      <c r="DQ40" s="660"/>
      <c r="DR40" s="660"/>
      <c r="DS40" s="660"/>
      <c r="DT40" s="660"/>
      <c r="DU40" s="660"/>
      <c r="DV40" s="661"/>
      <c r="DW40" s="664" t="s">
        <v>225</v>
      </c>
      <c r="DX40" s="693"/>
      <c r="DY40" s="693"/>
      <c r="DZ40" s="693"/>
      <c r="EA40" s="693"/>
      <c r="EB40" s="693"/>
      <c r="EC40" s="694"/>
    </row>
    <row r="41" spans="2:133" ht="11.25" customHeight="1" x14ac:dyDescent="0.15">
      <c r="AQ41" s="746" t="s">
        <v>346</v>
      </c>
      <c r="AR41" s="747"/>
      <c r="AS41" s="747"/>
      <c r="AT41" s="747"/>
      <c r="AU41" s="747"/>
      <c r="AV41" s="747"/>
      <c r="AW41" s="747"/>
      <c r="AX41" s="747"/>
      <c r="AY41" s="748"/>
      <c r="AZ41" s="739">
        <v>1658897</v>
      </c>
      <c r="BA41" s="740"/>
      <c r="BB41" s="740"/>
      <c r="BC41" s="740"/>
      <c r="BD41" s="729"/>
      <c r="BE41" s="729"/>
      <c r="BF41" s="731"/>
      <c r="BG41" s="752"/>
      <c r="BH41" s="753"/>
      <c r="BI41" s="753"/>
      <c r="BJ41" s="753"/>
      <c r="BK41" s="753"/>
      <c r="BL41" s="216"/>
      <c r="BM41" s="684" t="s">
        <v>347</v>
      </c>
      <c r="BN41" s="684"/>
      <c r="BO41" s="684"/>
      <c r="BP41" s="684"/>
      <c r="BQ41" s="684"/>
      <c r="BR41" s="684"/>
      <c r="BS41" s="684"/>
      <c r="BT41" s="684"/>
      <c r="BU41" s="685"/>
      <c r="BV41" s="739">
        <v>324</v>
      </c>
      <c r="BW41" s="740"/>
      <c r="BX41" s="740"/>
      <c r="BY41" s="740"/>
      <c r="BZ41" s="740"/>
      <c r="CA41" s="740"/>
      <c r="CB41" s="749"/>
      <c r="CD41" s="674" t="s">
        <v>348</v>
      </c>
      <c r="CE41" s="675"/>
      <c r="CF41" s="675"/>
      <c r="CG41" s="675"/>
      <c r="CH41" s="675"/>
      <c r="CI41" s="675"/>
      <c r="CJ41" s="675"/>
      <c r="CK41" s="675"/>
      <c r="CL41" s="675"/>
      <c r="CM41" s="675"/>
      <c r="CN41" s="675"/>
      <c r="CO41" s="675"/>
      <c r="CP41" s="675"/>
      <c r="CQ41" s="676"/>
      <c r="CR41" s="659" t="s">
        <v>225</v>
      </c>
      <c r="CS41" s="695"/>
      <c r="CT41" s="695"/>
      <c r="CU41" s="695"/>
      <c r="CV41" s="695"/>
      <c r="CW41" s="695"/>
      <c r="CX41" s="695"/>
      <c r="CY41" s="696"/>
      <c r="CZ41" s="664" t="s">
        <v>225</v>
      </c>
      <c r="DA41" s="693"/>
      <c r="DB41" s="693"/>
      <c r="DC41" s="697"/>
      <c r="DD41" s="668" t="s">
        <v>231</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350</v>
      </c>
      <c r="CE42" s="657"/>
      <c r="CF42" s="657"/>
      <c r="CG42" s="657"/>
      <c r="CH42" s="657"/>
      <c r="CI42" s="657"/>
      <c r="CJ42" s="657"/>
      <c r="CK42" s="657"/>
      <c r="CL42" s="657"/>
      <c r="CM42" s="657"/>
      <c r="CN42" s="657"/>
      <c r="CO42" s="657"/>
      <c r="CP42" s="657"/>
      <c r="CQ42" s="658"/>
      <c r="CR42" s="659">
        <v>4724309</v>
      </c>
      <c r="CS42" s="660"/>
      <c r="CT42" s="660"/>
      <c r="CU42" s="660"/>
      <c r="CV42" s="660"/>
      <c r="CW42" s="660"/>
      <c r="CX42" s="660"/>
      <c r="CY42" s="661"/>
      <c r="CZ42" s="664">
        <v>16.100000000000001</v>
      </c>
      <c r="DA42" s="665"/>
      <c r="DB42" s="665"/>
      <c r="DC42" s="760"/>
      <c r="DD42" s="668">
        <v>894247</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352</v>
      </c>
      <c r="CE43" s="657"/>
      <c r="CF43" s="657"/>
      <c r="CG43" s="657"/>
      <c r="CH43" s="657"/>
      <c r="CI43" s="657"/>
      <c r="CJ43" s="657"/>
      <c r="CK43" s="657"/>
      <c r="CL43" s="657"/>
      <c r="CM43" s="657"/>
      <c r="CN43" s="657"/>
      <c r="CO43" s="657"/>
      <c r="CP43" s="657"/>
      <c r="CQ43" s="658"/>
      <c r="CR43" s="659" t="s">
        <v>225</v>
      </c>
      <c r="CS43" s="695"/>
      <c r="CT43" s="695"/>
      <c r="CU43" s="695"/>
      <c r="CV43" s="695"/>
      <c r="CW43" s="695"/>
      <c r="CX43" s="695"/>
      <c r="CY43" s="696"/>
      <c r="CZ43" s="664" t="s">
        <v>225</v>
      </c>
      <c r="DA43" s="693"/>
      <c r="DB43" s="693"/>
      <c r="DC43" s="697"/>
      <c r="DD43" s="668" t="s">
        <v>231</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353</v>
      </c>
      <c r="CD44" s="771" t="s">
        <v>304</v>
      </c>
      <c r="CE44" s="772"/>
      <c r="CF44" s="656" t="s">
        <v>354</v>
      </c>
      <c r="CG44" s="657"/>
      <c r="CH44" s="657"/>
      <c r="CI44" s="657"/>
      <c r="CJ44" s="657"/>
      <c r="CK44" s="657"/>
      <c r="CL44" s="657"/>
      <c r="CM44" s="657"/>
      <c r="CN44" s="657"/>
      <c r="CO44" s="657"/>
      <c r="CP44" s="657"/>
      <c r="CQ44" s="658"/>
      <c r="CR44" s="659">
        <v>4526719</v>
      </c>
      <c r="CS44" s="660"/>
      <c r="CT44" s="660"/>
      <c r="CU44" s="660"/>
      <c r="CV44" s="660"/>
      <c r="CW44" s="660"/>
      <c r="CX44" s="660"/>
      <c r="CY44" s="661"/>
      <c r="CZ44" s="664">
        <v>15.4</v>
      </c>
      <c r="DA44" s="665"/>
      <c r="DB44" s="665"/>
      <c r="DC44" s="760"/>
      <c r="DD44" s="668">
        <v>860697</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355</v>
      </c>
      <c r="CG45" s="657"/>
      <c r="CH45" s="657"/>
      <c r="CI45" s="657"/>
      <c r="CJ45" s="657"/>
      <c r="CK45" s="657"/>
      <c r="CL45" s="657"/>
      <c r="CM45" s="657"/>
      <c r="CN45" s="657"/>
      <c r="CO45" s="657"/>
      <c r="CP45" s="657"/>
      <c r="CQ45" s="658"/>
      <c r="CR45" s="659">
        <v>2266706</v>
      </c>
      <c r="CS45" s="695"/>
      <c r="CT45" s="695"/>
      <c r="CU45" s="695"/>
      <c r="CV45" s="695"/>
      <c r="CW45" s="695"/>
      <c r="CX45" s="695"/>
      <c r="CY45" s="696"/>
      <c r="CZ45" s="664">
        <v>7.7</v>
      </c>
      <c r="DA45" s="693"/>
      <c r="DB45" s="693"/>
      <c r="DC45" s="697"/>
      <c r="DD45" s="668">
        <v>131400</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356</v>
      </c>
      <c r="CG46" s="657"/>
      <c r="CH46" s="657"/>
      <c r="CI46" s="657"/>
      <c r="CJ46" s="657"/>
      <c r="CK46" s="657"/>
      <c r="CL46" s="657"/>
      <c r="CM46" s="657"/>
      <c r="CN46" s="657"/>
      <c r="CO46" s="657"/>
      <c r="CP46" s="657"/>
      <c r="CQ46" s="658"/>
      <c r="CR46" s="659">
        <v>2065413</v>
      </c>
      <c r="CS46" s="660"/>
      <c r="CT46" s="660"/>
      <c r="CU46" s="660"/>
      <c r="CV46" s="660"/>
      <c r="CW46" s="660"/>
      <c r="CX46" s="660"/>
      <c r="CY46" s="661"/>
      <c r="CZ46" s="664">
        <v>7</v>
      </c>
      <c r="DA46" s="665"/>
      <c r="DB46" s="665"/>
      <c r="DC46" s="760"/>
      <c r="DD46" s="668">
        <v>720771</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357</v>
      </c>
      <c r="CG47" s="657"/>
      <c r="CH47" s="657"/>
      <c r="CI47" s="657"/>
      <c r="CJ47" s="657"/>
      <c r="CK47" s="657"/>
      <c r="CL47" s="657"/>
      <c r="CM47" s="657"/>
      <c r="CN47" s="657"/>
      <c r="CO47" s="657"/>
      <c r="CP47" s="657"/>
      <c r="CQ47" s="658"/>
      <c r="CR47" s="659">
        <v>197590</v>
      </c>
      <c r="CS47" s="695"/>
      <c r="CT47" s="695"/>
      <c r="CU47" s="695"/>
      <c r="CV47" s="695"/>
      <c r="CW47" s="695"/>
      <c r="CX47" s="695"/>
      <c r="CY47" s="696"/>
      <c r="CZ47" s="664">
        <v>0.7</v>
      </c>
      <c r="DA47" s="693"/>
      <c r="DB47" s="693"/>
      <c r="DC47" s="697"/>
      <c r="DD47" s="668">
        <v>33550</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358</v>
      </c>
      <c r="CG48" s="657"/>
      <c r="CH48" s="657"/>
      <c r="CI48" s="657"/>
      <c r="CJ48" s="657"/>
      <c r="CK48" s="657"/>
      <c r="CL48" s="657"/>
      <c r="CM48" s="657"/>
      <c r="CN48" s="657"/>
      <c r="CO48" s="657"/>
      <c r="CP48" s="657"/>
      <c r="CQ48" s="658"/>
      <c r="CR48" s="659" t="s">
        <v>231</v>
      </c>
      <c r="CS48" s="660"/>
      <c r="CT48" s="660"/>
      <c r="CU48" s="660"/>
      <c r="CV48" s="660"/>
      <c r="CW48" s="660"/>
      <c r="CX48" s="660"/>
      <c r="CY48" s="661"/>
      <c r="CZ48" s="664" t="s">
        <v>225</v>
      </c>
      <c r="DA48" s="665"/>
      <c r="DB48" s="665"/>
      <c r="DC48" s="760"/>
      <c r="DD48" s="668" t="s">
        <v>231</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359</v>
      </c>
      <c r="CE49" s="705"/>
      <c r="CF49" s="705"/>
      <c r="CG49" s="705"/>
      <c r="CH49" s="705"/>
      <c r="CI49" s="705"/>
      <c r="CJ49" s="705"/>
      <c r="CK49" s="705"/>
      <c r="CL49" s="705"/>
      <c r="CM49" s="705"/>
      <c r="CN49" s="705"/>
      <c r="CO49" s="705"/>
      <c r="CP49" s="705"/>
      <c r="CQ49" s="706"/>
      <c r="CR49" s="739">
        <v>29326537</v>
      </c>
      <c r="CS49" s="729"/>
      <c r="CT49" s="729"/>
      <c r="CU49" s="729"/>
      <c r="CV49" s="729"/>
      <c r="CW49" s="729"/>
      <c r="CX49" s="729"/>
      <c r="CY49" s="761"/>
      <c r="CZ49" s="744">
        <v>100</v>
      </c>
      <c r="DA49" s="762"/>
      <c r="DB49" s="762"/>
      <c r="DC49" s="763"/>
      <c r="DD49" s="764">
        <v>18005761</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n4Cv2Kxj+e4X8eyqPEZl3A2CX6wR02tXEFRN0kiuI6dE5ByCHTS2j+i1c2tyVu5GYDZExq74tdGSA0NIQATCew==" saltValue="KEweqPjOoi4d+uycVlZMw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view="pageBreakPreview" topLeftCell="A31" zoomScale="70" zoomScaleNormal="50" zoomScaleSheetLayoutView="70" workbookViewId="0">
      <selection activeCell="BS37" sqref="BS37:CQ37"/>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361</v>
      </c>
      <c r="DK2" s="807"/>
      <c r="DL2" s="807"/>
      <c r="DM2" s="807"/>
      <c r="DN2" s="807"/>
      <c r="DO2" s="808"/>
      <c r="DP2" s="229"/>
      <c r="DQ2" s="806" t="s">
        <v>362</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363</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365</v>
      </c>
      <c r="B5" s="801"/>
      <c r="C5" s="801"/>
      <c r="D5" s="801"/>
      <c r="E5" s="801"/>
      <c r="F5" s="801"/>
      <c r="G5" s="801"/>
      <c r="H5" s="801"/>
      <c r="I5" s="801"/>
      <c r="J5" s="801"/>
      <c r="K5" s="801"/>
      <c r="L5" s="801"/>
      <c r="M5" s="801"/>
      <c r="N5" s="801"/>
      <c r="O5" s="801"/>
      <c r="P5" s="802"/>
      <c r="Q5" s="777" t="s">
        <v>366</v>
      </c>
      <c r="R5" s="778"/>
      <c r="S5" s="778"/>
      <c r="T5" s="778"/>
      <c r="U5" s="779"/>
      <c r="V5" s="777" t="s">
        <v>367</v>
      </c>
      <c r="W5" s="778"/>
      <c r="X5" s="778"/>
      <c r="Y5" s="778"/>
      <c r="Z5" s="779"/>
      <c r="AA5" s="777" t="s">
        <v>368</v>
      </c>
      <c r="AB5" s="778"/>
      <c r="AC5" s="778"/>
      <c r="AD5" s="778"/>
      <c r="AE5" s="778"/>
      <c r="AF5" s="810" t="s">
        <v>369</v>
      </c>
      <c r="AG5" s="778"/>
      <c r="AH5" s="778"/>
      <c r="AI5" s="778"/>
      <c r="AJ5" s="789"/>
      <c r="AK5" s="778" t="s">
        <v>370</v>
      </c>
      <c r="AL5" s="778"/>
      <c r="AM5" s="778"/>
      <c r="AN5" s="778"/>
      <c r="AO5" s="779"/>
      <c r="AP5" s="777" t="s">
        <v>371</v>
      </c>
      <c r="AQ5" s="778"/>
      <c r="AR5" s="778"/>
      <c r="AS5" s="778"/>
      <c r="AT5" s="779"/>
      <c r="AU5" s="777" t="s">
        <v>372</v>
      </c>
      <c r="AV5" s="778"/>
      <c r="AW5" s="778"/>
      <c r="AX5" s="778"/>
      <c r="AY5" s="789"/>
      <c r="AZ5" s="236"/>
      <c r="BA5" s="236"/>
      <c r="BB5" s="236"/>
      <c r="BC5" s="236"/>
      <c r="BD5" s="236"/>
      <c r="BE5" s="237"/>
      <c r="BF5" s="237"/>
      <c r="BG5" s="237"/>
      <c r="BH5" s="237"/>
      <c r="BI5" s="237"/>
      <c r="BJ5" s="237"/>
      <c r="BK5" s="237"/>
      <c r="BL5" s="237"/>
      <c r="BM5" s="237"/>
      <c r="BN5" s="237"/>
      <c r="BO5" s="237"/>
      <c r="BP5" s="237"/>
      <c r="BQ5" s="800" t="s">
        <v>373</v>
      </c>
      <c r="BR5" s="801"/>
      <c r="BS5" s="801"/>
      <c r="BT5" s="801"/>
      <c r="BU5" s="801"/>
      <c r="BV5" s="801"/>
      <c r="BW5" s="801"/>
      <c r="BX5" s="801"/>
      <c r="BY5" s="801"/>
      <c r="BZ5" s="801"/>
      <c r="CA5" s="801"/>
      <c r="CB5" s="801"/>
      <c r="CC5" s="801"/>
      <c r="CD5" s="801"/>
      <c r="CE5" s="801"/>
      <c r="CF5" s="801"/>
      <c r="CG5" s="802"/>
      <c r="CH5" s="777" t="s">
        <v>374</v>
      </c>
      <c r="CI5" s="778"/>
      <c r="CJ5" s="778"/>
      <c r="CK5" s="778"/>
      <c r="CL5" s="779"/>
      <c r="CM5" s="777" t="s">
        <v>375</v>
      </c>
      <c r="CN5" s="778"/>
      <c r="CO5" s="778"/>
      <c r="CP5" s="778"/>
      <c r="CQ5" s="779"/>
      <c r="CR5" s="777" t="s">
        <v>376</v>
      </c>
      <c r="CS5" s="778"/>
      <c r="CT5" s="778"/>
      <c r="CU5" s="778"/>
      <c r="CV5" s="779"/>
      <c r="CW5" s="777" t="s">
        <v>377</v>
      </c>
      <c r="CX5" s="778"/>
      <c r="CY5" s="778"/>
      <c r="CZ5" s="778"/>
      <c r="DA5" s="779"/>
      <c r="DB5" s="777" t="s">
        <v>378</v>
      </c>
      <c r="DC5" s="778"/>
      <c r="DD5" s="778"/>
      <c r="DE5" s="778"/>
      <c r="DF5" s="779"/>
      <c r="DG5" s="783" t="s">
        <v>379</v>
      </c>
      <c r="DH5" s="784"/>
      <c r="DI5" s="784"/>
      <c r="DJ5" s="784"/>
      <c r="DK5" s="785"/>
      <c r="DL5" s="783" t="s">
        <v>380</v>
      </c>
      <c r="DM5" s="784"/>
      <c r="DN5" s="784"/>
      <c r="DO5" s="784"/>
      <c r="DP5" s="785"/>
      <c r="DQ5" s="777" t="s">
        <v>381</v>
      </c>
      <c r="DR5" s="778"/>
      <c r="DS5" s="778"/>
      <c r="DT5" s="778"/>
      <c r="DU5" s="779"/>
      <c r="DV5" s="777" t="s">
        <v>372</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382</v>
      </c>
      <c r="C7" s="792"/>
      <c r="D7" s="792"/>
      <c r="E7" s="792"/>
      <c r="F7" s="792"/>
      <c r="G7" s="792"/>
      <c r="H7" s="792"/>
      <c r="I7" s="792"/>
      <c r="J7" s="792"/>
      <c r="K7" s="792"/>
      <c r="L7" s="792"/>
      <c r="M7" s="792"/>
      <c r="N7" s="792"/>
      <c r="O7" s="792"/>
      <c r="P7" s="793"/>
      <c r="Q7" s="794">
        <v>30552</v>
      </c>
      <c r="R7" s="795"/>
      <c r="S7" s="795"/>
      <c r="T7" s="795"/>
      <c r="U7" s="795"/>
      <c r="V7" s="795">
        <v>29451</v>
      </c>
      <c r="W7" s="795"/>
      <c r="X7" s="795"/>
      <c r="Y7" s="795"/>
      <c r="Z7" s="795"/>
      <c r="AA7" s="795">
        <v>1100</v>
      </c>
      <c r="AB7" s="795"/>
      <c r="AC7" s="795"/>
      <c r="AD7" s="795"/>
      <c r="AE7" s="796"/>
      <c r="AF7" s="797">
        <v>979</v>
      </c>
      <c r="AG7" s="798"/>
      <c r="AH7" s="798"/>
      <c r="AI7" s="798"/>
      <c r="AJ7" s="799"/>
      <c r="AK7" s="834">
        <v>128</v>
      </c>
      <c r="AL7" s="835"/>
      <c r="AM7" s="835"/>
      <c r="AN7" s="835"/>
      <c r="AO7" s="835"/>
      <c r="AP7" s="835">
        <v>20869</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x14ac:dyDescent="0.15">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383</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384</v>
      </c>
      <c r="B23" s="850" t="s">
        <v>385</v>
      </c>
      <c r="C23" s="851"/>
      <c r="D23" s="851"/>
      <c r="E23" s="851"/>
      <c r="F23" s="851"/>
      <c r="G23" s="851"/>
      <c r="H23" s="851"/>
      <c r="I23" s="851"/>
      <c r="J23" s="851"/>
      <c r="K23" s="851"/>
      <c r="L23" s="851"/>
      <c r="M23" s="851"/>
      <c r="N23" s="851"/>
      <c r="O23" s="851"/>
      <c r="P23" s="852"/>
      <c r="Q23" s="853">
        <v>30552</v>
      </c>
      <c r="R23" s="854"/>
      <c r="S23" s="854"/>
      <c r="T23" s="854"/>
      <c r="U23" s="854"/>
      <c r="V23" s="854">
        <v>29451</v>
      </c>
      <c r="W23" s="854"/>
      <c r="X23" s="854"/>
      <c r="Y23" s="854"/>
      <c r="Z23" s="854"/>
      <c r="AA23" s="854">
        <v>1100</v>
      </c>
      <c r="AB23" s="854"/>
      <c r="AC23" s="854"/>
      <c r="AD23" s="854"/>
      <c r="AE23" s="855"/>
      <c r="AF23" s="856">
        <v>979</v>
      </c>
      <c r="AG23" s="854"/>
      <c r="AH23" s="854"/>
      <c r="AI23" s="854"/>
      <c r="AJ23" s="857"/>
      <c r="AK23" s="858"/>
      <c r="AL23" s="859"/>
      <c r="AM23" s="859"/>
      <c r="AN23" s="859"/>
      <c r="AO23" s="859"/>
      <c r="AP23" s="854">
        <v>20869</v>
      </c>
      <c r="AQ23" s="854"/>
      <c r="AR23" s="854"/>
      <c r="AS23" s="854"/>
      <c r="AT23" s="854"/>
      <c r="AU23" s="860"/>
      <c r="AV23" s="860"/>
      <c r="AW23" s="860"/>
      <c r="AX23" s="860"/>
      <c r="AY23" s="861"/>
      <c r="AZ23" s="869" t="s">
        <v>386</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387</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388</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365</v>
      </c>
      <c r="B26" s="801"/>
      <c r="C26" s="801"/>
      <c r="D26" s="801"/>
      <c r="E26" s="801"/>
      <c r="F26" s="801"/>
      <c r="G26" s="801"/>
      <c r="H26" s="801"/>
      <c r="I26" s="801"/>
      <c r="J26" s="801"/>
      <c r="K26" s="801"/>
      <c r="L26" s="801"/>
      <c r="M26" s="801"/>
      <c r="N26" s="801"/>
      <c r="O26" s="801"/>
      <c r="P26" s="802"/>
      <c r="Q26" s="777" t="s">
        <v>389</v>
      </c>
      <c r="R26" s="778"/>
      <c r="S26" s="778"/>
      <c r="T26" s="778"/>
      <c r="U26" s="779"/>
      <c r="V26" s="777" t="s">
        <v>390</v>
      </c>
      <c r="W26" s="778"/>
      <c r="X26" s="778"/>
      <c r="Y26" s="778"/>
      <c r="Z26" s="779"/>
      <c r="AA26" s="777" t="s">
        <v>391</v>
      </c>
      <c r="AB26" s="778"/>
      <c r="AC26" s="778"/>
      <c r="AD26" s="778"/>
      <c r="AE26" s="778"/>
      <c r="AF26" s="872" t="s">
        <v>392</v>
      </c>
      <c r="AG26" s="873"/>
      <c r="AH26" s="873"/>
      <c r="AI26" s="873"/>
      <c r="AJ26" s="874"/>
      <c r="AK26" s="778" t="s">
        <v>393</v>
      </c>
      <c r="AL26" s="778"/>
      <c r="AM26" s="778"/>
      <c r="AN26" s="778"/>
      <c r="AO26" s="779"/>
      <c r="AP26" s="777" t="s">
        <v>394</v>
      </c>
      <c r="AQ26" s="778"/>
      <c r="AR26" s="778"/>
      <c r="AS26" s="778"/>
      <c r="AT26" s="779"/>
      <c r="AU26" s="777" t="s">
        <v>395</v>
      </c>
      <c r="AV26" s="778"/>
      <c r="AW26" s="778"/>
      <c r="AX26" s="778"/>
      <c r="AY26" s="779"/>
      <c r="AZ26" s="777" t="s">
        <v>396</v>
      </c>
      <c r="BA26" s="778"/>
      <c r="BB26" s="778"/>
      <c r="BC26" s="778"/>
      <c r="BD26" s="779"/>
      <c r="BE26" s="777" t="s">
        <v>372</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397</v>
      </c>
      <c r="C28" s="792"/>
      <c r="D28" s="792"/>
      <c r="E28" s="792"/>
      <c r="F28" s="792"/>
      <c r="G28" s="792"/>
      <c r="H28" s="792"/>
      <c r="I28" s="792"/>
      <c r="J28" s="792"/>
      <c r="K28" s="792"/>
      <c r="L28" s="792"/>
      <c r="M28" s="792"/>
      <c r="N28" s="792"/>
      <c r="O28" s="792"/>
      <c r="P28" s="793"/>
      <c r="Q28" s="882">
        <v>8248</v>
      </c>
      <c r="R28" s="883"/>
      <c r="S28" s="883"/>
      <c r="T28" s="883"/>
      <c r="U28" s="883"/>
      <c r="V28" s="883">
        <v>8025</v>
      </c>
      <c r="W28" s="883"/>
      <c r="X28" s="883"/>
      <c r="Y28" s="883"/>
      <c r="Z28" s="883"/>
      <c r="AA28" s="883">
        <v>223</v>
      </c>
      <c r="AB28" s="883"/>
      <c r="AC28" s="883"/>
      <c r="AD28" s="883"/>
      <c r="AE28" s="884"/>
      <c r="AF28" s="885">
        <v>223</v>
      </c>
      <c r="AG28" s="883"/>
      <c r="AH28" s="883"/>
      <c r="AI28" s="883"/>
      <c r="AJ28" s="886"/>
      <c r="AK28" s="887">
        <v>628</v>
      </c>
      <c r="AL28" s="878"/>
      <c r="AM28" s="878"/>
      <c r="AN28" s="878"/>
      <c r="AO28" s="878"/>
      <c r="AP28" s="878">
        <v>0</v>
      </c>
      <c r="AQ28" s="878"/>
      <c r="AR28" s="878"/>
      <c r="AS28" s="878"/>
      <c r="AT28" s="878"/>
      <c r="AU28" s="878">
        <v>0</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398</v>
      </c>
      <c r="C29" s="816"/>
      <c r="D29" s="816"/>
      <c r="E29" s="816"/>
      <c r="F29" s="816"/>
      <c r="G29" s="816"/>
      <c r="H29" s="816"/>
      <c r="I29" s="816"/>
      <c r="J29" s="816"/>
      <c r="K29" s="816"/>
      <c r="L29" s="816"/>
      <c r="M29" s="816"/>
      <c r="N29" s="816"/>
      <c r="O29" s="816"/>
      <c r="P29" s="817"/>
      <c r="Q29" s="818">
        <v>503</v>
      </c>
      <c r="R29" s="819"/>
      <c r="S29" s="819"/>
      <c r="T29" s="819"/>
      <c r="U29" s="819"/>
      <c r="V29" s="819">
        <v>502</v>
      </c>
      <c r="W29" s="819"/>
      <c r="X29" s="819"/>
      <c r="Y29" s="819"/>
      <c r="Z29" s="819"/>
      <c r="AA29" s="819">
        <v>1</v>
      </c>
      <c r="AB29" s="819"/>
      <c r="AC29" s="819"/>
      <c r="AD29" s="819"/>
      <c r="AE29" s="820"/>
      <c r="AF29" s="821">
        <v>1</v>
      </c>
      <c r="AG29" s="822"/>
      <c r="AH29" s="822"/>
      <c r="AI29" s="822"/>
      <c r="AJ29" s="823"/>
      <c r="AK29" s="890">
        <v>195</v>
      </c>
      <c r="AL29" s="891"/>
      <c r="AM29" s="891"/>
      <c r="AN29" s="891"/>
      <c r="AO29" s="891"/>
      <c r="AP29" s="891">
        <v>0</v>
      </c>
      <c r="AQ29" s="891"/>
      <c r="AR29" s="891"/>
      <c r="AS29" s="891"/>
      <c r="AT29" s="891"/>
      <c r="AU29" s="891">
        <v>0</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399</v>
      </c>
      <c r="C30" s="816"/>
      <c r="D30" s="816"/>
      <c r="E30" s="816"/>
      <c r="F30" s="816"/>
      <c r="G30" s="816"/>
      <c r="H30" s="816"/>
      <c r="I30" s="816"/>
      <c r="J30" s="816"/>
      <c r="K30" s="816"/>
      <c r="L30" s="816"/>
      <c r="M30" s="816"/>
      <c r="N30" s="816"/>
      <c r="O30" s="816"/>
      <c r="P30" s="817"/>
      <c r="Q30" s="818">
        <v>1035</v>
      </c>
      <c r="R30" s="819"/>
      <c r="S30" s="819"/>
      <c r="T30" s="819"/>
      <c r="U30" s="819"/>
      <c r="V30" s="819">
        <v>875</v>
      </c>
      <c r="W30" s="819"/>
      <c r="X30" s="819"/>
      <c r="Y30" s="819"/>
      <c r="Z30" s="819"/>
      <c r="AA30" s="819">
        <v>160</v>
      </c>
      <c r="AB30" s="819"/>
      <c r="AC30" s="819"/>
      <c r="AD30" s="819"/>
      <c r="AE30" s="820"/>
      <c r="AF30" s="821">
        <v>1278</v>
      </c>
      <c r="AG30" s="822"/>
      <c r="AH30" s="822"/>
      <c r="AI30" s="822"/>
      <c r="AJ30" s="823"/>
      <c r="AK30" s="890">
        <v>318</v>
      </c>
      <c r="AL30" s="891"/>
      <c r="AM30" s="891"/>
      <c r="AN30" s="891"/>
      <c r="AO30" s="891"/>
      <c r="AP30" s="891">
        <v>4353</v>
      </c>
      <c r="AQ30" s="891"/>
      <c r="AR30" s="891"/>
      <c r="AS30" s="891"/>
      <c r="AT30" s="891"/>
      <c r="AU30" s="891">
        <v>1345</v>
      </c>
      <c r="AV30" s="891"/>
      <c r="AW30" s="891"/>
      <c r="AX30" s="891"/>
      <c r="AY30" s="891"/>
      <c r="AZ30" s="892"/>
      <c r="BA30" s="892"/>
      <c r="BB30" s="892"/>
      <c r="BC30" s="892"/>
      <c r="BD30" s="892"/>
      <c r="BE30" s="888" t="s">
        <v>400</v>
      </c>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401</v>
      </c>
      <c r="C31" s="816"/>
      <c r="D31" s="816"/>
      <c r="E31" s="816"/>
      <c r="F31" s="816"/>
      <c r="G31" s="816"/>
      <c r="H31" s="816"/>
      <c r="I31" s="816"/>
      <c r="J31" s="816"/>
      <c r="K31" s="816"/>
      <c r="L31" s="816"/>
      <c r="M31" s="816"/>
      <c r="N31" s="816"/>
      <c r="O31" s="816"/>
      <c r="P31" s="817"/>
      <c r="Q31" s="818">
        <v>1044</v>
      </c>
      <c r="R31" s="819"/>
      <c r="S31" s="819"/>
      <c r="T31" s="819"/>
      <c r="U31" s="819"/>
      <c r="V31" s="819">
        <v>1021</v>
      </c>
      <c r="W31" s="819"/>
      <c r="X31" s="819"/>
      <c r="Y31" s="819"/>
      <c r="Z31" s="819"/>
      <c r="AA31" s="819">
        <v>23</v>
      </c>
      <c r="AB31" s="819"/>
      <c r="AC31" s="819"/>
      <c r="AD31" s="819"/>
      <c r="AE31" s="820"/>
      <c r="AF31" s="821">
        <v>23</v>
      </c>
      <c r="AG31" s="822"/>
      <c r="AH31" s="822"/>
      <c r="AI31" s="822"/>
      <c r="AJ31" s="823"/>
      <c r="AK31" s="890">
        <v>775</v>
      </c>
      <c r="AL31" s="891"/>
      <c r="AM31" s="891"/>
      <c r="AN31" s="891"/>
      <c r="AO31" s="891"/>
      <c r="AP31" s="891">
        <v>5832</v>
      </c>
      <c r="AQ31" s="891"/>
      <c r="AR31" s="891"/>
      <c r="AS31" s="891"/>
      <c r="AT31" s="891"/>
      <c r="AU31" s="891">
        <v>5196</v>
      </c>
      <c r="AV31" s="891"/>
      <c r="AW31" s="891"/>
      <c r="AX31" s="891"/>
      <c r="AY31" s="891"/>
      <c r="AZ31" s="892"/>
      <c r="BA31" s="892"/>
      <c r="BB31" s="892"/>
      <c r="BC31" s="892"/>
      <c r="BD31" s="892"/>
      <c r="BE31" s="888" t="s">
        <v>402</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403</v>
      </c>
      <c r="C32" s="816"/>
      <c r="D32" s="816"/>
      <c r="E32" s="816"/>
      <c r="F32" s="816"/>
      <c r="G32" s="816"/>
      <c r="H32" s="816"/>
      <c r="I32" s="816"/>
      <c r="J32" s="816"/>
      <c r="K32" s="816"/>
      <c r="L32" s="816"/>
      <c r="M32" s="816"/>
      <c r="N32" s="816"/>
      <c r="O32" s="816"/>
      <c r="P32" s="817"/>
      <c r="Q32" s="818">
        <v>144</v>
      </c>
      <c r="R32" s="819"/>
      <c r="S32" s="819"/>
      <c r="T32" s="819"/>
      <c r="U32" s="819"/>
      <c r="V32" s="819">
        <v>143</v>
      </c>
      <c r="W32" s="819"/>
      <c r="X32" s="819"/>
      <c r="Y32" s="819"/>
      <c r="Z32" s="819"/>
      <c r="AA32" s="819">
        <v>1</v>
      </c>
      <c r="AB32" s="819"/>
      <c r="AC32" s="819"/>
      <c r="AD32" s="819"/>
      <c r="AE32" s="820"/>
      <c r="AF32" s="821">
        <v>1</v>
      </c>
      <c r="AG32" s="822"/>
      <c r="AH32" s="822"/>
      <c r="AI32" s="822"/>
      <c r="AJ32" s="823"/>
      <c r="AK32" s="890">
        <v>15</v>
      </c>
      <c r="AL32" s="891"/>
      <c r="AM32" s="891"/>
      <c r="AN32" s="891"/>
      <c r="AO32" s="891"/>
      <c r="AP32" s="891">
        <v>48</v>
      </c>
      <c r="AQ32" s="891"/>
      <c r="AR32" s="891"/>
      <c r="AS32" s="891"/>
      <c r="AT32" s="891"/>
      <c r="AU32" s="891">
        <v>0</v>
      </c>
      <c r="AV32" s="891"/>
      <c r="AW32" s="891"/>
      <c r="AX32" s="891"/>
      <c r="AY32" s="891"/>
      <c r="AZ32" s="892"/>
      <c r="BA32" s="892"/>
      <c r="BB32" s="892"/>
      <c r="BC32" s="892"/>
      <c r="BD32" s="892"/>
      <c r="BE32" s="888" t="s">
        <v>402</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404</v>
      </c>
      <c r="C33" s="816"/>
      <c r="D33" s="816"/>
      <c r="E33" s="816"/>
      <c r="F33" s="816"/>
      <c r="G33" s="816"/>
      <c r="H33" s="816"/>
      <c r="I33" s="816"/>
      <c r="J33" s="816"/>
      <c r="K33" s="816"/>
      <c r="L33" s="816"/>
      <c r="M33" s="816"/>
      <c r="N33" s="816"/>
      <c r="O33" s="816"/>
      <c r="P33" s="817"/>
      <c r="Q33" s="818">
        <v>12</v>
      </c>
      <c r="R33" s="819"/>
      <c r="S33" s="819"/>
      <c r="T33" s="819"/>
      <c r="U33" s="819"/>
      <c r="V33" s="819">
        <v>10</v>
      </c>
      <c r="W33" s="819"/>
      <c r="X33" s="819"/>
      <c r="Y33" s="819"/>
      <c r="Z33" s="819"/>
      <c r="AA33" s="819">
        <v>2</v>
      </c>
      <c r="AB33" s="819"/>
      <c r="AC33" s="819"/>
      <c r="AD33" s="819"/>
      <c r="AE33" s="820"/>
      <c r="AF33" s="821">
        <v>2</v>
      </c>
      <c r="AG33" s="822"/>
      <c r="AH33" s="822"/>
      <c r="AI33" s="822"/>
      <c r="AJ33" s="823"/>
      <c r="AK33" s="890">
        <v>0</v>
      </c>
      <c r="AL33" s="891"/>
      <c r="AM33" s="891"/>
      <c r="AN33" s="891"/>
      <c r="AO33" s="891"/>
      <c r="AP33" s="891">
        <v>0</v>
      </c>
      <c r="AQ33" s="891"/>
      <c r="AR33" s="891"/>
      <c r="AS33" s="891"/>
      <c r="AT33" s="891"/>
      <c r="AU33" s="891">
        <v>0</v>
      </c>
      <c r="AV33" s="891"/>
      <c r="AW33" s="891"/>
      <c r="AX33" s="891"/>
      <c r="AY33" s="891"/>
      <c r="AZ33" s="892"/>
      <c r="BA33" s="892"/>
      <c r="BB33" s="892"/>
      <c r="BC33" s="892"/>
      <c r="BD33" s="892"/>
      <c r="BE33" s="888" t="s">
        <v>402</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405</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384</v>
      </c>
      <c r="B63" s="850" t="s">
        <v>406</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1527</v>
      </c>
      <c r="AG63" s="902"/>
      <c r="AH63" s="902"/>
      <c r="AI63" s="902"/>
      <c r="AJ63" s="903"/>
      <c r="AK63" s="904"/>
      <c r="AL63" s="899"/>
      <c r="AM63" s="899"/>
      <c r="AN63" s="899"/>
      <c r="AO63" s="899"/>
      <c r="AP63" s="902">
        <v>10233</v>
      </c>
      <c r="AQ63" s="902"/>
      <c r="AR63" s="902"/>
      <c r="AS63" s="902"/>
      <c r="AT63" s="902"/>
      <c r="AU63" s="902">
        <v>6541</v>
      </c>
      <c r="AV63" s="902"/>
      <c r="AW63" s="902"/>
      <c r="AX63" s="902"/>
      <c r="AY63" s="902"/>
      <c r="AZ63" s="906"/>
      <c r="BA63" s="906"/>
      <c r="BB63" s="906"/>
      <c r="BC63" s="906"/>
      <c r="BD63" s="906"/>
      <c r="BE63" s="907"/>
      <c r="BF63" s="907"/>
      <c r="BG63" s="907"/>
      <c r="BH63" s="907"/>
      <c r="BI63" s="908"/>
      <c r="BJ63" s="909" t="s">
        <v>407</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409</v>
      </c>
      <c r="B66" s="801"/>
      <c r="C66" s="801"/>
      <c r="D66" s="801"/>
      <c r="E66" s="801"/>
      <c r="F66" s="801"/>
      <c r="G66" s="801"/>
      <c r="H66" s="801"/>
      <c r="I66" s="801"/>
      <c r="J66" s="801"/>
      <c r="K66" s="801"/>
      <c r="L66" s="801"/>
      <c r="M66" s="801"/>
      <c r="N66" s="801"/>
      <c r="O66" s="801"/>
      <c r="P66" s="802"/>
      <c r="Q66" s="777" t="s">
        <v>410</v>
      </c>
      <c r="R66" s="778"/>
      <c r="S66" s="778"/>
      <c r="T66" s="778"/>
      <c r="U66" s="779"/>
      <c r="V66" s="777" t="s">
        <v>411</v>
      </c>
      <c r="W66" s="778"/>
      <c r="X66" s="778"/>
      <c r="Y66" s="778"/>
      <c r="Z66" s="779"/>
      <c r="AA66" s="777" t="s">
        <v>412</v>
      </c>
      <c r="AB66" s="778"/>
      <c r="AC66" s="778"/>
      <c r="AD66" s="778"/>
      <c r="AE66" s="779"/>
      <c r="AF66" s="912" t="s">
        <v>392</v>
      </c>
      <c r="AG66" s="873"/>
      <c r="AH66" s="873"/>
      <c r="AI66" s="873"/>
      <c r="AJ66" s="913"/>
      <c r="AK66" s="777" t="s">
        <v>413</v>
      </c>
      <c r="AL66" s="801"/>
      <c r="AM66" s="801"/>
      <c r="AN66" s="801"/>
      <c r="AO66" s="802"/>
      <c r="AP66" s="777" t="s">
        <v>394</v>
      </c>
      <c r="AQ66" s="778"/>
      <c r="AR66" s="778"/>
      <c r="AS66" s="778"/>
      <c r="AT66" s="779"/>
      <c r="AU66" s="777" t="s">
        <v>414</v>
      </c>
      <c r="AV66" s="778"/>
      <c r="AW66" s="778"/>
      <c r="AX66" s="778"/>
      <c r="AY66" s="779"/>
      <c r="AZ66" s="777" t="s">
        <v>372</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567</v>
      </c>
      <c r="C68" s="930"/>
      <c r="D68" s="930"/>
      <c r="E68" s="930"/>
      <c r="F68" s="930"/>
      <c r="G68" s="930"/>
      <c r="H68" s="930"/>
      <c r="I68" s="930"/>
      <c r="J68" s="930"/>
      <c r="K68" s="930"/>
      <c r="L68" s="930"/>
      <c r="M68" s="930"/>
      <c r="N68" s="930"/>
      <c r="O68" s="930"/>
      <c r="P68" s="931"/>
      <c r="Q68" s="932">
        <v>605</v>
      </c>
      <c r="R68" s="926"/>
      <c r="S68" s="926"/>
      <c r="T68" s="926"/>
      <c r="U68" s="926"/>
      <c r="V68" s="926">
        <v>602</v>
      </c>
      <c r="W68" s="926"/>
      <c r="X68" s="926"/>
      <c r="Y68" s="926"/>
      <c r="Z68" s="926"/>
      <c r="AA68" s="926">
        <v>3</v>
      </c>
      <c r="AB68" s="926"/>
      <c r="AC68" s="926"/>
      <c r="AD68" s="926"/>
      <c r="AE68" s="926"/>
      <c r="AF68" s="926">
        <v>3</v>
      </c>
      <c r="AG68" s="926"/>
      <c r="AH68" s="926"/>
      <c r="AI68" s="926"/>
      <c r="AJ68" s="926"/>
      <c r="AK68" s="926">
        <v>0</v>
      </c>
      <c r="AL68" s="926"/>
      <c r="AM68" s="926"/>
      <c r="AN68" s="926"/>
      <c r="AO68" s="926"/>
      <c r="AP68" s="926">
        <v>0</v>
      </c>
      <c r="AQ68" s="926"/>
      <c r="AR68" s="926"/>
      <c r="AS68" s="926"/>
      <c r="AT68" s="926"/>
      <c r="AU68" s="926">
        <v>0</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568</v>
      </c>
      <c r="C69" s="934"/>
      <c r="D69" s="934"/>
      <c r="E69" s="934"/>
      <c r="F69" s="934"/>
      <c r="G69" s="934"/>
      <c r="H69" s="934"/>
      <c r="I69" s="934"/>
      <c r="J69" s="934"/>
      <c r="K69" s="934"/>
      <c r="L69" s="934"/>
      <c r="M69" s="934"/>
      <c r="N69" s="934"/>
      <c r="O69" s="934"/>
      <c r="P69" s="935"/>
      <c r="Q69" s="936">
        <v>39</v>
      </c>
      <c r="R69" s="891"/>
      <c r="S69" s="891"/>
      <c r="T69" s="891"/>
      <c r="U69" s="891"/>
      <c r="V69" s="891">
        <v>35</v>
      </c>
      <c r="W69" s="891"/>
      <c r="X69" s="891"/>
      <c r="Y69" s="891"/>
      <c r="Z69" s="891"/>
      <c r="AA69" s="891">
        <v>4</v>
      </c>
      <c r="AB69" s="891"/>
      <c r="AC69" s="891"/>
      <c r="AD69" s="891"/>
      <c r="AE69" s="891"/>
      <c r="AF69" s="891">
        <v>4</v>
      </c>
      <c r="AG69" s="891"/>
      <c r="AH69" s="891"/>
      <c r="AI69" s="891"/>
      <c r="AJ69" s="891"/>
      <c r="AK69" s="891">
        <v>38</v>
      </c>
      <c r="AL69" s="891"/>
      <c r="AM69" s="891"/>
      <c r="AN69" s="891"/>
      <c r="AO69" s="891"/>
      <c r="AP69" s="891">
        <v>397</v>
      </c>
      <c r="AQ69" s="891"/>
      <c r="AR69" s="891"/>
      <c r="AS69" s="891"/>
      <c r="AT69" s="891"/>
      <c r="AU69" s="891">
        <v>0</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569</v>
      </c>
      <c r="C70" s="934"/>
      <c r="D70" s="934"/>
      <c r="E70" s="934"/>
      <c r="F70" s="934"/>
      <c r="G70" s="934"/>
      <c r="H70" s="934"/>
      <c r="I70" s="934"/>
      <c r="J70" s="934"/>
      <c r="K70" s="934"/>
      <c r="L70" s="934"/>
      <c r="M70" s="934"/>
      <c r="N70" s="934"/>
      <c r="O70" s="934"/>
      <c r="P70" s="935"/>
      <c r="Q70" s="936">
        <v>279</v>
      </c>
      <c r="R70" s="891"/>
      <c r="S70" s="891"/>
      <c r="T70" s="891"/>
      <c r="U70" s="891"/>
      <c r="V70" s="891">
        <v>249</v>
      </c>
      <c r="W70" s="891"/>
      <c r="X70" s="891"/>
      <c r="Y70" s="891"/>
      <c r="Z70" s="891"/>
      <c r="AA70" s="891">
        <v>30</v>
      </c>
      <c r="AB70" s="891"/>
      <c r="AC70" s="891"/>
      <c r="AD70" s="891"/>
      <c r="AE70" s="891"/>
      <c r="AF70" s="891">
        <v>11</v>
      </c>
      <c r="AG70" s="891"/>
      <c r="AH70" s="891"/>
      <c r="AI70" s="891"/>
      <c r="AJ70" s="891"/>
      <c r="AK70" s="891">
        <v>258</v>
      </c>
      <c r="AL70" s="891"/>
      <c r="AM70" s="891"/>
      <c r="AN70" s="891"/>
      <c r="AO70" s="891"/>
      <c r="AP70" s="891">
        <v>1031</v>
      </c>
      <c r="AQ70" s="891"/>
      <c r="AR70" s="891"/>
      <c r="AS70" s="891"/>
      <c r="AT70" s="891"/>
      <c r="AU70" s="891">
        <v>314</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570</v>
      </c>
      <c r="C71" s="934"/>
      <c r="D71" s="934"/>
      <c r="E71" s="934"/>
      <c r="F71" s="934"/>
      <c r="G71" s="934"/>
      <c r="H71" s="934"/>
      <c r="I71" s="934"/>
      <c r="J71" s="934"/>
      <c r="K71" s="934"/>
      <c r="L71" s="934"/>
      <c r="M71" s="934"/>
      <c r="N71" s="934"/>
      <c r="O71" s="934"/>
      <c r="P71" s="935"/>
      <c r="Q71" s="936">
        <v>3360</v>
      </c>
      <c r="R71" s="891"/>
      <c r="S71" s="891"/>
      <c r="T71" s="891"/>
      <c r="U71" s="891"/>
      <c r="V71" s="891">
        <v>3251</v>
      </c>
      <c r="W71" s="891"/>
      <c r="X71" s="891"/>
      <c r="Y71" s="891"/>
      <c r="Z71" s="891"/>
      <c r="AA71" s="891">
        <v>108</v>
      </c>
      <c r="AB71" s="891"/>
      <c r="AC71" s="891"/>
      <c r="AD71" s="891"/>
      <c r="AE71" s="891"/>
      <c r="AF71" s="891">
        <v>108</v>
      </c>
      <c r="AG71" s="891"/>
      <c r="AH71" s="891"/>
      <c r="AI71" s="891"/>
      <c r="AJ71" s="891"/>
      <c r="AK71" s="891">
        <v>205</v>
      </c>
      <c r="AL71" s="891"/>
      <c r="AM71" s="891"/>
      <c r="AN71" s="891"/>
      <c r="AO71" s="891"/>
      <c r="AP71" s="891">
        <v>3357</v>
      </c>
      <c r="AQ71" s="891"/>
      <c r="AR71" s="891"/>
      <c r="AS71" s="891"/>
      <c r="AT71" s="891"/>
      <c r="AU71" s="891">
        <v>603</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571</v>
      </c>
      <c r="C72" s="934"/>
      <c r="D72" s="934"/>
      <c r="E72" s="934"/>
      <c r="F72" s="934"/>
      <c r="G72" s="934"/>
      <c r="H72" s="934"/>
      <c r="I72" s="934"/>
      <c r="J72" s="934"/>
      <c r="K72" s="934"/>
      <c r="L72" s="934"/>
      <c r="M72" s="934"/>
      <c r="N72" s="934"/>
      <c r="O72" s="934"/>
      <c r="P72" s="935"/>
      <c r="Q72" s="936">
        <v>5789</v>
      </c>
      <c r="R72" s="891"/>
      <c r="S72" s="891"/>
      <c r="T72" s="891"/>
      <c r="U72" s="891"/>
      <c r="V72" s="891">
        <v>6058</v>
      </c>
      <c r="W72" s="891"/>
      <c r="X72" s="891"/>
      <c r="Y72" s="891"/>
      <c r="Z72" s="891"/>
      <c r="AA72" s="891">
        <v>-269</v>
      </c>
      <c r="AB72" s="891"/>
      <c r="AC72" s="891"/>
      <c r="AD72" s="891"/>
      <c r="AE72" s="891"/>
      <c r="AF72" s="891">
        <v>107</v>
      </c>
      <c r="AG72" s="891"/>
      <c r="AH72" s="891"/>
      <c r="AI72" s="891"/>
      <c r="AJ72" s="891"/>
      <c r="AK72" s="891">
        <v>0</v>
      </c>
      <c r="AL72" s="891"/>
      <c r="AM72" s="891"/>
      <c r="AN72" s="891"/>
      <c r="AO72" s="891"/>
      <c r="AP72" s="891">
        <v>6052</v>
      </c>
      <c r="AQ72" s="891"/>
      <c r="AR72" s="891"/>
      <c r="AS72" s="891"/>
      <c r="AT72" s="891"/>
      <c r="AU72" s="891">
        <v>21</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572</v>
      </c>
      <c r="C73" s="934"/>
      <c r="D73" s="934"/>
      <c r="E73" s="934"/>
      <c r="F73" s="934"/>
      <c r="G73" s="934"/>
      <c r="H73" s="934"/>
      <c r="I73" s="934"/>
      <c r="J73" s="934"/>
      <c r="K73" s="934"/>
      <c r="L73" s="934"/>
      <c r="M73" s="934"/>
      <c r="N73" s="934"/>
      <c r="O73" s="934"/>
      <c r="P73" s="935"/>
      <c r="Q73" s="936">
        <v>4258</v>
      </c>
      <c r="R73" s="891"/>
      <c r="S73" s="891"/>
      <c r="T73" s="891"/>
      <c r="U73" s="891"/>
      <c r="V73" s="891">
        <v>3999</v>
      </c>
      <c r="W73" s="891"/>
      <c r="X73" s="891"/>
      <c r="Y73" s="891"/>
      <c r="Z73" s="891"/>
      <c r="AA73" s="891">
        <v>259</v>
      </c>
      <c r="AB73" s="891"/>
      <c r="AC73" s="891"/>
      <c r="AD73" s="891"/>
      <c r="AE73" s="891"/>
      <c r="AF73" s="891">
        <v>259</v>
      </c>
      <c r="AG73" s="891"/>
      <c r="AH73" s="891"/>
      <c r="AI73" s="891"/>
      <c r="AJ73" s="891"/>
      <c r="AK73" s="891">
        <v>0</v>
      </c>
      <c r="AL73" s="891"/>
      <c r="AM73" s="891"/>
      <c r="AN73" s="891"/>
      <c r="AO73" s="891"/>
      <c r="AP73" s="891">
        <v>1286</v>
      </c>
      <c r="AQ73" s="891"/>
      <c r="AR73" s="891"/>
      <c r="AS73" s="891"/>
      <c r="AT73" s="891"/>
      <c r="AU73" s="891">
        <v>0</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573</v>
      </c>
      <c r="C74" s="934"/>
      <c r="D74" s="934"/>
      <c r="E74" s="934"/>
      <c r="F74" s="934"/>
      <c r="G74" s="934"/>
      <c r="H74" s="934"/>
      <c r="I74" s="934"/>
      <c r="J74" s="934"/>
      <c r="K74" s="934"/>
      <c r="L74" s="934"/>
      <c r="M74" s="934"/>
      <c r="N74" s="934"/>
      <c r="O74" s="934"/>
      <c r="P74" s="935"/>
      <c r="Q74" s="936">
        <v>250</v>
      </c>
      <c r="R74" s="891"/>
      <c r="S74" s="891"/>
      <c r="T74" s="891"/>
      <c r="U74" s="891"/>
      <c r="V74" s="891">
        <v>239</v>
      </c>
      <c r="W74" s="891"/>
      <c r="X74" s="891"/>
      <c r="Y74" s="891"/>
      <c r="Z74" s="891"/>
      <c r="AA74" s="891">
        <v>11</v>
      </c>
      <c r="AB74" s="891"/>
      <c r="AC74" s="891"/>
      <c r="AD74" s="891"/>
      <c r="AE74" s="891"/>
      <c r="AF74" s="891">
        <v>11</v>
      </c>
      <c r="AG74" s="891"/>
      <c r="AH74" s="891"/>
      <c r="AI74" s="891"/>
      <c r="AJ74" s="891"/>
      <c r="AK74" s="891">
        <v>112</v>
      </c>
      <c r="AL74" s="891"/>
      <c r="AM74" s="891"/>
      <c r="AN74" s="891"/>
      <c r="AO74" s="891"/>
      <c r="AP74" s="891">
        <v>0</v>
      </c>
      <c r="AQ74" s="891"/>
      <c r="AR74" s="891"/>
      <c r="AS74" s="891"/>
      <c r="AT74" s="891"/>
      <c r="AU74" s="891">
        <v>0</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t="s">
        <v>574</v>
      </c>
      <c r="C75" s="934"/>
      <c r="D75" s="934"/>
      <c r="E75" s="934"/>
      <c r="F75" s="934"/>
      <c r="G75" s="934"/>
      <c r="H75" s="934"/>
      <c r="I75" s="934"/>
      <c r="J75" s="934"/>
      <c r="K75" s="934"/>
      <c r="L75" s="934"/>
      <c r="M75" s="934"/>
      <c r="N75" s="934"/>
      <c r="O75" s="934"/>
      <c r="P75" s="935"/>
      <c r="Q75" s="939">
        <v>236843</v>
      </c>
      <c r="R75" s="940"/>
      <c r="S75" s="940"/>
      <c r="T75" s="940"/>
      <c r="U75" s="890"/>
      <c r="V75" s="941">
        <v>224060</v>
      </c>
      <c r="W75" s="940"/>
      <c r="X75" s="940"/>
      <c r="Y75" s="940"/>
      <c r="Z75" s="890"/>
      <c r="AA75" s="941">
        <v>12784</v>
      </c>
      <c r="AB75" s="940"/>
      <c r="AC75" s="940"/>
      <c r="AD75" s="940"/>
      <c r="AE75" s="890"/>
      <c r="AF75" s="941">
        <v>12784</v>
      </c>
      <c r="AG75" s="940"/>
      <c r="AH75" s="940"/>
      <c r="AI75" s="940"/>
      <c r="AJ75" s="890"/>
      <c r="AK75" s="941">
        <v>2247</v>
      </c>
      <c r="AL75" s="940"/>
      <c r="AM75" s="940"/>
      <c r="AN75" s="940"/>
      <c r="AO75" s="890"/>
      <c r="AP75" s="941">
        <v>0</v>
      </c>
      <c r="AQ75" s="940"/>
      <c r="AR75" s="940"/>
      <c r="AS75" s="940"/>
      <c r="AT75" s="890"/>
      <c r="AU75" s="941">
        <v>0</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t="s">
        <v>575</v>
      </c>
      <c r="C76" s="934"/>
      <c r="D76" s="934"/>
      <c r="E76" s="934"/>
      <c r="F76" s="934"/>
      <c r="G76" s="934"/>
      <c r="H76" s="934"/>
      <c r="I76" s="934"/>
      <c r="J76" s="934"/>
      <c r="K76" s="934"/>
      <c r="L76" s="934"/>
      <c r="M76" s="934"/>
      <c r="N76" s="934"/>
      <c r="O76" s="934"/>
      <c r="P76" s="935"/>
      <c r="Q76" s="939">
        <v>2157</v>
      </c>
      <c r="R76" s="940"/>
      <c r="S76" s="940"/>
      <c r="T76" s="940"/>
      <c r="U76" s="890"/>
      <c r="V76" s="941">
        <v>2132</v>
      </c>
      <c r="W76" s="940"/>
      <c r="X76" s="940"/>
      <c r="Y76" s="940"/>
      <c r="Z76" s="890"/>
      <c r="AA76" s="941">
        <v>25</v>
      </c>
      <c r="AB76" s="940"/>
      <c r="AC76" s="940"/>
      <c r="AD76" s="940"/>
      <c r="AE76" s="890"/>
      <c r="AF76" s="941">
        <v>25</v>
      </c>
      <c r="AG76" s="940"/>
      <c r="AH76" s="940"/>
      <c r="AI76" s="940"/>
      <c r="AJ76" s="890"/>
      <c r="AK76" s="941">
        <v>74</v>
      </c>
      <c r="AL76" s="940"/>
      <c r="AM76" s="940"/>
      <c r="AN76" s="940"/>
      <c r="AO76" s="890"/>
      <c r="AP76" s="941">
        <v>148</v>
      </c>
      <c r="AQ76" s="940"/>
      <c r="AR76" s="940"/>
      <c r="AS76" s="940"/>
      <c r="AT76" s="890"/>
      <c r="AU76" s="941">
        <v>22</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t="s">
        <v>576</v>
      </c>
      <c r="C77" s="934"/>
      <c r="D77" s="934"/>
      <c r="E77" s="934"/>
      <c r="F77" s="934"/>
      <c r="G77" s="934"/>
      <c r="H77" s="934"/>
      <c r="I77" s="934"/>
      <c r="J77" s="934"/>
      <c r="K77" s="934"/>
      <c r="L77" s="934"/>
      <c r="M77" s="934"/>
      <c r="N77" s="934"/>
      <c r="O77" s="934"/>
      <c r="P77" s="935"/>
      <c r="Q77" s="939">
        <v>17686</v>
      </c>
      <c r="R77" s="940"/>
      <c r="S77" s="940"/>
      <c r="T77" s="940"/>
      <c r="U77" s="890"/>
      <c r="V77" s="941">
        <v>17454</v>
      </c>
      <c r="W77" s="940"/>
      <c r="X77" s="940"/>
      <c r="Y77" s="940"/>
      <c r="Z77" s="890"/>
      <c r="AA77" s="941">
        <v>231</v>
      </c>
      <c r="AB77" s="940"/>
      <c r="AC77" s="940"/>
      <c r="AD77" s="940"/>
      <c r="AE77" s="890"/>
      <c r="AF77" s="941">
        <v>231</v>
      </c>
      <c r="AG77" s="940"/>
      <c r="AH77" s="940"/>
      <c r="AI77" s="940"/>
      <c r="AJ77" s="890"/>
      <c r="AK77" s="941">
        <v>0</v>
      </c>
      <c r="AL77" s="940"/>
      <c r="AM77" s="940"/>
      <c r="AN77" s="940"/>
      <c r="AO77" s="890"/>
      <c r="AP77" s="941">
        <v>0</v>
      </c>
      <c r="AQ77" s="940"/>
      <c r="AR77" s="940"/>
      <c r="AS77" s="940"/>
      <c r="AT77" s="890"/>
      <c r="AU77" s="941">
        <v>0</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t="s">
        <v>577</v>
      </c>
      <c r="C78" s="934"/>
      <c r="D78" s="934"/>
      <c r="E78" s="934"/>
      <c r="F78" s="934"/>
      <c r="G78" s="934"/>
      <c r="H78" s="934"/>
      <c r="I78" s="934"/>
      <c r="J78" s="934"/>
      <c r="K78" s="934"/>
      <c r="L78" s="934"/>
      <c r="M78" s="934"/>
      <c r="N78" s="934"/>
      <c r="O78" s="934"/>
      <c r="P78" s="935"/>
      <c r="Q78" s="936">
        <v>12693</v>
      </c>
      <c r="R78" s="891"/>
      <c r="S78" s="891"/>
      <c r="T78" s="891"/>
      <c r="U78" s="891"/>
      <c r="V78" s="891">
        <v>10247</v>
      </c>
      <c r="W78" s="891"/>
      <c r="X78" s="891"/>
      <c r="Y78" s="891"/>
      <c r="Z78" s="891"/>
      <c r="AA78" s="891">
        <v>2447</v>
      </c>
      <c r="AB78" s="891"/>
      <c r="AC78" s="891"/>
      <c r="AD78" s="891"/>
      <c r="AE78" s="891"/>
      <c r="AF78" s="891">
        <v>2447</v>
      </c>
      <c r="AG78" s="891"/>
      <c r="AH78" s="891"/>
      <c r="AI78" s="891"/>
      <c r="AJ78" s="891"/>
      <c r="AK78" s="891">
        <v>657</v>
      </c>
      <c r="AL78" s="891"/>
      <c r="AM78" s="891"/>
      <c r="AN78" s="891"/>
      <c r="AO78" s="891"/>
      <c r="AP78" s="891">
        <v>0</v>
      </c>
      <c r="AQ78" s="891"/>
      <c r="AR78" s="891"/>
      <c r="AS78" s="891"/>
      <c r="AT78" s="891"/>
      <c r="AU78" s="891">
        <v>0</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t="s">
        <v>578</v>
      </c>
      <c r="C79" s="934"/>
      <c r="D79" s="934"/>
      <c r="E79" s="934"/>
      <c r="F79" s="934"/>
      <c r="G79" s="934"/>
      <c r="H79" s="934"/>
      <c r="I79" s="934"/>
      <c r="J79" s="934"/>
      <c r="K79" s="934"/>
      <c r="L79" s="934"/>
      <c r="M79" s="934"/>
      <c r="N79" s="934"/>
      <c r="O79" s="934"/>
      <c r="P79" s="935"/>
      <c r="Q79" s="936">
        <v>46</v>
      </c>
      <c r="R79" s="891"/>
      <c r="S79" s="891"/>
      <c r="T79" s="891"/>
      <c r="U79" s="891"/>
      <c r="V79" s="891">
        <v>37</v>
      </c>
      <c r="W79" s="891"/>
      <c r="X79" s="891"/>
      <c r="Y79" s="891"/>
      <c r="Z79" s="891"/>
      <c r="AA79" s="891">
        <v>9</v>
      </c>
      <c r="AB79" s="891"/>
      <c r="AC79" s="891"/>
      <c r="AD79" s="891"/>
      <c r="AE79" s="891"/>
      <c r="AF79" s="891">
        <v>9</v>
      </c>
      <c r="AG79" s="891"/>
      <c r="AH79" s="891"/>
      <c r="AI79" s="891"/>
      <c r="AJ79" s="891"/>
      <c r="AK79" s="891">
        <v>0</v>
      </c>
      <c r="AL79" s="891"/>
      <c r="AM79" s="891"/>
      <c r="AN79" s="891"/>
      <c r="AO79" s="891"/>
      <c r="AP79" s="891">
        <v>0</v>
      </c>
      <c r="AQ79" s="891"/>
      <c r="AR79" s="891"/>
      <c r="AS79" s="891"/>
      <c r="AT79" s="891"/>
      <c r="AU79" s="891">
        <v>0</v>
      </c>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t="s">
        <v>579</v>
      </c>
      <c r="C80" s="934"/>
      <c r="D80" s="934"/>
      <c r="E80" s="934"/>
      <c r="F80" s="934"/>
      <c r="G80" s="934"/>
      <c r="H80" s="934"/>
      <c r="I80" s="934"/>
      <c r="J80" s="934"/>
      <c r="K80" s="934"/>
      <c r="L80" s="934"/>
      <c r="M80" s="934"/>
      <c r="N80" s="934"/>
      <c r="O80" s="934"/>
      <c r="P80" s="935"/>
      <c r="Q80" s="936">
        <v>21</v>
      </c>
      <c r="R80" s="891"/>
      <c r="S80" s="891"/>
      <c r="T80" s="891"/>
      <c r="U80" s="891"/>
      <c r="V80" s="891">
        <v>12</v>
      </c>
      <c r="W80" s="891"/>
      <c r="X80" s="891"/>
      <c r="Y80" s="891"/>
      <c r="Z80" s="891"/>
      <c r="AA80" s="891">
        <v>9</v>
      </c>
      <c r="AB80" s="891"/>
      <c r="AC80" s="891"/>
      <c r="AD80" s="891"/>
      <c r="AE80" s="891"/>
      <c r="AF80" s="891">
        <v>9</v>
      </c>
      <c r="AG80" s="891"/>
      <c r="AH80" s="891"/>
      <c r="AI80" s="891"/>
      <c r="AJ80" s="891"/>
      <c r="AK80" s="891">
        <v>0</v>
      </c>
      <c r="AL80" s="891"/>
      <c r="AM80" s="891"/>
      <c r="AN80" s="891"/>
      <c r="AO80" s="891"/>
      <c r="AP80" s="891">
        <v>0</v>
      </c>
      <c r="AQ80" s="891"/>
      <c r="AR80" s="891"/>
      <c r="AS80" s="891"/>
      <c r="AT80" s="891"/>
      <c r="AU80" s="891">
        <v>0</v>
      </c>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t="s">
        <v>580</v>
      </c>
      <c r="C81" s="934"/>
      <c r="D81" s="934"/>
      <c r="E81" s="934"/>
      <c r="F81" s="934"/>
      <c r="G81" s="934"/>
      <c r="H81" s="934"/>
      <c r="I81" s="934"/>
      <c r="J81" s="934"/>
      <c r="K81" s="934"/>
      <c r="L81" s="934"/>
      <c r="M81" s="934"/>
      <c r="N81" s="934"/>
      <c r="O81" s="934"/>
      <c r="P81" s="935"/>
      <c r="Q81" s="936">
        <v>2</v>
      </c>
      <c r="R81" s="891"/>
      <c r="S81" s="891"/>
      <c r="T81" s="891"/>
      <c r="U81" s="891"/>
      <c r="V81" s="891">
        <v>1</v>
      </c>
      <c r="W81" s="891"/>
      <c r="X81" s="891"/>
      <c r="Y81" s="891"/>
      <c r="Z81" s="891"/>
      <c r="AA81" s="891">
        <v>1</v>
      </c>
      <c r="AB81" s="891"/>
      <c r="AC81" s="891"/>
      <c r="AD81" s="891"/>
      <c r="AE81" s="891"/>
      <c r="AF81" s="891">
        <v>1</v>
      </c>
      <c r="AG81" s="891"/>
      <c r="AH81" s="891"/>
      <c r="AI81" s="891"/>
      <c r="AJ81" s="891"/>
      <c r="AK81" s="891">
        <v>0</v>
      </c>
      <c r="AL81" s="891"/>
      <c r="AM81" s="891"/>
      <c r="AN81" s="891"/>
      <c r="AO81" s="891"/>
      <c r="AP81" s="891">
        <v>0</v>
      </c>
      <c r="AQ81" s="891"/>
      <c r="AR81" s="891"/>
      <c r="AS81" s="891"/>
      <c r="AT81" s="891"/>
      <c r="AU81" s="891">
        <v>0</v>
      </c>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t="s">
        <v>582</v>
      </c>
      <c r="C82" s="934"/>
      <c r="D82" s="934"/>
      <c r="E82" s="934"/>
      <c r="F82" s="934"/>
      <c r="G82" s="934"/>
      <c r="H82" s="934"/>
      <c r="I82" s="934"/>
      <c r="J82" s="934"/>
      <c r="K82" s="934"/>
      <c r="L82" s="934"/>
      <c r="M82" s="934"/>
      <c r="N82" s="934"/>
      <c r="O82" s="934"/>
      <c r="P82" s="935"/>
      <c r="Q82" s="936">
        <v>4</v>
      </c>
      <c r="R82" s="891"/>
      <c r="S82" s="891"/>
      <c r="T82" s="891"/>
      <c r="U82" s="891"/>
      <c r="V82" s="891">
        <v>3</v>
      </c>
      <c r="W82" s="891"/>
      <c r="X82" s="891"/>
      <c r="Y82" s="891"/>
      <c r="Z82" s="891"/>
      <c r="AA82" s="891">
        <v>1</v>
      </c>
      <c r="AB82" s="891"/>
      <c r="AC82" s="891"/>
      <c r="AD82" s="891"/>
      <c r="AE82" s="891"/>
      <c r="AF82" s="891">
        <v>1</v>
      </c>
      <c r="AG82" s="891"/>
      <c r="AH82" s="891"/>
      <c r="AI82" s="891"/>
      <c r="AJ82" s="891"/>
      <c r="AK82" s="891">
        <v>0</v>
      </c>
      <c r="AL82" s="891"/>
      <c r="AM82" s="891"/>
      <c r="AN82" s="891"/>
      <c r="AO82" s="891"/>
      <c r="AP82" s="891">
        <v>0</v>
      </c>
      <c r="AQ82" s="891"/>
      <c r="AR82" s="891"/>
      <c r="AS82" s="891"/>
      <c r="AT82" s="891"/>
      <c r="AU82" s="891">
        <v>0</v>
      </c>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t="s">
        <v>581</v>
      </c>
      <c r="C83" s="934"/>
      <c r="D83" s="934"/>
      <c r="E83" s="934"/>
      <c r="F83" s="934"/>
      <c r="G83" s="934"/>
      <c r="H83" s="934"/>
      <c r="I83" s="934"/>
      <c r="J83" s="934"/>
      <c r="K83" s="934"/>
      <c r="L83" s="934"/>
      <c r="M83" s="934"/>
      <c r="N83" s="934"/>
      <c r="O83" s="934"/>
      <c r="P83" s="935"/>
      <c r="Q83" s="936">
        <v>46</v>
      </c>
      <c r="R83" s="891"/>
      <c r="S83" s="891"/>
      <c r="T83" s="891"/>
      <c r="U83" s="891"/>
      <c r="V83" s="891">
        <v>45</v>
      </c>
      <c r="W83" s="891"/>
      <c r="X83" s="891"/>
      <c r="Y83" s="891"/>
      <c r="Z83" s="891"/>
      <c r="AA83" s="891">
        <v>1</v>
      </c>
      <c r="AB83" s="891"/>
      <c r="AC83" s="891"/>
      <c r="AD83" s="891"/>
      <c r="AE83" s="891"/>
      <c r="AF83" s="891">
        <v>1</v>
      </c>
      <c r="AG83" s="891"/>
      <c r="AH83" s="891"/>
      <c r="AI83" s="891"/>
      <c r="AJ83" s="891"/>
      <c r="AK83" s="891">
        <v>9</v>
      </c>
      <c r="AL83" s="891"/>
      <c r="AM83" s="891"/>
      <c r="AN83" s="891"/>
      <c r="AO83" s="891"/>
      <c r="AP83" s="891">
        <v>0</v>
      </c>
      <c r="AQ83" s="891"/>
      <c r="AR83" s="891"/>
      <c r="AS83" s="891"/>
      <c r="AT83" s="891"/>
      <c r="AU83" s="891">
        <v>0</v>
      </c>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384</v>
      </c>
      <c r="B88" s="850" t="s">
        <v>415</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16013</v>
      </c>
      <c r="AG88" s="902"/>
      <c r="AH88" s="902"/>
      <c r="AI88" s="902"/>
      <c r="AJ88" s="902"/>
      <c r="AK88" s="899"/>
      <c r="AL88" s="899"/>
      <c r="AM88" s="899"/>
      <c r="AN88" s="899"/>
      <c r="AO88" s="899"/>
      <c r="AP88" s="902">
        <v>12272</v>
      </c>
      <c r="AQ88" s="902"/>
      <c r="AR88" s="902"/>
      <c r="AS88" s="902"/>
      <c r="AT88" s="902"/>
      <c r="AU88" s="902">
        <v>961</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850" t="s">
        <v>416</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417</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418</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421</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422</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423</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424</v>
      </c>
      <c r="AB109" s="955"/>
      <c r="AC109" s="955"/>
      <c r="AD109" s="955"/>
      <c r="AE109" s="956"/>
      <c r="AF109" s="954" t="s">
        <v>303</v>
      </c>
      <c r="AG109" s="955"/>
      <c r="AH109" s="955"/>
      <c r="AI109" s="955"/>
      <c r="AJ109" s="956"/>
      <c r="AK109" s="954" t="s">
        <v>302</v>
      </c>
      <c r="AL109" s="955"/>
      <c r="AM109" s="955"/>
      <c r="AN109" s="955"/>
      <c r="AO109" s="956"/>
      <c r="AP109" s="954" t="s">
        <v>425</v>
      </c>
      <c r="AQ109" s="955"/>
      <c r="AR109" s="955"/>
      <c r="AS109" s="955"/>
      <c r="AT109" s="957"/>
      <c r="AU109" s="974" t="s">
        <v>423</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424</v>
      </c>
      <c r="BR109" s="955"/>
      <c r="BS109" s="955"/>
      <c r="BT109" s="955"/>
      <c r="BU109" s="956"/>
      <c r="BV109" s="954" t="s">
        <v>303</v>
      </c>
      <c r="BW109" s="955"/>
      <c r="BX109" s="955"/>
      <c r="BY109" s="955"/>
      <c r="BZ109" s="956"/>
      <c r="CA109" s="954" t="s">
        <v>302</v>
      </c>
      <c r="CB109" s="955"/>
      <c r="CC109" s="955"/>
      <c r="CD109" s="955"/>
      <c r="CE109" s="956"/>
      <c r="CF109" s="975" t="s">
        <v>425</v>
      </c>
      <c r="CG109" s="975"/>
      <c r="CH109" s="975"/>
      <c r="CI109" s="975"/>
      <c r="CJ109" s="975"/>
      <c r="CK109" s="954" t="s">
        <v>426</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424</v>
      </c>
      <c r="DH109" s="955"/>
      <c r="DI109" s="955"/>
      <c r="DJ109" s="955"/>
      <c r="DK109" s="956"/>
      <c r="DL109" s="954" t="s">
        <v>303</v>
      </c>
      <c r="DM109" s="955"/>
      <c r="DN109" s="955"/>
      <c r="DO109" s="955"/>
      <c r="DP109" s="956"/>
      <c r="DQ109" s="954" t="s">
        <v>302</v>
      </c>
      <c r="DR109" s="955"/>
      <c r="DS109" s="955"/>
      <c r="DT109" s="955"/>
      <c r="DU109" s="956"/>
      <c r="DV109" s="954" t="s">
        <v>425</v>
      </c>
      <c r="DW109" s="955"/>
      <c r="DX109" s="955"/>
      <c r="DY109" s="955"/>
      <c r="DZ109" s="957"/>
    </row>
    <row r="110" spans="1:131" s="226" customFormat="1" ht="26.25" customHeight="1" x14ac:dyDescent="0.15">
      <c r="A110" s="958" t="s">
        <v>427</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3150047</v>
      </c>
      <c r="AB110" s="962"/>
      <c r="AC110" s="962"/>
      <c r="AD110" s="962"/>
      <c r="AE110" s="963"/>
      <c r="AF110" s="964">
        <v>3035091</v>
      </c>
      <c r="AG110" s="962"/>
      <c r="AH110" s="962"/>
      <c r="AI110" s="962"/>
      <c r="AJ110" s="963"/>
      <c r="AK110" s="964">
        <v>3064199</v>
      </c>
      <c r="AL110" s="962"/>
      <c r="AM110" s="962"/>
      <c r="AN110" s="962"/>
      <c r="AO110" s="963"/>
      <c r="AP110" s="965">
        <v>22.6</v>
      </c>
      <c r="AQ110" s="966"/>
      <c r="AR110" s="966"/>
      <c r="AS110" s="966"/>
      <c r="AT110" s="967"/>
      <c r="AU110" s="968" t="s">
        <v>67</v>
      </c>
      <c r="AV110" s="969"/>
      <c r="AW110" s="969"/>
      <c r="AX110" s="969"/>
      <c r="AY110" s="969"/>
      <c r="AZ110" s="1010" t="s">
        <v>428</v>
      </c>
      <c r="BA110" s="959"/>
      <c r="BB110" s="959"/>
      <c r="BC110" s="959"/>
      <c r="BD110" s="959"/>
      <c r="BE110" s="959"/>
      <c r="BF110" s="959"/>
      <c r="BG110" s="959"/>
      <c r="BH110" s="959"/>
      <c r="BI110" s="959"/>
      <c r="BJ110" s="959"/>
      <c r="BK110" s="959"/>
      <c r="BL110" s="959"/>
      <c r="BM110" s="959"/>
      <c r="BN110" s="959"/>
      <c r="BO110" s="959"/>
      <c r="BP110" s="960"/>
      <c r="BQ110" s="996">
        <v>22406629</v>
      </c>
      <c r="BR110" s="997"/>
      <c r="BS110" s="997"/>
      <c r="BT110" s="997"/>
      <c r="BU110" s="997"/>
      <c r="BV110" s="997">
        <v>21334101</v>
      </c>
      <c r="BW110" s="997"/>
      <c r="BX110" s="997"/>
      <c r="BY110" s="997"/>
      <c r="BZ110" s="997"/>
      <c r="CA110" s="997">
        <v>20869463</v>
      </c>
      <c r="CB110" s="997"/>
      <c r="CC110" s="997"/>
      <c r="CD110" s="997"/>
      <c r="CE110" s="997"/>
      <c r="CF110" s="1011">
        <v>154.19999999999999</v>
      </c>
      <c r="CG110" s="1012"/>
      <c r="CH110" s="1012"/>
      <c r="CI110" s="1012"/>
      <c r="CJ110" s="1012"/>
      <c r="CK110" s="1013" t="s">
        <v>429</v>
      </c>
      <c r="CL110" s="1014"/>
      <c r="CM110" s="993" t="s">
        <v>430</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225</v>
      </c>
      <c r="DH110" s="997"/>
      <c r="DI110" s="997"/>
      <c r="DJ110" s="997"/>
      <c r="DK110" s="997"/>
      <c r="DL110" s="997" t="s">
        <v>386</v>
      </c>
      <c r="DM110" s="997"/>
      <c r="DN110" s="997"/>
      <c r="DO110" s="997"/>
      <c r="DP110" s="997"/>
      <c r="DQ110" s="997" t="s">
        <v>225</v>
      </c>
      <c r="DR110" s="997"/>
      <c r="DS110" s="997"/>
      <c r="DT110" s="997"/>
      <c r="DU110" s="997"/>
      <c r="DV110" s="998" t="s">
        <v>386</v>
      </c>
      <c r="DW110" s="998"/>
      <c r="DX110" s="998"/>
      <c r="DY110" s="998"/>
      <c r="DZ110" s="999"/>
    </row>
    <row r="111" spans="1:131" s="226" customFormat="1" ht="26.25" customHeight="1" x14ac:dyDescent="0.15">
      <c r="A111" s="1000" t="s">
        <v>431</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225</v>
      </c>
      <c r="AB111" s="1004"/>
      <c r="AC111" s="1004"/>
      <c r="AD111" s="1004"/>
      <c r="AE111" s="1005"/>
      <c r="AF111" s="1006" t="s">
        <v>386</v>
      </c>
      <c r="AG111" s="1004"/>
      <c r="AH111" s="1004"/>
      <c r="AI111" s="1004"/>
      <c r="AJ111" s="1005"/>
      <c r="AK111" s="1006" t="s">
        <v>432</v>
      </c>
      <c r="AL111" s="1004"/>
      <c r="AM111" s="1004"/>
      <c r="AN111" s="1004"/>
      <c r="AO111" s="1005"/>
      <c r="AP111" s="1007" t="s">
        <v>386</v>
      </c>
      <c r="AQ111" s="1008"/>
      <c r="AR111" s="1008"/>
      <c r="AS111" s="1008"/>
      <c r="AT111" s="1009"/>
      <c r="AU111" s="970"/>
      <c r="AV111" s="971"/>
      <c r="AW111" s="971"/>
      <c r="AX111" s="971"/>
      <c r="AY111" s="971"/>
      <c r="AZ111" s="1019" t="s">
        <v>433</v>
      </c>
      <c r="BA111" s="1020"/>
      <c r="BB111" s="1020"/>
      <c r="BC111" s="1020"/>
      <c r="BD111" s="1020"/>
      <c r="BE111" s="1020"/>
      <c r="BF111" s="1020"/>
      <c r="BG111" s="1020"/>
      <c r="BH111" s="1020"/>
      <c r="BI111" s="1020"/>
      <c r="BJ111" s="1020"/>
      <c r="BK111" s="1020"/>
      <c r="BL111" s="1020"/>
      <c r="BM111" s="1020"/>
      <c r="BN111" s="1020"/>
      <c r="BO111" s="1020"/>
      <c r="BP111" s="1021"/>
      <c r="BQ111" s="989">
        <v>61034</v>
      </c>
      <c r="BR111" s="990"/>
      <c r="BS111" s="990"/>
      <c r="BT111" s="990"/>
      <c r="BU111" s="990"/>
      <c r="BV111" s="990">
        <v>46527</v>
      </c>
      <c r="BW111" s="990"/>
      <c r="BX111" s="990"/>
      <c r="BY111" s="990"/>
      <c r="BZ111" s="990"/>
      <c r="CA111" s="990">
        <v>28639</v>
      </c>
      <c r="CB111" s="990"/>
      <c r="CC111" s="990"/>
      <c r="CD111" s="990"/>
      <c r="CE111" s="990"/>
      <c r="CF111" s="984">
        <v>0.2</v>
      </c>
      <c r="CG111" s="985"/>
      <c r="CH111" s="985"/>
      <c r="CI111" s="985"/>
      <c r="CJ111" s="985"/>
      <c r="CK111" s="1015"/>
      <c r="CL111" s="1016"/>
      <c r="CM111" s="986" t="s">
        <v>434</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386</v>
      </c>
      <c r="DH111" s="990"/>
      <c r="DI111" s="990"/>
      <c r="DJ111" s="990"/>
      <c r="DK111" s="990"/>
      <c r="DL111" s="990" t="s">
        <v>225</v>
      </c>
      <c r="DM111" s="990"/>
      <c r="DN111" s="990"/>
      <c r="DO111" s="990"/>
      <c r="DP111" s="990"/>
      <c r="DQ111" s="990" t="s">
        <v>386</v>
      </c>
      <c r="DR111" s="990"/>
      <c r="DS111" s="990"/>
      <c r="DT111" s="990"/>
      <c r="DU111" s="990"/>
      <c r="DV111" s="991" t="s">
        <v>386</v>
      </c>
      <c r="DW111" s="991"/>
      <c r="DX111" s="991"/>
      <c r="DY111" s="991"/>
      <c r="DZ111" s="992"/>
    </row>
    <row r="112" spans="1:131" s="226" customFormat="1" ht="26.25" customHeight="1" x14ac:dyDescent="0.15">
      <c r="A112" s="1022" t="s">
        <v>435</v>
      </c>
      <c r="B112" s="1023"/>
      <c r="C112" s="1020" t="s">
        <v>436</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v>20000</v>
      </c>
      <c r="AB112" s="1029"/>
      <c r="AC112" s="1029"/>
      <c r="AD112" s="1029"/>
      <c r="AE112" s="1030"/>
      <c r="AF112" s="1031">
        <v>16667</v>
      </c>
      <c r="AG112" s="1029"/>
      <c r="AH112" s="1029"/>
      <c r="AI112" s="1029"/>
      <c r="AJ112" s="1030"/>
      <c r="AK112" s="1031">
        <v>13333</v>
      </c>
      <c r="AL112" s="1029"/>
      <c r="AM112" s="1029"/>
      <c r="AN112" s="1029"/>
      <c r="AO112" s="1030"/>
      <c r="AP112" s="1032">
        <v>0.1</v>
      </c>
      <c r="AQ112" s="1033"/>
      <c r="AR112" s="1033"/>
      <c r="AS112" s="1033"/>
      <c r="AT112" s="1034"/>
      <c r="AU112" s="970"/>
      <c r="AV112" s="971"/>
      <c r="AW112" s="971"/>
      <c r="AX112" s="971"/>
      <c r="AY112" s="971"/>
      <c r="AZ112" s="1019" t="s">
        <v>437</v>
      </c>
      <c r="BA112" s="1020"/>
      <c r="BB112" s="1020"/>
      <c r="BC112" s="1020"/>
      <c r="BD112" s="1020"/>
      <c r="BE112" s="1020"/>
      <c r="BF112" s="1020"/>
      <c r="BG112" s="1020"/>
      <c r="BH112" s="1020"/>
      <c r="BI112" s="1020"/>
      <c r="BJ112" s="1020"/>
      <c r="BK112" s="1020"/>
      <c r="BL112" s="1020"/>
      <c r="BM112" s="1020"/>
      <c r="BN112" s="1020"/>
      <c r="BO112" s="1020"/>
      <c r="BP112" s="1021"/>
      <c r="BQ112" s="989">
        <v>7697231</v>
      </c>
      <c r="BR112" s="990"/>
      <c r="BS112" s="990"/>
      <c r="BT112" s="990"/>
      <c r="BU112" s="990"/>
      <c r="BV112" s="990">
        <v>7593153</v>
      </c>
      <c r="BW112" s="990"/>
      <c r="BX112" s="990"/>
      <c r="BY112" s="990"/>
      <c r="BZ112" s="990"/>
      <c r="CA112" s="990">
        <v>6540993</v>
      </c>
      <c r="CB112" s="990"/>
      <c r="CC112" s="990"/>
      <c r="CD112" s="990"/>
      <c r="CE112" s="990"/>
      <c r="CF112" s="984">
        <v>48.3</v>
      </c>
      <c r="CG112" s="985"/>
      <c r="CH112" s="985"/>
      <c r="CI112" s="985"/>
      <c r="CJ112" s="985"/>
      <c r="CK112" s="1015"/>
      <c r="CL112" s="1016"/>
      <c r="CM112" s="986" t="s">
        <v>438</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386</v>
      </c>
      <c r="DH112" s="990"/>
      <c r="DI112" s="990"/>
      <c r="DJ112" s="990"/>
      <c r="DK112" s="990"/>
      <c r="DL112" s="990" t="s">
        <v>386</v>
      </c>
      <c r="DM112" s="990"/>
      <c r="DN112" s="990"/>
      <c r="DO112" s="990"/>
      <c r="DP112" s="990"/>
      <c r="DQ112" s="990" t="s">
        <v>386</v>
      </c>
      <c r="DR112" s="990"/>
      <c r="DS112" s="990"/>
      <c r="DT112" s="990"/>
      <c r="DU112" s="990"/>
      <c r="DV112" s="991" t="s">
        <v>386</v>
      </c>
      <c r="DW112" s="991"/>
      <c r="DX112" s="991"/>
      <c r="DY112" s="991"/>
      <c r="DZ112" s="992"/>
    </row>
    <row r="113" spans="1:130" s="226" customFormat="1" ht="26.25" customHeight="1" x14ac:dyDescent="0.15">
      <c r="A113" s="1024"/>
      <c r="B113" s="1025"/>
      <c r="C113" s="1020" t="s">
        <v>439</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726227</v>
      </c>
      <c r="AB113" s="1004"/>
      <c r="AC113" s="1004"/>
      <c r="AD113" s="1004"/>
      <c r="AE113" s="1005"/>
      <c r="AF113" s="1006">
        <v>786092</v>
      </c>
      <c r="AG113" s="1004"/>
      <c r="AH113" s="1004"/>
      <c r="AI113" s="1004"/>
      <c r="AJ113" s="1005"/>
      <c r="AK113" s="1006">
        <v>789267</v>
      </c>
      <c r="AL113" s="1004"/>
      <c r="AM113" s="1004"/>
      <c r="AN113" s="1004"/>
      <c r="AO113" s="1005"/>
      <c r="AP113" s="1007">
        <v>5.8</v>
      </c>
      <c r="AQ113" s="1008"/>
      <c r="AR113" s="1008"/>
      <c r="AS113" s="1008"/>
      <c r="AT113" s="1009"/>
      <c r="AU113" s="970"/>
      <c r="AV113" s="971"/>
      <c r="AW113" s="971"/>
      <c r="AX113" s="971"/>
      <c r="AY113" s="971"/>
      <c r="AZ113" s="1019" t="s">
        <v>440</v>
      </c>
      <c r="BA113" s="1020"/>
      <c r="BB113" s="1020"/>
      <c r="BC113" s="1020"/>
      <c r="BD113" s="1020"/>
      <c r="BE113" s="1020"/>
      <c r="BF113" s="1020"/>
      <c r="BG113" s="1020"/>
      <c r="BH113" s="1020"/>
      <c r="BI113" s="1020"/>
      <c r="BJ113" s="1020"/>
      <c r="BK113" s="1020"/>
      <c r="BL113" s="1020"/>
      <c r="BM113" s="1020"/>
      <c r="BN113" s="1020"/>
      <c r="BO113" s="1020"/>
      <c r="BP113" s="1021"/>
      <c r="BQ113" s="989">
        <v>2263165</v>
      </c>
      <c r="BR113" s="990"/>
      <c r="BS113" s="990"/>
      <c r="BT113" s="990"/>
      <c r="BU113" s="990"/>
      <c r="BV113" s="990">
        <v>1733960</v>
      </c>
      <c r="BW113" s="990"/>
      <c r="BX113" s="990"/>
      <c r="BY113" s="990"/>
      <c r="BZ113" s="990"/>
      <c r="CA113" s="990">
        <v>960567</v>
      </c>
      <c r="CB113" s="990"/>
      <c r="CC113" s="990"/>
      <c r="CD113" s="990"/>
      <c r="CE113" s="990"/>
      <c r="CF113" s="984">
        <v>7.1</v>
      </c>
      <c r="CG113" s="985"/>
      <c r="CH113" s="985"/>
      <c r="CI113" s="985"/>
      <c r="CJ113" s="985"/>
      <c r="CK113" s="1015"/>
      <c r="CL113" s="1016"/>
      <c r="CM113" s="986" t="s">
        <v>441</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432</v>
      </c>
      <c r="DH113" s="1029"/>
      <c r="DI113" s="1029"/>
      <c r="DJ113" s="1029"/>
      <c r="DK113" s="1030"/>
      <c r="DL113" s="1031" t="s">
        <v>225</v>
      </c>
      <c r="DM113" s="1029"/>
      <c r="DN113" s="1029"/>
      <c r="DO113" s="1029"/>
      <c r="DP113" s="1030"/>
      <c r="DQ113" s="1031" t="s">
        <v>225</v>
      </c>
      <c r="DR113" s="1029"/>
      <c r="DS113" s="1029"/>
      <c r="DT113" s="1029"/>
      <c r="DU113" s="1030"/>
      <c r="DV113" s="1032" t="s">
        <v>225</v>
      </c>
      <c r="DW113" s="1033"/>
      <c r="DX113" s="1033"/>
      <c r="DY113" s="1033"/>
      <c r="DZ113" s="1034"/>
    </row>
    <row r="114" spans="1:130" s="226" customFormat="1" ht="26.25" customHeight="1" x14ac:dyDescent="0.15">
      <c r="A114" s="1024"/>
      <c r="B114" s="1025"/>
      <c r="C114" s="1020" t="s">
        <v>442</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506004</v>
      </c>
      <c r="AB114" s="1029"/>
      <c r="AC114" s="1029"/>
      <c r="AD114" s="1029"/>
      <c r="AE114" s="1030"/>
      <c r="AF114" s="1031">
        <v>455930</v>
      </c>
      <c r="AG114" s="1029"/>
      <c r="AH114" s="1029"/>
      <c r="AI114" s="1029"/>
      <c r="AJ114" s="1030"/>
      <c r="AK114" s="1031">
        <v>362654</v>
      </c>
      <c r="AL114" s="1029"/>
      <c r="AM114" s="1029"/>
      <c r="AN114" s="1029"/>
      <c r="AO114" s="1030"/>
      <c r="AP114" s="1032">
        <v>2.7</v>
      </c>
      <c r="AQ114" s="1033"/>
      <c r="AR114" s="1033"/>
      <c r="AS114" s="1033"/>
      <c r="AT114" s="1034"/>
      <c r="AU114" s="970"/>
      <c r="AV114" s="971"/>
      <c r="AW114" s="971"/>
      <c r="AX114" s="971"/>
      <c r="AY114" s="971"/>
      <c r="AZ114" s="1019" t="s">
        <v>443</v>
      </c>
      <c r="BA114" s="1020"/>
      <c r="BB114" s="1020"/>
      <c r="BC114" s="1020"/>
      <c r="BD114" s="1020"/>
      <c r="BE114" s="1020"/>
      <c r="BF114" s="1020"/>
      <c r="BG114" s="1020"/>
      <c r="BH114" s="1020"/>
      <c r="BI114" s="1020"/>
      <c r="BJ114" s="1020"/>
      <c r="BK114" s="1020"/>
      <c r="BL114" s="1020"/>
      <c r="BM114" s="1020"/>
      <c r="BN114" s="1020"/>
      <c r="BO114" s="1020"/>
      <c r="BP114" s="1021"/>
      <c r="BQ114" s="989">
        <v>3874691</v>
      </c>
      <c r="BR114" s="990"/>
      <c r="BS114" s="990"/>
      <c r="BT114" s="990"/>
      <c r="BU114" s="990"/>
      <c r="BV114" s="990">
        <v>3780206</v>
      </c>
      <c r="BW114" s="990"/>
      <c r="BX114" s="990"/>
      <c r="BY114" s="990"/>
      <c r="BZ114" s="990"/>
      <c r="CA114" s="990">
        <v>3595530</v>
      </c>
      <c r="CB114" s="990"/>
      <c r="CC114" s="990"/>
      <c r="CD114" s="990"/>
      <c r="CE114" s="990"/>
      <c r="CF114" s="984">
        <v>26.6</v>
      </c>
      <c r="CG114" s="985"/>
      <c r="CH114" s="985"/>
      <c r="CI114" s="985"/>
      <c r="CJ114" s="985"/>
      <c r="CK114" s="1015"/>
      <c r="CL114" s="1016"/>
      <c r="CM114" s="986" t="s">
        <v>444</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225</v>
      </c>
      <c r="DH114" s="1029"/>
      <c r="DI114" s="1029"/>
      <c r="DJ114" s="1029"/>
      <c r="DK114" s="1030"/>
      <c r="DL114" s="1031" t="s">
        <v>432</v>
      </c>
      <c r="DM114" s="1029"/>
      <c r="DN114" s="1029"/>
      <c r="DO114" s="1029"/>
      <c r="DP114" s="1030"/>
      <c r="DQ114" s="1031" t="s">
        <v>386</v>
      </c>
      <c r="DR114" s="1029"/>
      <c r="DS114" s="1029"/>
      <c r="DT114" s="1029"/>
      <c r="DU114" s="1030"/>
      <c r="DV114" s="1032" t="s">
        <v>432</v>
      </c>
      <c r="DW114" s="1033"/>
      <c r="DX114" s="1033"/>
      <c r="DY114" s="1033"/>
      <c r="DZ114" s="1034"/>
    </row>
    <row r="115" spans="1:130" s="226" customFormat="1" ht="26.25" customHeight="1" x14ac:dyDescent="0.15">
      <c r="A115" s="1024"/>
      <c r="B115" s="1025"/>
      <c r="C115" s="1020" t="s">
        <v>445</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22821</v>
      </c>
      <c r="AB115" s="1004"/>
      <c r="AC115" s="1004"/>
      <c r="AD115" s="1004"/>
      <c r="AE115" s="1005"/>
      <c r="AF115" s="1006">
        <v>18192</v>
      </c>
      <c r="AG115" s="1004"/>
      <c r="AH115" s="1004"/>
      <c r="AI115" s="1004"/>
      <c r="AJ115" s="1005"/>
      <c r="AK115" s="1006">
        <v>16419</v>
      </c>
      <c r="AL115" s="1004"/>
      <c r="AM115" s="1004"/>
      <c r="AN115" s="1004"/>
      <c r="AO115" s="1005"/>
      <c r="AP115" s="1007">
        <v>0.1</v>
      </c>
      <c r="AQ115" s="1008"/>
      <c r="AR115" s="1008"/>
      <c r="AS115" s="1008"/>
      <c r="AT115" s="1009"/>
      <c r="AU115" s="970"/>
      <c r="AV115" s="971"/>
      <c r="AW115" s="971"/>
      <c r="AX115" s="971"/>
      <c r="AY115" s="971"/>
      <c r="AZ115" s="1019" t="s">
        <v>446</v>
      </c>
      <c r="BA115" s="1020"/>
      <c r="BB115" s="1020"/>
      <c r="BC115" s="1020"/>
      <c r="BD115" s="1020"/>
      <c r="BE115" s="1020"/>
      <c r="BF115" s="1020"/>
      <c r="BG115" s="1020"/>
      <c r="BH115" s="1020"/>
      <c r="BI115" s="1020"/>
      <c r="BJ115" s="1020"/>
      <c r="BK115" s="1020"/>
      <c r="BL115" s="1020"/>
      <c r="BM115" s="1020"/>
      <c r="BN115" s="1020"/>
      <c r="BO115" s="1020"/>
      <c r="BP115" s="1021"/>
      <c r="BQ115" s="989" t="s">
        <v>432</v>
      </c>
      <c r="BR115" s="990"/>
      <c r="BS115" s="990"/>
      <c r="BT115" s="990"/>
      <c r="BU115" s="990"/>
      <c r="BV115" s="990" t="s">
        <v>386</v>
      </c>
      <c r="BW115" s="990"/>
      <c r="BX115" s="990"/>
      <c r="BY115" s="990"/>
      <c r="BZ115" s="990"/>
      <c r="CA115" s="990" t="s">
        <v>386</v>
      </c>
      <c r="CB115" s="990"/>
      <c r="CC115" s="990"/>
      <c r="CD115" s="990"/>
      <c r="CE115" s="990"/>
      <c r="CF115" s="984" t="s">
        <v>225</v>
      </c>
      <c r="CG115" s="985"/>
      <c r="CH115" s="985"/>
      <c r="CI115" s="985"/>
      <c r="CJ115" s="985"/>
      <c r="CK115" s="1015"/>
      <c r="CL115" s="1016"/>
      <c r="CM115" s="1019" t="s">
        <v>447</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432</v>
      </c>
      <c r="DH115" s="1029"/>
      <c r="DI115" s="1029"/>
      <c r="DJ115" s="1029"/>
      <c r="DK115" s="1030"/>
      <c r="DL115" s="1031" t="s">
        <v>225</v>
      </c>
      <c r="DM115" s="1029"/>
      <c r="DN115" s="1029"/>
      <c r="DO115" s="1029"/>
      <c r="DP115" s="1030"/>
      <c r="DQ115" s="1031" t="s">
        <v>432</v>
      </c>
      <c r="DR115" s="1029"/>
      <c r="DS115" s="1029"/>
      <c r="DT115" s="1029"/>
      <c r="DU115" s="1030"/>
      <c r="DV115" s="1032" t="s">
        <v>386</v>
      </c>
      <c r="DW115" s="1033"/>
      <c r="DX115" s="1033"/>
      <c r="DY115" s="1033"/>
      <c r="DZ115" s="1034"/>
    </row>
    <row r="116" spans="1:130" s="226" customFormat="1" ht="26.25" customHeight="1" x14ac:dyDescent="0.15">
      <c r="A116" s="1026"/>
      <c r="B116" s="1027"/>
      <c r="C116" s="1035" t="s">
        <v>448</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432</v>
      </c>
      <c r="AB116" s="1029"/>
      <c r="AC116" s="1029"/>
      <c r="AD116" s="1029"/>
      <c r="AE116" s="1030"/>
      <c r="AF116" s="1031">
        <v>10</v>
      </c>
      <c r="AG116" s="1029"/>
      <c r="AH116" s="1029"/>
      <c r="AI116" s="1029"/>
      <c r="AJ116" s="1030"/>
      <c r="AK116" s="1031">
        <v>32</v>
      </c>
      <c r="AL116" s="1029"/>
      <c r="AM116" s="1029"/>
      <c r="AN116" s="1029"/>
      <c r="AO116" s="1030"/>
      <c r="AP116" s="1032">
        <v>0</v>
      </c>
      <c r="AQ116" s="1033"/>
      <c r="AR116" s="1033"/>
      <c r="AS116" s="1033"/>
      <c r="AT116" s="1034"/>
      <c r="AU116" s="970"/>
      <c r="AV116" s="971"/>
      <c r="AW116" s="971"/>
      <c r="AX116" s="971"/>
      <c r="AY116" s="971"/>
      <c r="AZ116" s="1037" t="s">
        <v>449</v>
      </c>
      <c r="BA116" s="1038"/>
      <c r="BB116" s="1038"/>
      <c r="BC116" s="1038"/>
      <c r="BD116" s="1038"/>
      <c r="BE116" s="1038"/>
      <c r="BF116" s="1038"/>
      <c r="BG116" s="1038"/>
      <c r="BH116" s="1038"/>
      <c r="BI116" s="1038"/>
      <c r="BJ116" s="1038"/>
      <c r="BK116" s="1038"/>
      <c r="BL116" s="1038"/>
      <c r="BM116" s="1038"/>
      <c r="BN116" s="1038"/>
      <c r="BO116" s="1038"/>
      <c r="BP116" s="1039"/>
      <c r="BQ116" s="989" t="s">
        <v>386</v>
      </c>
      <c r="BR116" s="990"/>
      <c r="BS116" s="990"/>
      <c r="BT116" s="990"/>
      <c r="BU116" s="990"/>
      <c r="BV116" s="990" t="s">
        <v>432</v>
      </c>
      <c r="BW116" s="990"/>
      <c r="BX116" s="990"/>
      <c r="BY116" s="990"/>
      <c r="BZ116" s="990"/>
      <c r="CA116" s="990" t="s">
        <v>225</v>
      </c>
      <c r="CB116" s="990"/>
      <c r="CC116" s="990"/>
      <c r="CD116" s="990"/>
      <c r="CE116" s="990"/>
      <c r="CF116" s="984" t="s">
        <v>432</v>
      </c>
      <c r="CG116" s="985"/>
      <c r="CH116" s="985"/>
      <c r="CI116" s="985"/>
      <c r="CJ116" s="985"/>
      <c r="CK116" s="1015"/>
      <c r="CL116" s="1016"/>
      <c r="CM116" s="986" t="s">
        <v>450</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386</v>
      </c>
      <c r="DH116" s="1029"/>
      <c r="DI116" s="1029"/>
      <c r="DJ116" s="1029"/>
      <c r="DK116" s="1030"/>
      <c r="DL116" s="1031" t="s">
        <v>386</v>
      </c>
      <c r="DM116" s="1029"/>
      <c r="DN116" s="1029"/>
      <c r="DO116" s="1029"/>
      <c r="DP116" s="1030"/>
      <c r="DQ116" s="1031" t="s">
        <v>386</v>
      </c>
      <c r="DR116" s="1029"/>
      <c r="DS116" s="1029"/>
      <c r="DT116" s="1029"/>
      <c r="DU116" s="1030"/>
      <c r="DV116" s="1032" t="s">
        <v>386</v>
      </c>
      <c r="DW116" s="1033"/>
      <c r="DX116" s="1033"/>
      <c r="DY116" s="1033"/>
      <c r="DZ116" s="1034"/>
    </row>
    <row r="117" spans="1:130" s="226" customFormat="1" ht="26.25" customHeight="1" x14ac:dyDescent="0.15">
      <c r="A117" s="974" t="s">
        <v>183</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451</v>
      </c>
      <c r="Z117" s="956"/>
      <c r="AA117" s="1046">
        <v>4425099</v>
      </c>
      <c r="AB117" s="1047"/>
      <c r="AC117" s="1047"/>
      <c r="AD117" s="1047"/>
      <c r="AE117" s="1048"/>
      <c r="AF117" s="1049">
        <v>4311982</v>
      </c>
      <c r="AG117" s="1047"/>
      <c r="AH117" s="1047"/>
      <c r="AI117" s="1047"/>
      <c r="AJ117" s="1048"/>
      <c r="AK117" s="1049">
        <v>4245904</v>
      </c>
      <c r="AL117" s="1047"/>
      <c r="AM117" s="1047"/>
      <c r="AN117" s="1047"/>
      <c r="AO117" s="1048"/>
      <c r="AP117" s="1050"/>
      <c r="AQ117" s="1051"/>
      <c r="AR117" s="1051"/>
      <c r="AS117" s="1051"/>
      <c r="AT117" s="1052"/>
      <c r="AU117" s="970"/>
      <c r="AV117" s="971"/>
      <c r="AW117" s="971"/>
      <c r="AX117" s="971"/>
      <c r="AY117" s="971"/>
      <c r="AZ117" s="1037" t="s">
        <v>452</v>
      </c>
      <c r="BA117" s="1038"/>
      <c r="BB117" s="1038"/>
      <c r="BC117" s="1038"/>
      <c r="BD117" s="1038"/>
      <c r="BE117" s="1038"/>
      <c r="BF117" s="1038"/>
      <c r="BG117" s="1038"/>
      <c r="BH117" s="1038"/>
      <c r="BI117" s="1038"/>
      <c r="BJ117" s="1038"/>
      <c r="BK117" s="1038"/>
      <c r="BL117" s="1038"/>
      <c r="BM117" s="1038"/>
      <c r="BN117" s="1038"/>
      <c r="BO117" s="1038"/>
      <c r="BP117" s="1039"/>
      <c r="BQ117" s="989" t="s">
        <v>386</v>
      </c>
      <c r="BR117" s="990"/>
      <c r="BS117" s="990"/>
      <c r="BT117" s="990"/>
      <c r="BU117" s="990"/>
      <c r="BV117" s="990" t="s">
        <v>386</v>
      </c>
      <c r="BW117" s="990"/>
      <c r="BX117" s="990"/>
      <c r="BY117" s="990"/>
      <c r="BZ117" s="990"/>
      <c r="CA117" s="990" t="s">
        <v>225</v>
      </c>
      <c r="CB117" s="990"/>
      <c r="CC117" s="990"/>
      <c r="CD117" s="990"/>
      <c r="CE117" s="990"/>
      <c r="CF117" s="984" t="s">
        <v>432</v>
      </c>
      <c r="CG117" s="985"/>
      <c r="CH117" s="985"/>
      <c r="CI117" s="985"/>
      <c r="CJ117" s="985"/>
      <c r="CK117" s="1015"/>
      <c r="CL117" s="1016"/>
      <c r="CM117" s="986" t="s">
        <v>453</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386</v>
      </c>
      <c r="DH117" s="1029"/>
      <c r="DI117" s="1029"/>
      <c r="DJ117" s="1029"/>
      <c r="DK117" s="1030"/>
      <c r="DL117" s="1031" t="s">
        <v>432</v>
      </c>
      <c r="DM117" s="1029"/>
      <c r="DN117" s="1029"/>
      <c r="DO117" s="1029"/>
      <c r="DP117" s="1030"/>
      <c r="DQ117" s="1031" t="s">
        <v>432</v>
      </c>
      <c r="DR117" s="1029"/>
      <c r="DS117" s="1029"/>
      <c r="DT117" s="1029"/>
      <c r="DU117" s="1030"/>
      <c r="DV117" s="1032" t="s">
        <v>225</v>
      </c>
      <c r="DW117" s="1033"/>
      <c r="DX117" s="1033"/>
      <c r="DY117" s="1033"/>
      <c r="DZ117" s="1034"/>
    </row>
    <row r="118" spans="1:130" s="226" customFormat="1" ht="26.25" customHeight="1" x14ac:dyDescent="0.15">
      <c r="A118" s="974" t="s">
        <v>426</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424</v>
      </c>
      <c r="AB118" s="955"/>
      <c r="AC118" s="955"/>
      <c r="AD118" s="955"/>
      <c r="AE118" s="956"/>
      <c r="AF118" s="954" t="s">
        <v>303</v>
      </c>
      <c r="AG118" s="955"/>
      <c r="AH118" s="955"/>
      <c r="AI118" s="955"/>
      <c r="AJ118" s="956"/>
      <c r="AK118" s="954" t="s">
        <v>302</v>
      </c>
      <c r="AL118" s="955"/>
      <c r="AM118" s="955"/>
      <c r="AN118" s="955"/>
      <c r="AO118" s="956"/>
      <c r="AP118" s="1041" t="s">
        <v>425</v>
      </c>
      <c r="AQ118" s="1042"/>
      <c r="AR118" s="1042"/>
      <c r="AS118" s="1042"/>
      <c r="AT118" s="1043"/>
      <c r="AU118" s="970"/>
      <c r="AV118" s="971"/>
      <c r="AW118" s="971"/>
      <c r="AX118" s="971"/>
      <c r="AY118" s="971"/>
      <c r="AZ118" s="1044" t="s">
        <v>454</v>
      </c>
      <c r="BA118" s="1035"/>
      <c r="BB118" s="1035"/>
      <c r="BC118" s="1035"/>
      <c r="BD118" s="1035"/>
      <c r="BE118" s="1035"/>
      <c r="BF118" s="1035"/>
      <c r="BG118" s="1035"/>
      <c r="BH118" s="1035"/>
      <c r="BI118" s="1035"/>
      <c r="BJ118" s="1035"/>
      <c r="BK118" s="1035"/>
      <c r="BL118" s="1035"/>
      <c r="BM118" s="1035"/>
      <c r="BN118" s="1035"/>
      <c r="BO118" s="1035"/>
      <c r="BP118" s="1036"/>
      <c r="BQ118" s="1067" t="s">
        <v>225</v>
      </c>
      <c r="BR118" s="1068"/>
      <c r="BS118" s="1068"/>
      <c r="BT118" s="1068"/>
      <c r="BU118" s="1068"/>
      <c r="BV118" s="1068" t="s">
        <v>225</v>
      </c>
      <c r="BW118" s="1068"/>
      <c r="BX118" s="1068"/>
      <c r="BY118" s="1068"/>
      <c r="BZ118" s="1068"/>
      <c r="CA118" s="1068" t="s">
        <v>225</v>
      </c>
      <c r="CB118" s="1068"/>
      <c r="CC118" s="1068"/>
      <c r="CD118" s="1068"/>
      <c r="CE118" s="1068"/>
      <c r="CF118" s="984" t="s">
        <v>225</v>
      </c>
      <c r="CG118" s="985"/>
      <c r="CH118" s="985"/>
      <c r="CI118" s="985"/>
      <c r="CJ118" s="985"/>
      <c r="CK118" s="1015"/>
      <c r="CL118" s="1016"/>
      <c r="CM118" s="986" t="s">
        <v>455</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386</v>
      </c>
      <c r="DH118" s="1029"/>
      <c r="DI118" s="1029"/>
      <c r="DJ118" s="1029"/>
      <c r="DK118" s="1030"/>
      <c r="DL118" s="1031" t="s">
        <v>386</v>
      </c>
      <c r="DM118" s="1029"/>
      <c r="DN118" s="1029"/>
      <c r="DO118" s="1029"/>
      <c r="DP118" s="1030"/>
      <c r="DQ118" s="1031" t="s">
        <v>386</v>
      </c>
      <c r="DR118" s="1029"/>
      <c r="DS118" s="1029"/>
      <c r="DT118" s="1029"/>
      <c r="DU118" s="1030"/>
      <c r="DV118" s="1032" t="s">
        <v>225</v>
      </c>
      <c r="DW118" s="1033"/>
      <c r="DX118" s="1033"/>
      <c r="DY118" s="1033"/>
      <c r="DZ118" s="1034"/>
    </row>
    <row r="119" spans="1:130" s="226" customFormat="1" ht="26.25" customHeight="1" x14ac:dyDescent="0.15">
      <c r="A119" s="1128" t="s">
        <v>429</v>
      </c>
      <c r="B119" s="1014"/>
      <c r="C119" s="993" t="s">
        <v>430</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225</v>
      </c>
      <c r="AB119" s="962"/>
      <c r="AC119" s="962"/>
      <c r="AD119" s="962"/>
      <c r="AE119" s="963"/>
      <c r="AF119" s="964" t="s">
        <v>432</v>
      </c>
      <c r="AG119" s="962"/>
      <c r="AH119" s="962"/>
      <c r="AI119" s="962"/>
      <c r="AJ119" s="963"/>
      <c r="AK119" s="964" t="s">
        <v>225</v>
      </c>
      <c r="AL119" s="962"/>
      <c r="AM119" s="962"/>
      <c r="AN119" s="962"/>
      <c r="AO119" s="963"/>
      <c r="AP119" s="965" t="s">
        <v>225</v>
      </c>
      <c r="AQ119" s="966"/>
      <c r="AR119" s="966"/>
      <c r="AS119" s="966"/>
      <c r="AT119" s="967"/>
      <c r="AU119" s="972"/>
      <c r="AV119" s="973"/>
      <c r="AW119" s="973"/>
      <c r="AX119" s="973"/>
      <c r="AY119" s="973"/>
      <c r="AZ119" s="257" t="s">
        <v>183</v>
      </c>
      <c r="BA119" s="257"/>
      <c r="BB119" s="257"/>
      <c r="BC119" s="257"/>
      <c r="BD119" s="257"/>
      <c r="BE119" s="257"/>
      <c r="BF119" s="257"/>
      <c r="BG119" s="257"/>
      <c r="BH119" s="257"/>
      <c r="BI119" s="257"/>
      <c r="BJ119" s="257"/>
      <c r="BK119" s="257"/>
      <c r="BL119" s="257"/>
      <c r="BM119" s="257"/>
      <c r="BN119" s="257"/>
      <c r="BO119" s="1045" t="s">
        <v>456</v>
      </c>
      <c r="BP119" s="1076"/>
      <c r="BQ119" s="1067">
        <v>36302750</v>
      </c>
      <c r="BR119" s="1068"/>
      <c r="BS119" s="1068"/>
      <c r="BT119" s="1068"/>
      <c r="BU119" s="1068"/>
      <c r="BV119" s="1068">
        <v>34487947</v>
      </c>
      <c r="BW119" s="1068"/>
      <c r="BX119" s="1068"/>
      <c r="BY119" s="1068"/>
      <c r="BZ119" s="1068"/>
      <c r="CA119" s="1068">
        <v>31995192</v>
      </c>
      <c r="CB119" s="1068"/>
      <c r="CC119" s="1068"/>
      <c r="CD119" s="1068"/>
      <c r="CE119" s="1068"/>
      <c r="CF119" s="1069"/>
      <c r="CG119" s="1070"/>
      <c r="CH119" s="1070"/>
      <c r="CI119" s="1070"/>
      <c r="CJ119" s="1071"/>
      <c r="CK119" s="1017"/>
      <c r="CL119" s="1018"/>
      <c r="CM119" s="1072" t="s">
        <v>457</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61034</v>
      </c>
      <c r="DH119" s="1054"/>
      <c r="DI119" s="1054"/>
      <c r="DJ119" s="1054"/>
      <c r="DK119" s="1055"/>
      <c r="DL119" s="1053">
        <v>46527</v>
      </c>
      <c r="DM119" s="1054"/>
      <c r="DN119" s="1054"/>
      <c r="DO119" s="1054"/>
      <c r="DP119" s="1055"/>
      <c r="DQ119" s="1053">
        <v>28639</v>
      </c>
      <c r="DR119" s="1054"/>
      <c r="DS119" s="1054"/>
      <c r="DT119" s="1054"/>
      <c r="DU119" s="1055"/>
      <c r="DV119" s="1056">
        <v>0.2</v>
      </c>
      <c r="DW119" s="1057"/>
      <c r="DX119" s="1057"/>
      <c r="DY119" s="1057"/>
      <c r="DZ119" s="1058"/>
    </row>
    <row r="120" spans="1:130" s="226" customFormat="1" ht="26.25" customHeight="1" x14ac:dyDescent="0.15">
      <c r="A120" s="1129"/>
      <c r="B120" s="1016"/>
      <c r="C120" s="986" t="s">
        <v>434</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386</v>
      </c>
      <c r="AB120" s="1029"/>
      <c r="AC120" s="1029"/>
      <c r="AD120" s="1029"/>
      <c r="AE120" s="1030"/>
      <c r="AF120" s="1031" t="s">
        <v>386</v>
      </c>
      <c r="AG120" s="1029"/>
      <c r="AH120" s="1029"/>
      <c r="AI120" s="1029"/>
      <c r="AJ120" s="1030"/>
      <c r="AK120" s="1031" t="s">
        <v>386</v>
      </c>
      <c r="AL120" s="1029"/>
      <c r="AM120" s="1029"/>
      <c r="AN120" s="1029"/>
      <c r="AO120" s="1030"/>
      <c r="AP120" s="1032" t="s">
        <v>225</v>
      </c>
      <c r="AQ120" s="1033"/>
      <c r="AR120" s="1033"/>
      <c r="AS120" s="1033"/>
      <c r="AT120" s="1034"/>
      <c r="AU120" s="1059" t="s">
        <v>458</v>
      </c>
      <c r="AV120" s="1060"/>
      <c r="AW120" s="1060"/>
      <c r="AX120" s="1060"/>
      <c r="AY120" s="1061"/>
      <c r="AZ120" s="1010" t="s">
        <v>459</v>
      </c>
      <c r="BA120" s="959"/>
      <c r="BB120" s="959"/>
      <c r="BC120" s="959"/>
      <c r="BD120" s="959"/>
      <c r="BE120" s="959"/>
      <c r="BF120" s="959"/>
      <c r="BG120" s="959"/>
      <c r="BH120" s="959"/>
      <c r="BI120" s="959"/>
      <c r="BJ120" s="959"/>
      <c r="BK120" s="959"/>
      <c r="BL120" s="959"/>
      <c r="BM120" s="959"/>
      <c r="BN120" s="959"/>
      <c r="BO120" s="959"/>
      <c r="BP120" s="960"/>
      <c r="BQ120" s="996">
        <v>19107500</v>
      </c>
      <c r="BR120" s="997"/>
      <c r="BS120" s="997"/>
      <c r="BT120" s="997"/>
      <c r="BU120" s="997"/>
      <c r="BV120" s="997">
        <v>19708417</v>
      </c>
      <c r="BW120" s="997"/>
      <c r="BX120" s="997"/>
      <c r="BY120" s="997"/>
      <c r="BZ120" s="997"/>
      <c r="CA120" s="997">
        <v>20146255</v>
      </c>
      <c r="CB120" s="997"/>
      <c r="CC120" s="997"/>
      <c r="CD120" s="997"/>
      <c r="CE120" s="997"/>
      <c r="CF120" s="1011">
        <v>148.9</v>
      </c>
      <c r="CG120" s="1012"/>
      <c r="CH120" s="1012"/>
      <c r="CI120" s="1012"/>
      <c r="CJ120" s="1012"/>
      <c r="CK120" s="1077" t="s">
        <v>460</v>
      </c>
      <c r="CL120" s="1078"/>
      <c r="CM120" s="1078"/>
      <c r="CN120" s="1078"/>
      <c r="CO120" s="1079"/>
      <c r="CP120" s="1085" t="s">
        <v>461</v>
      </c>
      <c r="CQ120" s="1086"/>
      <c r="CR120" s="1086"/>
      <c r="CS120" s="1086"/>
      <c r="CT120" s="1086"/>
      <c r="CU120" s="1086"/>
      <c r="CV120" s="1086"/>
      <c r="CW120" s="1086"/>
      <c r="CX120" s="1086"/>
      <c r="CY120" s="1086"/>
      <c r="CZ120" s="1086"/>
      <c r="DA120" s="1086"/>
      <c r="DB120" s="1086"/>
      <c r="DC120" s="1086"/>
      <c r="DD120" s="1086"/>
      <c r="DE120" s="1086"/>
      <c r="DF120" s="1087"/>
      <c r="DG120" s="996">
        <v>5725882</v>
      </c>
      <c r="DH120" s="997"/>
      <c r="DI120" s="997"/>
      <c r="DJ120" s="997"/>
      <c r="DK120" s="997"/>
      <c r="DL120" s="997">
        <v>5305914</v>
      </c>
      <c r="DM120" s="997"/>
      <c r="DN120" s="997"/>
      <c r="DO120" s="997"/>
      <c r="DP120" s="997"/>
      <c r="DQ120" s="997">
        <v>5195896</v>
      </c>
      <c r="DR120" s="997"/>
      <c r="DS120" s="997"/>
      <c r="DT120" s="997"/>
      <c r="DU120" s="997"/>
      <c r="DV120" s="998">
        <v>38.4</v>
      </c>
      <c r="DW120" s="998"/>
      <c r="DX120" s="998"/>
      <c r="DY120" s="998"/>
      <c r="DZ120" s="999"/>
    </row>
    <row r="121" spans="1:130" s="226" customFormat="1" ht="26.25" customHeight="1" x14ac:dyDescent="0.15">
      <c r="A121" s="1129"/>
      <c r="B121" s="1016"/>
      <c r="C121" s="1037" t="s">
        <v>462</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386</v>
      </c>
      <c r="AB121" s="1029"/>
      <c r="AC121" s="1029"/>
      <c r="AD121" s="1029"/>
      <c r="AE121" s="1030"/>
      <c r="AF121" s="1031" t="s">
        <v>225</v>
      </c>
      <c r="AG121" s="1029"/>
      <c r="AH121" s="1029"/>
      <c r="AI121" s="1029"/>
      <c r="AJ121" s="1030"/>
      <c r="AK121" s="1031" t="s">
        <v>386</v>
      </c>
      <c r="AL121" s="1029"/>
      <c r="AM121" s="1029"/>
      <c r="AN121" s="1029"/>
      <c r="AO121" s="1030"/>
      <c r="AP121" s="1032" t="s">
        <v>432</v>
      </c>
      <c r="AQ121" s="1033"/>
      <c r="AR121" s="1033"/>
      <c r="AS121" s="1033"/>
      <c r="AT121" s="1034"/>
      <c r="AU121" s="1062"/>
      <c r="AV121" s="1063"/>
      <c r="AW121" s="1063"/>
      <c r="AX121" s="1063"/>
      <c r="AY121" s="1064"/>
      <c r="AZ121" s="1019" t="s">
        <v>463</v>
      </c>
      <c r="BA121" s="1020"/>
      <c r="BB121" s="1020"/>
      <c r="BC121" s="1020"/>
      <c r="BD121" s="1020"/>
      <c r="BE121" s="1020"/>
      <c r="BF121" s="1020"/>
      <c r="BG121" s="1020"/>
      <c r="BH121" s="1020"/>
      <c r="BI121" s="1020"/>
      <c r="BJ121" s="1020"/>
      <c r="BK121" s="1020"/>
      <c r="BL121" s="1020"/>
      <c r="BM121" s="1020"/>
      <c r="BN121" s="1020"/>
      <c r="BO121" s="1020"/>
      <c r="BP121" s="1021"/>
      <c r="BQ121" s="989">
        <v>567425</v>
      </c>
      <c r="BR121" s="990"/>
      <c r="BS121" s="990"/>
      <c r="BT121" s="990"/>
      <c r="BU121" s="990"/>
      <c r="BV121" s="990">
        <v>1051186</v>
      </c>
      <c r="BW121" s="990"/>
      <c r="BX121" s="990"/>
      <c r="BY121" s="990"/>
      <c r="BZ121" s="990"/>
      <c r="CA121" s="990">
        <v>1013650</v>
      </c>
      <c r="CB121" s="990"/>
      <c r="CC121" s="990"/>
      <c r="CD121" s="990"/>
      <c r="CE121" s="990"/>
      <c r="CF121" s="984">
        <v>7.5</v>
      </c>
      <c r="CG121" s="985"/>
      <c r="CH121" s="985"/>
      <c r="CI121" s="985"/>
      <c r="CJ121" s="985"/>
      <c r="CK121" s="1080"/>
      <c r="CL121" s="1081"/>
      <c r="CM121" s="1081"/>
      <c r="CN121" s="1081"/>
      <c r="CO121" s="1082"/>
      <c r="CP121" s="1090" t="s">
        <v>464</v>
      </c>
      <c r="CQ121" s="1091"/>
      <c r="CR121" s="1091"/>
      <c r="CS121" s="1091"/>
      <c r="CT121" s="1091"/>
      <c r="CU121" s="1091"/>
      <c r="CV121" s="1091"/>
      <c r="CW121" s="1091"/>
      <c r="CX121" s="1091"/>
      <c r="CY121" s="1091"/>
      <c r="CZ121" s="1091"/>
      <c r="DA121" s="1091"/>
      <c r="DB121" s="1091"/>
      <c r="DC121" s="1091"/>
      <c r="DD121" s="1091"/>
      <c r="DE121" s="1091"/>
      <c r="DF121" s="1092"/>
      <c r="DG121" s="989">
        <v>216162</v>
      </c>
      <c r="DH121" s="990"/>
      <c r="DI121" s="990"/>
      <c r="DJ121" s="990"/>
      <c r="DK121" s="990"/>
      <c r="DL121" s="990">
        <v>329622</v>
      </c>
      <c r="DM121" s="990"/>
      <c r="DN121" s="990"/>
      <c r="DO121" s="990"/>
      <c r="DP121" s="990"/>
      <c r="DQ121" s="990">
        <v>1345097</v>
      </c>
      <c r="DR121" s="990"/>
      <c r="DS121" s="990"/>
      <c r="DT121" s="990"/>
      <c r="DU121" s="990"/>
      <c r="DV121" s="991">
        <v>9.9</v>
      </c>
      <c r="DW121" s="991"/>
      <c r="DX121" s="991"/>
      <c r="DY121" s="991"/>
      <c r="DZ121" s="992"/>
    </row>
    <row r="122" spans="1:130" s="226" customFormat="1" ht="26.25" customHeight="1" x14ac:dyDescent="0.15">
      <c r="A122" s="1129"/>
      <c r="B122" s="1016"/>
      <c r="C122" s="986" t="s">
        <v>444</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225</v>
      </c>
      <c r="AB122" s="1029"/>
      <c r="AC122" s="1029"/>
      <c r="AD122" s="1029"/>
      <c r="AE122" s="1030"/>
      <c r="AF122" s="1031" t="s">
        <v>225</v>
      </c>
      <c r="AG122" s="1029"/>
      <c r="AH122" s="1029"/>
      <c r="AI122" s="1029"/>
      <c r="AJ122" s="1030"/>
      <c r="AK122" s="1031" t="s">
        <v>386</v>
      </c>
      <c r="AL122" s="1029"/>
      <c r="AM122" s="1029"/>
      <c r="AN122" s="1029"/>
      <c r="AO122" s="1030"/>
      <c r="AP122" s="1032" t="s">
        <v>386</v>
      </c>
      <c r="AQ122" s="1033"/>
      <c r="AR122" s="1033"/>
      <c r="AS122" s="1033"/>
      <c r="AT122" s="1034"/>
      <c r="AU122" s="1062"/>
      <c r="AV122" s="1063"/>
      <c r="AW122" s="1063"/>
      <c r="AX122" s="1063"/>
      <c r="AY122" s="1064"/>
      <c r="AZ122" s="1044" t="s">
        <v>465</v>
      </c>
      <c r="BA122" s="1035"/>
      <c r="BB122" s="1035"/>
      <c r="BC122" s="1035"/>
      <c r="BD122" s="1035"/>
      <c r="BE122" s="1035"/>
      <c r="BF122" s="1035"/>
      <c r="BG122" s="1035"/>
      <c r="BH122" s="1035"/>
      <c r="BI122" s="1035"/>
      <c r="BJ122" s="1035"/>
      <c r="BK122" s="1035"/>
      <c r="BL122" s="1035"/>
      <c r="BM122" s="1035"/>
      <c r="BN122" s="1035"/>
      <c r="BO122" s="1035"/>
      <c r="BP122" s="1036"/>
      <c r="BQ122" s="1067">
        <v>29416940</v>
      </c>
      <c r="BR122" s="1068"/>
      <c r="BS122" s="1068"/>
      <c r="BT122" s="1068"/>
      <c r="BU122" s="1068"/>
      <c r="BV122" s="1068">
        <v>27815561</v>
      </c>
      <c r="BW122" s="1068"/>
      <c r="BX122" s="1068"/>
      <c r="BY122" s="1068"/>
      <c r="BZ122" s="1068"/>
      <c r="CA122" s="1068">
        <v>26814148</v>
      </c>
      <c r="CB122" s="1068"/>
      <c r="CC122" s="1068"/>
      <c r="CD122" s="1068"/>
      <c r="CE122" s="1068"/>
      <c r="CF122" s="1088">
        <v>198.2</v>
      </c>
      <c r="CG122" s="1089"/>
      <c r="CH122" s="1089"/>
      <c r="CI122" s="1089"/>
      <c r="CJ122" s="1089"/>
      <c r="CK122" s="1080"/>
      <c r="CL122" s="1081"/>
      <c r="CM122" s="1081"/>
      <c r="CN122" s="1081"/>
      <c r="CO122" s="1082"/>
      <c r="CP122" s="1090" t="s">
        <v>404</v>
      </c>
      <c r="CQ122" s="1091"/>
      <c r="CR122" s="1091"/>
      <c r="CS122" s="1091"/>
      <c r="CT122" s="1091"/>
      <c r="CU122" s="1091"/>
      <c r="CV122" s="1091"/>
      <c r="CW122" s="1091"/>
      <c r="CX122" s="1091"/>
      <c r="CY122" s="1091"/>
      <c r="CZ122" s="1091"/>
      <c r="DA122" s="1091"/>
      <c r="DB122" s="1091"/>
      <c r="DC122" s="1091"/>
      <c r="DD122" s="1091"/>
      <c r="DE122" s="1091"/>
      <c r="DF122" s="1092"/>
      <c r="DG122" s="989" t="s">
        <v>432</v>
      </c>
      <c r="DH122" s="990"/>
      <c r="DI122" s="990"/>
      <c r="DJ122" s="990"/>
      <c r="DK122" s="990"/>
      <c r="DL122" s="990" t="s">
        <v>386</v>
      </c>
      <c r="DM122" s="990"/>
      <c r="DN122" s="990"/>
      <c r="DO122" s="990"/>
      <c r="DP122" s="990"/>
      <c r="DQ122" s="990" t="s">
        <v>225</v>
      </c>
      <c r="DR122" s="990"/>
      <c r="DS122" s="990"/>
      <c r="DT122" s="990"/>
      <c r="DU122" s="990"/>
      <c r="DV122" s="991" t="s">
        <v>386</v>
      </c>
      <c r="DW122" s="991"/>
      <c r="DX122" s="991"/>
      <c r="DY122" s="991"/>
      <c r="DZ122" s="992"/>
    </row>
    <row r="123" spans="1:130" s="226" customFormat="1" ht="26.25" customHeight="1" x14ac:dyDescent="0.15">
      <c r="A123" s="1129"/>
      <c r="B123" s="1016"/>
      <c r="C123" s="986" t="s">
        <v>450</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225</v>
      </c>
      <c r="AB123" s="1029"/>
      <c r="AC123" s="1029"/>
      <c r="AD123" s="1029"/>
      <c r="AE123" s="1030"/>
      <c r="AF123" s="1031" t="s">
        <v>386</v>
      </c>
      <c r="AG123" s="1029"/>
      <c r="AH123" s="1029"/>
      <c r="AI123" s="1029"/>
      <c r="AJ123" s="1030"/>
      <c r="AK123" s="1031" t="s">
        <v>225</v>
      </c>
      <c r="AL123" s="1029"/>
      <c r="AM123" s="1029"/>
      <c r="AN123" s="1029"/>
      <c r="AO123" s="1030"/>
      <c r="AP123" s="1032" t="s">
        <v>386</v>
      </c>
      <c r="AQ123" s="1033"/>
      <c r="AR123" s="1033"/>
      <c r="AS123" s="1033"/>
      <c r="AT123" s="1034"/>
      <c r="AU123" s="1065"/>
      <c r="AV123" s="1066"/>
      <c r="AW123" s="1066"/>
      <c r="AX123" s="1066"/>
      <c r="AY123" s="1066"/>
      <c r="AZ123" s="257" t="s">
        <v>183</v>
      </c>
      <c r="BA123" s="257"/>
      <c r="BB123" s="257"/>
      <c r="BC123" s="257"/>
      <c r="BD123" s="257"/>
      <c r="BE123" s="257"/>
      <c r="BF123" s="257"/>
      <c r="BG123" s="257"/>
      <c r="BH123" s="257"/>
      <c r="BI123" s="257"/>
      <c r="BJ123" s="257"/>
      <c r="BK123" s="257"/>
      <c r="BL123" s="257"/>
      <c r="BM123" s="257"/>
      <c r="BN123" s="257"/>
      <c r="BO123" s="1045" t="s">
        <v>466</v>
      </c>
      <c r="BP123" s="1076"/>
      <c r="BQ123" s="1135">
        <v>49091865</v>
      </c>
      <c r="BR123" s="1136"/>
      <c r="BS123" s="1136"/>
      <c r="BT123" s="1136"/>
      <c r="BU123" s="1136"/>
      <c r="BV123" s="1136">
        <v>48575164</v>
      </c>
      <c r="BW123" s="1136"/>
      <c r="BX123" s="1136"/>
      <c r="BY123" s="1136"/>
      <c r="BZ123" s="1136"/>
      <c r="CA123" s="1136">
        <v>47974053</v>
      </c>
      <c r="CB123" s="1136"/>
      <c r="CC123" s="1136"/>
      <c r="CD123" s="1136"/>
      <c r="CE123" s="1136"/>
      <c r="CF123" s="1069"/>
      <c r="CG123" s="1070"/>
      <c r="CH123" s="1070"/>
      <c r="CI123" s="1070"/>
      <c r="CJ123" s="1071"/>
      <c r="CK123" s="1080"/>
      <c r="CL123" s="1081"/>
      <c r="CM123" s="1081"/>
      <c r="CN123" s="1081"/>
      <c r="CO123" s="1082"/>
      <c r="CP123" s="1090" t="s">
        <v>467</v>
      </c>
      <c r="CQ123" s="1091"/>
      <c r="CR123" s="1091"/>
      <c r="CS123" s="1091"/>
      <c r="CT123" s="1091"/>
      <c r="CU123" s="1091"/>
      <c r="CV123" s="1091"/>
      <c r="CW123" s="1091"/>
      <c r="CX123" s="1091"/>
      <c r="CY123" s="1091"/>
      <c r="CZ123" s="1091"/>
      <c r="DA123" s="1091"/>
      <c r="DB123" s="1091"/>
      <c r="DC123" s="1091"/>
      <c r="DD123" s="1091"/>
      <c r="DE123" s="1091"/>
      <c r="DF123" s="1092"/>
      <c r="DG123" s="1028" t="s">
        <v>386</v>
      </c>
      <c r="DH123" s="1029"/>
      <c r="DI123" s="1029"/>
      <c r="DJ123" s="1029"/>
      <c r="DK123" s="1030"/>
      <c r="DL123" s="1031" t="s">
        <v>386</v>
      </c>
      <c r="DM123" s="1029"/>
      <c r="DN123" s="1029"/>
      <c r="DO123" s="1029"/>
      <c r="DP123" s="1030"/>
      <c r="DQ123" s="1031" t="s">
        <v>386</v>
      </c>
      <c r="DR123" s="1029"/>
      <c r="DS123" s="1029"/>
      <c r="DT123" s="1029"/>
      <c r="DU123" s="1030"/>
      <c r="DV123" s="1032" t="s">
        <v>432</v>
      </c>
      <c r="DW123" s="1033"/>
      <c r="DX123" s="1033"/>
      <c r="DY123" s="1033"/>
      <c r="DZ123" s="1034"/>
    </row>
    <row r="124" spans="1:130" s="226" customFormat="1" ht="26.25" customHeight="1" thickBot="1" x14ac:dyDescent="0.2">
      <c r="A124" s="1129"/>
      <c r="B124" s="1016"/>
      <c r="C124" s="986" t="s">
        <v>453</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225</v>
      </c>
      <c r="AB124" s="1029"/>
      <c r="AC124" s="1029"/>
      <c r="AD124" s="1029"/>
      <c r="AE124" s="1030"/>
      <c r="AF124" s="1031" t="s">
        <v>386</v>
      </c>
      <c r="AG124" s="1029"/>
      <c r="AH124" s="1029"/>
      <c r="AI124" s="1029"/>
      <c r="AJ124" s="1030"/>
      <c r="AK124" s="1031" t="s">
        <v>386</v>
      </c>
      <c r="AL124" s="1029"/>
      <c r="AM124" s="1029"/>
      <c r="AN124" s="1029"/>
      <c r="AO124" s="1030"/>
      <c r="AP124" s="1032" t="s">
        <v>386</v>
      </c>
      <c r="AQ124" s="1033"/>
      <c r="AR124" s="1033"/>
      <c r="AS124" s="1033"/>
      <c r="AT124" s="1034"/>
      <c r="AU124" s="1131" t="s">
        <v>468</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386</v>
      </c>
      <c r="BR124" s="1098"/>
      <c r="BS124" s="1098"/>
      <c r="BT124" s="1098"/>
      <c r="BU124" s="1098"/>
      <c r="BV124" s="1098" t="s">
        <v>432</v>
      </c>
      <c r="BW124" s="1098"/>
      <c r="BX124" s="1098"/>
      <c r="BY124" s="1098"/>
      <c r="BZ124" s="1098"/>
      <c r="CA124" s="1098" t="s">
        <v>432</v>
      </c>
      <c r="CB124" s="1098"/>
      <c r="CC124" s="1098"/>
      <c r="CD124" s="1098"/>
      <c r="CE124" s="1098"/>
      <c r="CF124" s="1099"/>
      <c r="CG124" s="1100"/>
      <c r="CH124" s="1100"/>
      <c r="CI124" s="1100"/>
      <c r="CJ124" s="1101"/>
      <c r="CK124" s="1083"/>
      <c r="CL124" s="1083"/>
      <c r="CM124" s="1083"/>
      <c r="CN124" s="1083"/>
      <c r="CO124" s="1084"/>
      <c r="CP124" s="1090" t="s">
        <v>469</v>
      </c>
      <c r="CQ124" s="1091"/>
      <c r="CR124" s="1091"/>
      <c r="CS124" s="1091"/>
      <c r="CT124" s="1091"/>
      <c r="CU124" s="1091"/>
      <c r="CV124" s="1091"/>
      <c r="CW124" s="1091"/>
      <c r="CX124" s="1091"/>
      <c r="CY124" s="1091"/>
      <c r="CZ124" s="1091"/>
      <c r="DA124" s="1091"/>
      <c r="DB124" s="1091"/>
      <c r="DC124" s="1091"/>
      <c r="DD124" s="1091"/>
      <c r="DE124" s="1091"/>
      <c r="DF124" s="1092"/>
      <c r="DG124" s="1075">
        <v>1755187</v>
      </c>
      <c r="DH124" s="1054"/>
      <c r="DI124" s="1054"/>
      <c r="DJ124" s="1054"/>
      <c r="DK124" s="1055"/>
      <c r="DL124" s="1053">
        <v>1957617</v>
      </c>
      <c r="DM124" s="1054"/>
      <c r="DN124" s="1054"/>
      <c r="DO124" s="1054"/>
      <c r="DP124" s="1055"/>
      <c r="DQ124" s="1053" t="s">
        <v>386</v>
      </c>
      <c r="DR124" s="1054"/>
      <c r="DS124" s="1054"/>
      <c r="DT124" s="1054"/>
      <c r="DU124" s="1055"/>
      <c r="DV124" s="1056" t="s">
        <v>386</v>
      </c>
      <c r="DW124" s="1057"/>
      <c r="DX124" s="1057"/>
      <c r="DY124" s="1057"/>
      <c r="DZ124" s="1058"/>
    </row>
    <row r="125" spans="1:130" s="226" customFormat="1" ht="26.25" customHeight="1" x14ac:dyDescent="0.15">
      <c r="A125" s="1129"/>
      <c r="B125" s="1016"/>
      <c r="C125" s="986" t="s">
        <v>455</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386</v>
      </c>
      <c r="AB125" s="1029"/>
      <c r="AC125" s="1029"/>
      <c r="AD125" s="1029"/>
      <c r="AE125" s="1030"/>
      <c r="AF125" s="1031" t="s">
        <v>386</v>
      </c>
      <c r="AG125" s="1029"/>
      <c r="AH125" s="1029"/>
      <c r="AI125" s="1029"/>
      <c r="AJ125" s="1030"/>
      <c r="AK125" s="1031" t="s">
        <v>386</v>
      </c>
      <c r="AL125" s="1029"/>
      <c r="AM125" s="1029"/>
      <c r="AN125" s="1029"/>
      <c r="AO125" s="1030"/>
      <c r="AP125" s="1032" t="s">
        <v>386</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470</v>
      </c>
      <c r="CL125" s="1078"/>
      <c r="CM125" s="1078"/>
      <c r="CN125" s="1078"/>
      <c r="CO125" s="1079"/>
      <c r="CP125" s="1010" t="s">
        <v>471</v>
      </c>
      <c r="CQ125" s="959"/>
      <c r="CR125" s="959"/>
      <c r="CS125" s="959"/>
      <c r="CT125" s="959"/>
      <c r="CU125" s="959"/>
      <c r="CV125" s="959"/>
      <c r="CW125" s="959"/>
      <c r="CX125" s="959"/>
      <c r="CY125" s="959"/>
      <c r="CZ125" s="959"/>
      <c r="DA125" s="959"/>
      <c r="DB125" s="959"/>
      <c r="DC125" s="959"/>
      <c r="DD125" s="959"/>
      <c r="DE125" s="959"/>
      <c r="DF125" s="960"/>
      <c r="DG125" s="996" t="s">
        <v>386</v>
      </c>
      <c r="DH125" s="997"/>
      <c r="DI125" s="997"/>
      <c r="DJ125" s="997"/>
      <c r="DK125" s="997"/>
      <c r="DL125" s="997" t="s">
        <v>386</v>
      </c>
      <c r="DM125" s="997"/>
      <c r="DN125" s="997"/>
      <c r="DO125" s="997"/>
      <c r="DP125" s="997"/>
      <c r="DQ125" s="997" t="s">
        <v>386</v>
      </c>
      <c r="DR125" s="997"/>
      <c r="DS125" s="997"/>
      <c r="DT125" s="997"/>
      <c r="DU125" s="997"/>
      <c r="DV125" s="998" t="s">
        <v>386</v>
      </c>
      <c r="DW125" s="998"/>
      <c r="DX125" s="998"/>
      <c r="DY125" s="998"/>
      <c r="DZ125" s="999"/>
    </row>
    <row r="126" spans="1:130" s="226" customFormat="1" ht="26.25" customHeight="1" thickBot="1" x14ac:dyDescent="0.2">
      <c r="A126" s="1129"/>
      <c r="B126" s="1016"/>
      <c r="C126" s="986" t="s">
        <v>457</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386</v>
      </c>
      <c r="AB126" s="1029"/>
      <c r="AC126" s="1029"/>
      <c r="AD126" s="1029"/>
      <c r="AE126" s="1030"/>
      <c r="AF126" s="1031" t="s">
        <v>386</v>
      </c>
      <c r="AG126" s="1029"/>
      <c r="AH126" s="1029"/>
      <c r="AI126" s="1029"/>
      <c r="AJ126" s="1030"/>
      <c r="AK126" s="1031" t="s">
        <v>386</v>
      </c>
      <c r="AL126" s="1029"/>
      <c r="AM126" s="1029"/>
      <c r="AN126" s="1029"/>
      <c r="AO126" s="1030"/>
      <c r="AP126" s="1032" t="s">
        <v>386</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472</v>
      </c>
      <c r="CQ126" s="1020"/>
      <c r="CR126" s="1020"/>
      <c r="CS126" s="1020"/>
      <c r="CT126" s="1020"/>
      <c r="CU126" s="1020"/>
      <c r="CV126" s="1020"/>
      <c r="CW126" s="1020"/>
      <c r="CX126" s="1020"/>
      <c r="CY126" s="1020"/>
      <c r="CZ126" s="1020"/>
      <c r="DA126" s="1020"/>
      <c r="DB126" s="1020"/>
      <c r="DC126" s="1020"/>
      <c r="DD126" s="1020"/>
      <c r="DE126" s="1020"/>
      <c r="DF126" s="1021"/>
      <c r="DG126" s="989" t="s">
        <v>386</v>
      </c>
      <c r="DH126" s="990"/>
      <c r="DI126" s="990"/>
      <c r="DJ126" s="990"/>
      <c r="DK126" s="990"/>
      <c r="DL126" s="990" t="s">
        <v>386</v>
      </c>
      <c r="DM126" s="990"/>
      <c r="DN126" s="990"/>
      <c r="DO126" s="990"/>
      <c r="DP126" s="990"/>
      <c r="DQ126" s="990" t="s">
        <v>386</v>
      </c>
      <c r="DR126" s="990"/>
      <c r="DS126" s="990"/>
      <c r="DT126" s="990"/>
      <c r="DU126" s="990"/>
      <c r="DV126" s="991" t="s">
        <v>386</v>
      </c>
      <c r="DW126" s="991"/>
      <c r="DX126" s="991"/>
      <c r="DY126" s="991"/>
      <c r="DZ126" s="992"/>
    </row>
    <row r="127" spans="1:130" s="226" customFormat="1" ht="26.25" customHeight="1" x14ac:dyDescent="0.15">
      <c r="A127" s="1130"/>
      <c r="B127" s="1018"/>
      <c r="C127" s="1072" t="s">
        <v>473</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22821</v>
      </c>
      <c r="AB127" s="1029"/>
      <c r="AC127" s="1029"/>
      <c r="AD127" s="1029"/>
      <c r="AE127" s="1030"/>
      <c r="AF127" s="1031">
        <v>18192</v>
      </c>
      <c r="AG127" s="1029"/>
      <c r="AH127" s="1029"/>
      <c r="AI127" s="1029"/>
      <c r="AJ127" s="1030"/>
      <c r="AK127" s="1031">
        <v>16419</v>
      </c>
      <c r="AL127" s="1029"/>
      <c r="AM127" s="1029"/>
      <c r="AN127" s="1029"/>
      <c r="AO127" s="1030"/>
      <c r="AP127" s="1032">
        <v>0.1</v>
      </c>
      <c r="AQ127" s="1033"/>
      <c r="AR127" s="1033"/>
      <c r="AS127" s="1033"/>
      <c r="AT127" s="1034"/>
      <c r="AU127" s="262"/>
      <c r="AV127" s="262"/>
      <c r="AW127" s="262"/>
      <c r="AX127" s="1102" t="s">
        <v>474</v>
      </c>
      <c r="AY127" s="1103"/>
      <c r="AZ127" s="1103"/>
      <c r="BA127" s="1103"/>
      <c r="BB127" s="1103"/>
      <c r="BC127" s="1103"/>
      <c r="BD127" s="1103"/>
      <c r="BE127" s="1104"/>
      <c r="BF127" s="1105" t="s">
        <v>475</v>
      </c>
      <c r="BG127" s="1103"/>
      <c r="BH127" s="1103"/>
      <c r="BI127" s="1103"/>
      <c r="BJ127" s="1103"/>
      <c r="BK127" s="1103"/>
      <c r="BL127" s="1104"/>
      <c r="BM127" s="1105" t="s">
        <v>476</v>
      </c>
      <c r="BN127" s="1103"/>
      <c r="BO127" s="1103"/>
      <c r="BP127" s="1103"/>
      <c r="BQ127" s="1103"/>
      <c r="BR127" s="1103"/>
      <c r="BS127" s="1104"/>
      <c r="BT127" s="1105" t="s">
        <v>477</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478</v>
      </c>
      <c r="CQ127" s="1020"/>
      <c r="CR127" s="1020"/>
      <c r="CS127" s="1020"/>
      <c r="CT127" s="1020"/>
      <c r="CU127" s="1020"/>
      <c r="CV127" s="1020"/>
      <c r="CW127" s="1020"/>
      <c r="CX127" s="1020"/>
      <c r="CY127" s="1020"/>
      <c r="CZ127" s="1020"/>
      <c r="DA127" s="1020"/>
      <c r="DB127" s="1020"/>
      <c r="DC127" s="1020"/>
      <c r="DD127" s="1020"/>
      <c r="DE127" s="1020"/>
      <c r="DF127" s="1021"/>
      <c r="DG127" s="989" t="s">
        <v>386</v>
      </c>
      <c r="DH127" s="990"/>
      <c r="DI127" s="990"/>
      <c r="DJ127" s="990"/>
      <c r="DK127" s="990"/>
      <c r="DL127" s="990" t="s">
        <v>386</v>
      </c>
      <c r="DM127" s="990"/>
      <c r="DN127" s="990"/>
      <c r="DO127" s="990"/>
      <c r="DP127" s="990"/>
      <c r="DQ127" s="990" t="s">
        <v>386</v>
      </c>
      <c r="DR127" s="990"/>
      <c r="DS127" s="990"/>
      <c r="DT127" s="990"/>
      <c r="DU127" s="990"/>
      <c r="DV127" s="991" t="s">
        <v>386</v>
      </c>
      <c r="DW127" s="991"/>
      <c r="DX127" s="991"/>
      <c r="DY127" s="991"/>
      <c r="DZ127" s="992"/>
    </row>
    <row r="128" spans="1:130" s="226" customFormat="1" ht="26.25" customHeight="1" thickBot="1" x14ac:dyDescent="0.2">
      <c r="A128" s="1113" t="s">
        <v>479</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480</v>
      </c>
      <c r="X128" s="1115"/>
      <c r="Y128" s="1115"/>
      <c r="Z128" s="1116"/>
      <c r="AA128" s="1117">
        <v>85496</v>
      </c>
      <c r="AB128" s="1118"/>
      <c r="AC128" s="1118"/>
      <c r="AD128" s="1118"/>
      <c r="AE128" s="1119"/>
      <c r="AF128" s="1120">
        <v>95124</v>
      </c>
      <c r="AG128" s="1118"/>
      <c r="AH128" s="1118"/>
      <c r="AI128" s="1118"/>
      <c r="AJ128" s="1119"/>
      <c r="AK128" s="1120">
        <v>149096</v>
      </c>
      <c r="AL128" s="1118"/>
      <c r="AM128" s="1118"/>
      <c r="AN128" s="1118"/>
      <c r="AO128" s="1119"/>
      <c r="AP128" s="1121"/>
      <c r="AQ128" s="1122"/>
      <c r="AR128" s="1122"/>
      <c r="AS128" s="1122"/>
      <c r="AT128" s="1123"/>
      <c r="AU128" s="262"/>
      <c r="AV128" s="262"/>
      <c r="AW128" s="262"/>
      <c r="AX128" s="958" t="s">
        <v>481</v>
      </c>
      <c r="AY128" s="959"/>
      <c r="AZ128" s="959"/>
      <c r="BA128" s="959"/>
      <c r="BB128" s="959"/>
      <c r="BC128" s="959"/>
      <c r="BD128" s="959"/>
      <c r="BE128" s="960"/>
      <c r="BF128" s="1124" t="s">
        <v>225</v>
      </c>
      <c r="BG128" s="1125"/>
      <c r="BH128" s="1125"/>
      <c r="BI128" s="1125"/>
      <c r="BJ128" s="1125"/>
      <c r="BK128" s="1125"/>
      <c r="BL128" s="1126"/>
      <c r="BM128" s="1124">
        <v>12.63</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482</v>
      </c>
      <c r="CQ128" s="1107"/>
      <c r="CR128" s="1107"/>
      <c r="CS128" s="1107"/>
      <c r="CT128" s="1107"/>
      <c r="CU128" s="1107"/>
      <c r="CV128" s="1107"/>
      <c r="CW128" s="1107"/>
      <c r="CX128" s="1107"/>
      <c r="CY128" s="1107"/>
      <c r="CZ128" s="1107"/>
      <c r="DA128" s="1107"/>
      <c r="DB128" s="1107"/>
      <c r="DC128" s="1107"/>
      <c r="DD128" s="1107"/>
      <c r="DE128" s="1107"/>
      <c r="DF128" s="1108"/>
      <c r="DG128" s="1109" t="s">
        <v>225</v>
      </c>
      <c r="DH128" s="1110"/>
      <c r="DI128" s="1110"/>
      <c r="DJ128" s="1110"/>
      <c r="DK128" s="1110"/>
      <c r="DL128" s="1110" t="s">
        <v>225</v>
      </c>
      <c r="DM128" s="1110"/>
      <c r="DN128" s="1110"/>
      <c r="DO128" s="1110"/>
      <c r="DP128" s="1110"/>
      <c r="DQ128" s="1110" t="s">
        <v>386</v>
      </c>
      <c r="DR128" s="1110"/>
      <c r="DS128" s="1110"/>
      <c r="DT128" s="1110"/>
      <c r="DU128" s="1110"/>
      <c r="DV128" s="1111" t="s">
        <v>225</v>
      </c>
      <c r="DW128" s="1111"/>
      <c r="DX128" s="1111"/>
      <c r="DY128" s="1111"/>
      <c r="DZ128" s="1112"/>
    </row>
    <row r="129" spans="1:131" s="226" customFormat="1" ht="26.25" customHeight="1" x14ac:dyDescent="0.15">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483</v>
      </c>
      <c r="X129" s="1144"/>
      <c r="Y129" s="1144"/>
      <c r="Z129" s="1145"/>
      <c r="AA129" s="1028">
        <v>18197560</v>
      </c>
      <c r="AB129" s="1029"/>
      <c r="AC129" s="1029"/>
      <c r="AD129" s="1029"/>
      <c r="AE129" s="1030"/>
      <c r="AF129" s="1031">
        <v>17964155</v>
      </c>
      <c r="AG129" s="1029"/>
      <c r="AH129" s="1029"/>
      <c r="AI129" s="1029"/>
      <c r="AJ129" s="1030"/>
      <c r="AK129" s="1031">
        <v>17297031</v>
      </c>
      <c r="AL129" s="1029"/>
      <c r="AM129" s="1029"/>
      <c r="AN129" s="1029"/>
      <c r="AO129" s="1030"/>
      <c r="AP129" s="1146"/>
      <c r="AQ129" s="1147"/>
      <c r="AR129" s="1147"/>
      <c r="AS129" s="1147"/>
      <c r="AT129" s="1148"/>
      <c r="AU129" s="264"/>
      <c r="AV129" s="264"/>
      <c r="AW129" s="264"/>
      <c r="AX129" s="1137" t="s">
        <v>484</v>
      </c>
      <c r="AY129" s="1020"/>
      <c r="AZ129" s="1020"/>
      <c r="BA129" s="1020"/>
      <c r="BB129" s="1020"/>
      <c r="BC129" s="1020"/>
      <c r="BD129" s="1020"/>
      <c r="BE129" s="1021"/>
      <c r="BF129" s="1138" t="s">
        <v>225</v>
      </c>
      <c r="BG129" s="1139"/>
      <c r="BH129" s="1139"/>
      <c r="BI129" s="1139"/>
      <c r="BJ129" s="1139"/>
      <c r="BK129" s="1139"/>
      <c r="BL129" s="1140"/>
      <c r="BM129" s="1138">
        <v>17.63</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485</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486</v>
      </c>
      <c r="X130" s="1144"/>
      <c r="Y130" s="1144"/>
      <c r="Z130" s="1145"/>
      <c r="AA130" s="1028">
        <v>3929094</v>
      </c>
      <c r="AB130" s="1029"/>
      <c r="AC130" s="1029"/>
      <c r="AD130" s="1029"/>
      <c r="AE130" s="1030"/>
      <c r="AF130" s="1031">
        <v>3850632</v>
      </c>
      <c r="AG130" s="1029"/>
      <c r="AH130" s="1029"/>
      <c r="AI130" s="1029"/>
      <c r="AJ130" s="1030"/>
      <c r="AK130" s="1031">
        <v>3764790</v>
      </c>
      <c r="AL130" s="1029"/>
      <c r="AM130" s="1029"/>
      <c r="AN130" s="1029"/>
      <c r="AO130" s="1030"/>
      <c r="AP130" s="1146"/>
      <c r="AQ130" s="1147"/>
      <c r="AR130" s="1147"/>
      <c r="AS130" s="1147"/>
      <c r="AT130" s="1148"/>
      <c r="AU130" s="264"/>
      <c r="AV130" s="264"/>
      <c r="AW130" s="264"/>
      <c r="AX130" s="1137" t="s">
        <v>487</v>
      </c>
      <c r="AY130" s="1020"/>
      <c r="AZ130" s="1020"/>
      <c r="BA130" s="1020"/>
      <c r="BB130" s="1020"/>
      <c r="BC130" s="1020"/>
      <c r="BD130" s="1020"/>
      <c r="BE130" s="1021"/>
      <c r="BF130" s="1174">
        <v>2.6</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488</v>
      </c>
      <c r="X131" s="1182"/>
      <c r="Y131" s="1182"/>
      <c r="Z131" s="1183"/>
      <c r="AA131" s="1075">
        <v>14268466</v>
      </c>
      <c r="AB131" s="1054"/>
      <c r="AC131" s="1054"/>
      <c r="AD131" s="1054"/>
      <c r="AE131" s="1055"/>
      <c r="AF131" s="1053">
        <v>14113523</v>
      </c>
      <c r="AG131" s="1054"/>
      <c r="AH131" s="1054"/>
      <c r="AI131" s="1054"/>
      <c r="AJ131" s="1055"/>
      <c r="AK131" s="1053">
        <v>13532241</v>
      </c>
      <c r="AL131" s="1054"/>
      <c r="AM131" s="1054"/>
      <c r="AN131" s="1054"/>
      <c r="AO131" s="1055"/>
      <c r="AP131" s="1184"/>
      <c r="AQ131" s="1185"/>
      <c r="AR131" s="1185"/>
      <c r="AS131" s="1185"/>
      <c r="AT131" s="1186"/>
      <c r="AU131" s="264"/>
      <c r="AV131" s="264"/>
      <c r="AW131" s="264"/>
      <c r="AX131" s="1156" t="s">
        <v>489</v>
      </c>
      <c r="AY131" s="1107"/>
      <c r="AZ131" s="1107"/>
      <c r="BA131" s="1107"/>
      <c r="BB131" s="1107"/>
      <c r="BC131" s="1107"/>
      <c r="BD131" s="1107"/>
      <c r="BE131" s="1108"/>
      <c r="BF131" s="1157" t="s">
        <v>386</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490</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491</v>
      </c>
      <c r="W132" s="1167"/>
      <c r="X132" s="1167"/>
      <c r="Y132" s="1167"/>
      <c r="Z132" s="1168"/>
      <c r="AA132" s="1169">
        <v>2.877036677</v>
      </c>
      <c r="AB132" s="1170"/>
      <c r="AC132" s="1170"/>
      <c r="AD132" s="1170"/>
      <c r="AE132" s="1171"/>
      <c r="AF132" s="1172">
        <v>2.5948588460000002</v>
      </c>
      <c r="AG132" s="1170"/>
      <c r="AH132" s="1170"/>
      <c r="AI132" s="1170"/>
      <c r="AJ132" s="1171"/>
      <c r="AK132" s="1172">
        <v>2.4535330110000002</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492</v>
      </c>
      <c r="W133" s="1150"/>
      <c r="X133" s="1150"/>
      <c r="Y133" s="1150"/>
      <c r="Z133" s="1151"/>
      <c r="AA133" s="1152">
        <v>4.5999999999999996</v>
      </c>
      <c r="AB133" s="1153"/>
      <c r="AC133" s="1153"/>
      <c r="AD133" s="1153"/>
      <c r="AE133" s="1154"/>
      <c r="AF133" s="1152">
        <v>3.3</v>
      </c>
      <c r="AG133" s="1153"/>
      <c r="AH133" s="1153"/>
      <c r="AI133" s="1153"/>
      <c r="AJ133" s="1154"/>
      <c r="AK133" s="1152">
        <v>2.6</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NYeNA/nVf863+cBDUOlcC7dycGOqp/PKyU/XbqnXi+ey5jQVpRdmKHKIEgVZcJJFe3INsiTVitTns1NYLDB4ug==" saltValue="GRDzQYBiWxjPaHl06XeDe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49" zoomScale="60" zoomScaleNormal="85" workbookViewId="0">
      <selection activeCell="BY37" sqref="BY37:CM37"/>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493</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PmmaEoSvASC7TM5yI2Ag6kduWp4a2UvY2i8FDOFeTnoKaG7ZkaApsyIcDtooowd5nr96x5JEKhJ2mbKPjKSYhg==" saltValue="ovdaA1XO7TdADbI3zeGgZ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A43" zoomScale="70" zoomScaleNormal="70" zoomScaleSheetLayoutView="55" workbookViewId="0">
      <selection activeCell="BY37" sqref="BY37:CM37"/>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Zjj+y6EReUS30ibtMISf0K3xevC7j6dMJBpMnCNsen6EKjJNRjy56GLYIjFBU55b8bjdwdJXn5aw2kdtgsOXgA==" saltValue="5x3dNdGE7NQ/FmUZboSO7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80" zoomScaleSheetLayoutView="80" workbookViewId="0">
      <selection activeCell="BY37" sqref="BY37:CM37"/>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495</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496</v>
      </c>
      <c r="AP7" s="283"/>
      <c r="AQ7" s="284" t="s">
        <v>497</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498</v>
      </c>
      <c r="AQ8" s="290" t="s">
        <v>499</v>
      </c>
      <c r="AR8" s="291" t="s">
        <v>500</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501</v>
      </c>
      <c r="AL9" s="1193"/>
      <c r="AM9" s="1193"/>
      <c r="AN9" s="1194"/>
      <c r="AO9" s="292">
        <v>3634399</v>
      </c>
      <c r="AP9" s="292">
        <v>81436</v>
      </c>
      <c r="AQ9" s="293">
        <v>82371</v>
      </c>
      <c r="AR9" s="294">
        <v>-1.1000000000000001</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502</v>
      </c>
      <c r="AL10" s="1193"/>
      <c r="AM10" s="1193"/>
      <c r="AN10" s="1194"/>
      <c r="AO10" s="295">
        <v>70989</v>
      </c>
      <c r="AP10" s="295">
        <v>1591</v>
      </c>
      <c r="AQ10" s="296">
        <v>6066</v>
      </c>
      <c r="AR10" s="297">
        <v>-73.8</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503</v>
      </c>
      <c r="AL11" s="1193"/>
      <c r="AM11" s="1193"/>
      <c r="AN11" s="1194"/>
      <c r="AO11" s="295">
        <v>586075</v>
      </c>
      <c r="AP11" s="295">
        <v>13132</v>
      </c>
      <c r="AQ11" s="296">
        <v>9057</v>
      </c>
      <c r="AR11" s="297">
        <v>45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504</v>
      </c>
      <c r="AL12" s="1193"/>
      <c r="AM12" s="1193"/>
      <c r="AN12" s="1194"/>
      <c r="AO12" s="295">
        <v>111403</v>
      </c>
      <c r="AP12" s="295">
        <v>2496</v>
      </c>
      <c r="AQ12" s="296">
        <v>875</v>
      </c>
      <c r="AR12" s="297">
        <v>185.3</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505</v>
      </c>
      <c r="AL13" s="1193"/>
      <c r="AM13" s="1193"/>
      <c r="AN13" s="1194"/>
      <c r="AO13" s="295" t="s">
        <v>506</v>
      </c>
      <c r="AP13" s="295" t="s">
        <v>506</v>
      </c>
      <c r="AQ13" s="296" t="s">
        <v>506</v>
      </c>
      <c r="AR13" s="297" t="s">
        <v>506</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507</v>
      </c>
      <c r="AL14" s="1193"/>
      <c r="AM14" s="1193"/>
      <c r="AN14" s="1194"/>
      <c r="AO14" s="295">
        <v>133145</v>
      </c>
      <c r="AP14" s="295">
        <v>2983</v>
      </c>
      <c r="AQ14" s="296">
        <v>3722</v>
      </c>
      <c r="AR14" s="297">
        <v>-19.899999999999999</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508</v>
      </c>
      <c r="AL15" s="1193"/>
      <c r="AM15" s="1193"/>
      <c r="AN15" s="1194"/>
      <c r="AO15" s="295" t="s">
        <v>506</v>
      </c>
      <c r="AP15" s="295" t="s">
        <v>506</v>
      </c>
      <c r="AQ15" s="296">
        <v>1782</v>
      </c>
      <c r="AR15" s="297" t="s">
        <v>506</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509</v>
      </c>
      <c r="AL16" s="1196"/>
      <c r="AM16" s="1196"/>
      <c r="AN16" s="1197"/>
      <c r="AO16" s="295">
        <v>-275867</v>
      </c>
      <c r="AP16" s="295">
        <v>-6181</v>
      </c>
      <c r="AQ16" s="296">
        <v>-7713</v>
      </c>
      <c r="AR16" s="297">
        <v>-19.899999999999999</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183</v>
      </c>
      <c r="AL17" s="1196"/>
      <c r="AM17" s="1196"/>
      <c r="AN17" s="1197"/>
      <c r="AO17" s="295">
        <v>4260144</v>
      </c>
      <c r="AP17" s="295">
        <v>95457</v>
      </c>
      <c r="AQ17" s="296">
        <v>96161</v>
      </c>
      <c r="AR17" s="297">
        <v>-0.7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510</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511</v>
      </c>
      <c r="AP20" s="303" t="s">
        <v>512</v>
      </c>
      <c r="AQ20" s="304" t="s">
        <v>513</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514</v>
      </c>
      <c r="AL21" s="1188"/>
      <c r="AM21" s="1188"/>
      <c r="AN21" s="1189"/>
      <c r="AO21" s="307">
        <v>7.64</v>
      </c>
      <c r="AP21" s="308">
        <v>9.48</v>
      </c>
      <c r="AQ21" s="309">
        <v>-1.84</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515</v>
      </c>
      <c r="AL22" s="1188"/>
      <c r="AM22" s="1188"/>
      <c r="AN22" s="1189"/>
      <c r="AO22" s="312">
        <v>96.9</v>
      </c>
      <c r="AP22" s="313">
        <v>97.6</v>
      </c>
      <c r="AQ22" s="314">
        <v>-0.7</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517</v>
      </c>
      <c r="AO27" s="273"/>
      <c r="AP27" s="273"/>
      <c r="AQ27" s="273"/>
      <c r="AR27" s="273"/>
      <c r="AS27" s="273"/>
      <c r="AT27" s="273"/>
    </row>
    <row r="28" spans="1:46" ht="17.25" x14ac:dyDescent="0.15">
      <c r="A28" s="274" t="s">
        <v>518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519</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496</v>
      </c>
      <c r="AP30" s="283"/>
      <c r="AQ30" s="284" t="s">
        <v>497</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498</v>
      </c>
      <c r="AQ31" s="290" t="s">
        <v>499</v>
      </c>
      <c r="AR31" s="291" t="s">
        <v>500</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520</v>
      </c>
      <c r="AL32" s="1204"/>
      <c r="AM32" s="1204"/>
      <c r="AN32" s="1205"/>
      <c r="AO32" s="322">
        <v>3064199</v>
      </c>
      <c r="AP32" s="322">
        <v>68659</v>
      </c>
      <c r="AQ32" s="323">
        <v>62678</v>
      </c>
      <c r="AR32" s="324">
        <v>9.5</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521</v>
      </c>
      <c r="AL33" s="1204"/>
      <c r="AM33" s="1204"/>
      <c r="AN33" s="1205"/>
      <c r="AO33" s="322" t="s">
        <v>506</v>
      </c>
      <c r="AP33" s="322" t="s">
        <v>506</v>
      </c>
      <c r="AQ33" s="323" t="s">
        <v>506</v>
      </c>
      <c r="AR33" s="324" t="s">
        <v>506</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522</v>
      </c>
      <c r="AL34" s="1204"/>
      <c r="AM34" s="1204"/>
      <c r="AN34" s="1205"/>
      <c r="AO34" s="322">
        <v>13333</v>
      </c>
      <c r="AP34" s="322">
        <v>299</v>
      </c>
      <c r="AQ34" s="323">
        <v>19</v>
      </c>
      <c r="AR34" s="324">
        <v>1473.7</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523</v>
      </c>
      <c r="AL35" s="1204"/>
      <c r="AM35" s="1204"/>
      <c r="AN35" s="1205"/>
      <c r="AO35" s="322">
        <v>789267</v>
      </c>
      <c r="AP35" s="322">
        <v>17685</v>
      </c>
      <c r="AQ35" s="323">
        <v>17584</v>
      </c>
      <c r="AR35" s="324">
        <v>0.6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524</v>
      </c>
      <c r="AL36" s="1204"/>
      <c r="AM36" s="1204"/>
      <c r="AN36" s="1205"/>
      <c r="AO36" s="322">
        <v>362654</v>
      </c>
      <c r="AP36" s="322">
        <v>8126</v>
      </c>
      <c r="AQ36" s="323">
        <v>3772</v>
      </c>
      <c r="AR36" s="324">
        <v>115.4</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525</v>
      </c>
      <c r="AL37" s="1204"/>
      <c r="AM37" s="1204"/>
      <c r="AN37" s="1205"/>
      <c r="AO37" s="322">
        <v>16419</v>
      </c>
      <c r="AP37" s="322">
        <v>368</v>
      </c>
      <c r="AQ37" s="323">
        <v>765</v>
      </c>
      <c r="AR37" s="324">
        <v>-51.9</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526</v>
      </c>
      <c r="AL38" s="1207"/>
      <c r="AM38" s="1207"/>
      <c r="AN38" s="1208"/>
      <c r="AO38" s="325">
        <v>32</v>
      </c>
      <c r="AP38" s="325">
        <v>1</v>
      </c>
      <c r="AQ38" s="326">
        <v>1</v>
      </c>
      <c r="AR38" s="314">
        <v>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527</v>
      </c>
      <c r="AL39" s="1207"/>
      <c r="AM39" s="1207"/>
      <c r="AN39" s="1208"/>
      <c r="AO39" s="322">
        <v>-149096</v>
      </c>
      <c r="AP39" s="322">
        <v>-3341</v>
      </c>
      <c r="AQ39" s="323">
        <v>-2998</v>
      </c>
      <c r="AR39" s="324">
        <v>11.4</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528</v>
      </c>
      <c r="AL40" s="1204"/>
      <c r="AM40" s="1204"/>
      <c r="AN40" s="1205"/>
      <c r="AO40" s="322">
        <v>-3764790</v>
      </c>
      <c r="AP40" s="322">
        <v>-84357</v>
      </c>
      <c r="AQ40" s="323">
        <v>-59283</v>
      </c>
      <c r="AR40" s="324">
        <v>42.3</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297</v>
      </c>
      <c r="AL41" s="1210"/>
      <c r="AM41" s="1210"/>
      <c r="AN41" s="1211"/>
      <c r="AO41" s="322">
        <v>332018</v>
      </c>
      <c r="AP41" s="322">
        <v>7440</v>
      </c>
      <c r="AQ41" s="323">
        <v>22539</v>
      </c>
      <c r="AR41" s="324">
        <v>-67</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529</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531</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496</v>
      </c>
      <c r="AN49" s="1200" t="s">
        <v>532</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533</v>
      </c>
      <c r="AO50" s="339" t="s">
        <v>534</v>
      </c>
      <c r="AP50" s="340" t="s">
        <v>535</v>
      </c>
      <c r="AQ50" s="341" t="s">
        <v>536</v>
      </c>
      <c r="AR50" s="342" t="s">
        <v>537</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538</v>
      </c>
      <c r="AL51" s="335"/>
      <c r="AM51" s="343">
        <v>4269497</v>
      </c>
      <c r="AN51" s="344">
        <v>90390</v>
      </c>
      <c r="AO51" s="345">
        <v>32.6</v>
      </c>
      <c r="AP51" s="346">
        <v>84389</v>
      </c>
      <c r="AQ51" s="347">
        <v>19.7</v>
      </c>
      <c r="AR51" s="348">
        <v>12.9</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539</v>
      </c>
      <c r="AM52" s="351">
        <v>2689669</v>
      </c>
      <c r="AN52" s="352">
        <v>56943</v>
      </c>
      <c r="AO52" s="353">
        <v>44.2</v>
      </c>
      <c r="AP52" s="354">
        <v>44339</v>
      </c>
      <c r="AQ52" s="355">
        <v>17.2</v>
      </c>
      <c r="AR52" s="356">
        <v>27</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540</v>
      </c>
      <c r="AL53" s="335"/>
      <c r="AM53" s="343">
        <v>4634611</v>
      </c>
      <c r="AN53" s="344">
        <v>99804</v>
      </c>
      <c r="AO53" s="345">
        <v>10.4</v>
      </c>
      <c r="AP53" s="346">
        <v>83623</v>
      </c>
      <c r="AQ53" s="347">
        <v>-0.9</v>
      </c>
      <c r="AR53" s="348">
        <v>11.3</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539</v>
      </c>
      <c r="AM54" s="351">
        <v>2882553</v>
      </c>
      <c r="AN54" s="352">
        <v>62074</v>
      </c>
      <c r="AO54" s="353">
        <v>9</v>
      </c>
      <c r="AP54" s="354">
        <v>48787</v>
      </c>
      <c r="AQ54" s="355">
        <v>10</v>
      </c>
      <c r="AR54" s="356">
        <v>-1</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541</v>
      </c>
      <c r="AL55" s="335"/>
      <c r="AM55" s="343">
        <v>4107021</v>
      </c>
      <c r="AN55" s="344">
        <v>89897</v>
      </c>
      <c r="AO55" s="345">
        <v>-9.9</v>
      </c>
      <c r="AP55" s="346">
        <v>87974</v>
      </c>
      <c r="AQ55" s="347">
        <v>5.2</v>
      </c>
      <c r="AR55" s="348">
        <v>-15.1</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539</v>
      </c>
      <c r="AM56" s="351">
        <v>2304041</v>
      </c>
      <c r="AN56" s="352">
        <v>50432</v>
      </c>
      <c r="AO56" s="353">
        <v>-18.8</v>
      </c>
      <c r="AP56" s="354">
        <v>48183</v>
      </c>
      <c r="AQ56" s="355">
        <v>-1.2</v>
      </c>
      <c r="AR56" s="356">
        <v>-17.600000000000001</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542</v>
      </c>
      <c r="AL57" s="335"/>
      <c r="AM57" s="343">
        <v>4310565</v>
      </c>
      <c r="AN57" s="344">
        <v>95478</v>
      </c>
      <c r="AO57" s="345">
        <v>6.2</v>
      </c>
      <c r="AP57" s="346">
        <v>78864</v>
      </c>
      <c r="AQ57" s="347">
        <v>-10.4</v>
      </c>
      <c r="AR57" s="348">
        <v>16.600000000000001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539</v>
      </c>
      <c r="AM58" s="351">
        <v>2235214</v>
      </c>
      <c r="AN58" s="352">
        <v>49510</v>
      </c>
      <c r="AO58" s="353">
        <v>-1.8</v>
      </c>
      <c r="AP58" s="354">
        <v>46136</v>
      </c>
      <c r="AQ58" s="355">
        <v>-4.2</v>
      </c>
      <c r="AR58" s="356">
        <v>2.4</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543</v>
      </c>
      <c r="AL59" s="335"/>
      <c r="AM59" s="343">
        <v>4526719</v>
      </c>
      <c r="AN59" s="344">
        <v>101430</v>
      </c>
      <c r="AO59" s="345">
        <v>6.2</v>
      </c>
      <c r="AP59" s="346">
        <v>85042</v>
      </c>
      <c r="AQ59" s="347">
        <v>7.8</v>
      </c>
      <c r="AR59" s="348">
        <v>-1.6</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539</v>
      </c>
      <c r="AM60" s="351">
        <v>2065413</v>
      </c>
      <c r="AN60" s="352">
        <v>46280</v>
      </c>
      <c r="AO60" s="353">
        <v>-6.5</v>
      </c>
      <c r="AP60" s="354">
        <v>50806</v>
      </c>
      <c r="AQ60" s="355">
        <v>10.1</v>
      </c>
      <c r="AR60" s="356">
        <v>-16.600000000000001</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544</v>
      </c>
      <c r="AL61" s="357"/>
      <c r="AM61" s="358">
        <v>4369683</v>
      </c>
      <c r="AN61" s="359">
        <v>95400</v>
      </c>
      <c r="AO61" s="360">
        <v>9.1</v>
      </c>
      <c r="AP61" s="361">
        <v>83978</v>
      </c>
      <c r="AQ61" s="362">
        <v>4.3</v>
      </c>
      <c r="AR61" s="348">
        <v>4.8</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539</v>
      </c>
      <c r="AM62" s="351">
        <v>2435378</v>
      </c>
      <c r="AN62" s="352">
        <v>53048</v>
      </c>
      <c r="AO62" s="353">
        <v>5.2</v>
      </c>
      <c r="AP62" s="354">
        <v>47650</v>
      </c>
      <c r="AQ62" s="355">
        <v>6.4</v>
      </c>
      <c r="AR62" s="356">
        <v>-1.2</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h0v8M4l8ZZpL1mIseTnGmvB8NnxJbGpPaKFxSwyaTPA78Ut64Uq9QWuXEhuKvSapVXAwoLkxacLrYQtW6TYXkA==" saltValue="n4mwrQ9D9YDj0/7AnlV+c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B82" zoomScale="70" zoomScaleNormal="70" zoomScaleSheetLayoutView="55" workbookViewId="0">
      <selection activeCell="BY37" sqref="BY37:CM37"/>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5Uf9/ttRHSoqWJlatMSQh08Exjx7fmDvKw1sirQaX81OfzapQo/J51zLEGzs6gPKTCQ14sNNH7W65bDB+ck1KQ==" saltValue="izbxbg+OG0lmrqCmAl+qc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85" zoomScale="70" zoomScaleNormal="70" zoomScaleSheetLayoutView="55" workbookViewId="0">
      <selection activeCell="BY37" sqref="BY37:CM37"/>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1vYTMbRGUtDOQTo5ru1wG08I9Y761ckIFHePrEHszEeEgsTmh1ObUbzatI0oKORr2pTsbF49+wO98t0afOOEQ==" saltValue="KBR7ZnciD9I+70Hy1SPP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A37" zoomScale="70" zoomScaleNormal="70" zoomScaleSheetLayoutView="100" workbookViewId="0">
      <selection activeCell="BY37" sqref="BY37:CM3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212" t="s">
        <v>3</v>
      </c>
      <c r="D47" s="1212"/>
      <c r="E47" s="1213"/>
      <c r="F47" s="11">
        <v>7.03</v>
      </c>
      <c r="G47" s="12">
        <v>7.07</v>
      </c>
      <c r="H47" s="12">
        <v>7.02</v>
      </c>
      <c r="I47" s="12">
        <v>7.12</v>
      </c>
      <c r="J47" s="13">
        <v>7.4</v>
      </c>
    </row>
    <row r="48" spans="2:10" ht="57.75" customHeight="1" x14ac:dyDescent="0.15">
      <c r="B48" s="14"/>
      <c r="C48" s="1214" t="s">
        <v>4</v>
      </c>
      <c r="D48" s="1214"/>
      <c r="E48" s="1215"/>
      <c r="F48" s="15">
        <v>5.95</v>
      </c>
      <c r="G48" s="16">
        <v>5.75</v>
      </c>
      <c r="H48" s="16">
        <v>5.95</v>
      </c>
      <c r="I48" s="16">
        <v>6.84</v>
      </c>
      <c r="J48" s="17">
        <v>5.66</v>
      </c>
    </row>
    <row r="49" spans="2:10" ht="57.75" customHeight="1" thickBot="1" x14ac:dyDescent="0.2">
      <c r="B49" s="18"/>
      <c r="C49" s="1216" t="s">
        <v>5</v>
      </c>
      <c r="D49" s="1216"/>
      <c r="E49" s="1217"/>
      <c r="F49" s="19">
        <v>4.24</v>
      </c>
      <c r="G49" s="20">
        <v>2.89</v>
      </c>
      <c r="H49" s="20">
        <v>3.29</v>
      </c>
      <c r="I49" s="20">
        <v>5.74</v>
      </c>
      <c r="J49" s="21">
        <v>3.59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XiAxFjK0ho7adA5oHqQjT3nmGqOY3Mnnh/yYmz6cpvnRitlpATb3hEcPOQgD7kOsON8t07mT58TugQS1sQAuiA==" saltValue="CID9cRrfAp1I4Wx5s8B9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2019-03-15T06:43:49Z</cp:lastPrinted>
  <dcterms:created xsi:type="dcterms:W3CDTF">2019-02-14T05:02:57Z</dcterms:created>
  <dcterms:modified xsi:type="dcterms:W3CDTF">2019-10-24T08:38:30Z</dcterms:modified>
  <cp:category/>
</cp:coreProperties>
</file>