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06_財政管財課\03_財政係\【決算統計・健全化】\【財政状況資料集】\08.【3.15期限】H29財政状況資料集\【財政状況資料集】_423211_東彼杵町_2017\"/>
    </mc:Choice>
  </mc:AlternateContent>
  <bookViews>
    <workbookView xWindow="0" yWindow="0" windowWidth="28800" windowHeight="1239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<sst xmlns="http://schemas.openxmlformats.org/spreadsheetml/2006/main" count="1113" uniqueCount="602">
  <si>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</si>
  <si>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</si>
  <si>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</si>
  <si>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</si>
  <si>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</si>
  <si>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</si>
  <si>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</si>
  <si>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</si>
  <si>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</si>
  <si>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</si>
  <si>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</si>
  <si>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</si>
  <si>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</si>
  <si>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</si>
  <si>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</si>
  <si>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</si>
  <si>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</si>
  <si>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</si>
  <si>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</si>
  <si>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</si>
  <si>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</si>
  <si>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</si>
  <si>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</si>
  <si>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</si>
  <si>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</si>
  <si>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</si>
  <si>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</si>
  <si>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</si>
  <si>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</si>
  <si>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</si>
  <si>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</si>
  <si>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</si>
  <si>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</si>
  <si>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</si>
  <si>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</si>
  <si>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</si>
  <si>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</si>
  <si>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</si>
  <si>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</si>
  <si>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</si>
  <si>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</si>
  <si>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</si>
  <si>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</si>
  <si>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</si>
  <si>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</si>
  <si>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</si>
  <si>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</si>
  <si>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</si>
  <si>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</si>
  <si>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</si>
  <si>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</si>
  <si>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</si>
  <si>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</si>
  <si>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</si>
  <si>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</si>
  <si>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</si>
  <si>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</si>
  <si>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</si>
  <si>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</si>
  <si>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</si>
  <si>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</si>
  <si>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</si>
  <si>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</si>
  <si>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</si>
  <si>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</si>
  <si>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</si>
  <si>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</si>
  <si>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</si>
  <si>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</si>
  <si>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</si>
  <si>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</si>
  <si>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</si>
  <si>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</si>
  <si>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</si>
  <si>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</si>
  <si>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</si>
  <si>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</si>
  <si>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</si>
  <si>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</si>
  <si>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</si>
  <si>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</si>
  <si>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</si>
  <si>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</si>
  <si>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</si>
  <si>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</si>
  <si>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</si>
  <si>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</si>
  <si>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</si>
  <si>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</si>
  <si>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</si>
  <si>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</si>
  <si>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</si>
  <si>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東彼杵町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</si>
  <si>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</si>
  <si>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</si>
  <si>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</si>
  <si>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</si>
  <si>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</si>
  <si>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</si>
  <si>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</si>
  <si>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</si>
  <si>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</si>
  <si>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</si>
  <si>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</si>
  <si>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</si>
  <si>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</si>
  <si>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</si>
  <si>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</si>
  <si>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</si>
  <si>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</si>
  <si>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</si>
  <si>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</si>
  <si>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</si>
  <si>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</si>
  <si>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</si>
  <si>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</si>
  <si>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</si>
  <si>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</si>
  <si>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</si>
  <si>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</si>
  <si>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</si>
  <si>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</si>
  <si>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</si>
  <si>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</si>
  <si>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</si>
  <si>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</si>
  <si>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</si>
  <si>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</si>
  <si>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</si>
  <si>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</si>
  <si>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</si>
  <si>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</si>
  <si>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</si>
  <si>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</si>
  <si>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</si>
  <si>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</si>
  <si>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</si>
  <si>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</si>
  <si>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</si>
  <si>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</si>
  <si>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</si>
  <si>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</si>
  <si>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</si>
  <si>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</si>
  <si>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</si>
  <si>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</si>
  <si>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</si>
  <si>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</si>
  <si>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</si>
  <si>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</si>
  <si>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</si>
  <si>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</si>
  <si>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</si>
  <si>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</si>
  <si>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</si>
  <si>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</si>
  <si>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</si>
  <si>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</si>
  <si>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</si>
  <si>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</si>
  <si>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</si>
  <si>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</si>
  <si>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</si>
  <si>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</si>
  <si>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</si>
  <si>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</si>
  <si>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</si>
  <si>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</si>
  <si>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</si>
  <si>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</si>
  <si>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</si>
  <si>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</si>
  <si>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</si>
  <si>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</si>
  <si>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</si>
  <si>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</si>
  <si>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</si>
  <si>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</si>
  <si>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</si>
  <si>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</si>
  <si>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</si>
  <si>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</si>
  <si>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</si>
  <si>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</si>
  <si>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</si>
  <si>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</si>
  <si>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</si>
  <si>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</si>
  <si>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</si>
  <si>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</si>
  <si>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</si>
  <si>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</si>
  <si>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</si>
  <si>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</si>
  <si>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</si>
  <si>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</si>
  <si>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</si>
  <si>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</si>
  <si>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</si>
  <si>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</si>
  <si>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</si>
  <si>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</si>
  <si>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</si>
  <si>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</si>
  <si>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</si>
  <si>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</si>
  <si>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</si>
  <si>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</si>
  <si>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長崎県東彼杵町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</si>
  <si>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</si>
  <si>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</si>
  <si>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</si>
  <si>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</si>
  <si>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</si>
  <si>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</si>
  <si>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</si>
  <si>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</si>
  <si>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</si>
  <si>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</si>
  <si>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</si>
  <si>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</si>
  <si>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</si>
  <si>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</si>
  <si>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</si>
  <si>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</si>
  <si>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</si>
  <si>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</si>
  <si>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</si>
  <si>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</si>
  <si>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</si>
  <si>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</si>
  <si>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</si>
  <si>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</si>
  <si>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</si>
  <si>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</si>
  <si>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</si>
  <si>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</si>
  <si>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</si>
  <si>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</si>
  <si>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</si>
  <si>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</si>
  <si>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</si>
  <si>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</si>
  <si>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</si>
  <si>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</si>
  <si>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</si>
  <si>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</si>
  <si>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</si>
  <si>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</si>
  <si>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</si>
  <si>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</si>
  <si>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</si>
  <si>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</si>
  <si>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</si>
  <si>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</si>
  <si>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</si>
  <si>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</si>
  <si>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</si>
  <si>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</si>
  <si>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</si>
  <si>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</si>
  <si>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</si>
  <si>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</si>
  <si>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</si>
  <si>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</si>
  <si>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</si>
  <si>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</si>
  <si>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</si>
  <si>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</si>
  <si>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</si>
  <si>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</si>
  <si>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</si>
  <si>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</si>
  <si>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</si>
  <si>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</si>
  <si>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</si>
  <si>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</si>
  <si>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</si>
  <si>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</si>
  <si>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</si>
  <si>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</si>
  <si>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</si>
  <si>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</si>
  <si>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</si>
  <si>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</si>
  <si>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</si>
  <si>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</si>
  <si>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</si>
  <si>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</si>
  <si>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</si>
  <si>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</si>
  <si>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</si>
  <si>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</si>
  <si>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</si>
  <si>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</si>
  <si>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</si>
  <si>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</si>
  <si>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</si>
  <si>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</si>
  <si>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</si>
  <si>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</si>
  <si>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</si>
  <si>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</si>
  <si>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</si>
  <si>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</si>
  <si>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</si>
  <si>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</si>
  <si>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</si>
  <si>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</si>
  <si>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</si>
  <si>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</si>
  <si>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</si>
  <si>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</si>
  <si>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</si>
  <si>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</si>
  <si>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</si>
  <si>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</si>
  <si>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</si>
  <si>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</si>
  <si>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</si>
  <si>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</si>
  <si>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</si>
  <si>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</si>
  <si>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</si>
  <si>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</si>
  <si>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</si>
  <si>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</si>
  <si>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</si>
  <si>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</si>
  <si>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</si>
  <si>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</si>
  <si>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</si>
  <si>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</si>
  <si>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</si>
  <si>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</si>
  <si>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</si>
  <si>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</si>
  <si>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</si>
  <si>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</si>
  <si>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</si>
  <si>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</si>
  <si>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</si>
  <si>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</si>
  <si>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</si>
  <si>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</si>
  <si>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</si>
  <si>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</si>
  <si>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</si>
  <si>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</si>
  <si>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</si>
  <si>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</si>
  <si>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</si>
  <si>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</si>
  <si>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</si>
  <si>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</si>
  <si>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</si>
  <si>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</si>
  <si>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</si>
  <si>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長崎県東彼杵町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</si>
  <si>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</si>
  <si>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</si>
  <si>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</si>
  <si>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</si>
  <si>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</si>
  <si>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</si>
  <si>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</si>
  <si>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</si>
  <si>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</si>
  <si>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</si>
  <si>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</si>
  <si>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</si>
  <si>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</si>
  <si>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</si>
  <si>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</si>
  <si>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</si>
  <si>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</si>
  <si>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</si>
  <si>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</si>
  <si>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</si>
  <si>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公共用地等取得造成事業特別会計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</si>
  <si>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</si>
  <si>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</si>
  <si>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</si>
  <si>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</si>
  <si>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</si>
  <si>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</si>
  <si>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</si>
  <si>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</si>
  <si>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</si>
  <si>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</si>
  <si>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</si>
  <si>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</si>
  <si>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</si>
  <si>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</si>
  <si>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</si>
  <si>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</si>
  <si>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</si>
  <si>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</si>
  <si>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</si>
  <si>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</si>
  <si>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</si>
  <si>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</si>
  <si>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</si>
  <si>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</si>
  <si>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</si>
  <si>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</si>
  <si>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</si>
  <si>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</si>
  <si>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</si>
  <si>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</si>
  <si>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</si>
  <si>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</si>
  <si>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</si>
  <si>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</si>
  <si>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</si>
  <si>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</si>
  <si>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</si>
  <si>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</si>
  <si>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</si>
  <si>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</si>
  <si>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</si>
  <si>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</si>
  <si>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</si>
  <si>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</si>
  <si>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</si>
  <si>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</si>
  <si>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</si>
  <si>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</si>
  <si>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</si>
  <si>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</si>
  <si>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</si>
  <si>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</si>
  <si>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</si>
  <si>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</si>
  <si>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</si>
  <si>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</si>
  <si>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</si>
  <si>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</si>
  <si>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</si>
  <si>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</si>
  <si>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</si>
  <si>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</si>
  <si>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</si>
  <si>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</si>
  <si>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</si>
  <si>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</si>
  <si>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</si>
  <si>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</si>
  <si>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</si>
  <si>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</si>
  <si>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</si>
  <si>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</si>
  <si>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</si>
  <si>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</si>
  <si>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</si>
  <si>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</si>
  <si>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</si>
  <si>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</si>
  <si>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</si>
  <si>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</si>
  <si>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</si>
  <si>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</si>
  <si>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</si>
  <si>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</si>
  <si>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</si>
  <si>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</si>
  <si>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</si>
  <si>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</si>
  <si>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</si>
  <si>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</si>
  <si>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</si>
  <si>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</si>
  <si>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</si>
  <si>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</si>
  <si>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</si>
  <si>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</si>
  <si>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</si>
  <si>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</si>
  <si>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</si>
  <si>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</si>
  <si>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</si>
  <si>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</si>
  <si>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</si>
  <si>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</si>
  <si>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</si>
  <si>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</si>
  <si>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</si>
  <si>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</si>
  <si>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</si>
  <si>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</si>
  <si>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</si>
  <si>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</si>
  <si>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</si>
  <si>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</si>
  <si>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</si>
  <si>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</si>
  <si>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</si>
  <si>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</si>
  <si>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</si>
  <si>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</si>
  <si>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</si>
  <si>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</si>
  <si>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</si>
  <si>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</si>
  <si>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</si>
  <si>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</si>
  <si>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</si>
  <si>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</si>
  <si>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</si>
  <si>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</si>
  <si>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</si>
  <si>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</si>
  <si>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</si>
  <si>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</si>
  <si>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</si>
  <si>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</si>
  <si>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</si>
  <si>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</si>
  <si>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</si>
  <si>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</si>
  <si>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</si>
  <si>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</si>
  <si>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</si>
  <si>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</si>
  <si>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</si>
  <si>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</si>
  <si>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</si>
  <si>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</si>
  <si>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</si>
  <si>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</si>
  <si>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</si>
  <si>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</si>
  <si>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</si>
  <si>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</si>
  <si>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</si>
  <si>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</si>
  <si>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</si>
  <si>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</si>
  <si>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</si>
  <si>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</si>
  <si>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</si>
  <si>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</si>
  <si>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</si>
  <si>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</si>
  <si>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</si>
  <si>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</si>
  <si>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</si>
  <si>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</si>
  <si>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</si>
  <si>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</si>
  <si>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</si>
  <si>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</si>
  <si>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</si>
  <si>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</si>
  <si>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</si>
  <si>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0.38</t>
  </si>
  <si>
    <t>▲ 0.87</t>
  </si>
  <si>
    <t>水道事業会計</t>
  </si>
  <si>
    <t>一般会計</t>
  </si>
  <si>
    <t>国民健康保険事業特別会計</t>
  </si>
  <si>
    <t>介護保険事業特別会計</t>
  </si>
  <si>
    <t>公共下水道事業特別会計</t>
  </si>
  <si>
    <t>後期高齢者医療特別会計</t>
  </si>
  <si>
    <t>公共用地等取得造成事業特別会計</t>
  </si>
  <si>
    <t>農業集落排水事業特別会計</t>
  </si>
  <si>
    <t>その他会計（赤字）</t>
  </si>
  <si>
    <t>その他会計（黒字）</t>
  </si>
  <si>
    <t>-</t>
    <phoneticPr fontId="2"/>
  </si>
  <si>
    <t>-</t>
    <phoneticPr fontId="2"/>
  </si>
  <si>
    <t>東彼地区保健福祉組合（一般会計）</t>
    <rPh sb="0" eb="1">
      <t>トウ</t>
    </rPh>
    <rPh sb="1" eb="2">
      <t>ヒ</t>
    </rPh>
    <rPh sb="2" eb="4">
      <t>チク</t>
    </rPh>
    <rPh sb="4" eb="6">
      <t>ホケン</t>
    </rPh>
    <rPh sb="6" eb="8">
      <t>フクシ</t>
    </rPh>
    <rPh sb="8" eb="10">
      <t>クミアイ</t>
    </rPh>
    <rPh sb="11" eb="13">
      <t>イッパン</t>
    </rPh>
    <rPh sb="13" eb="15">
      <t>カイケイ</t>
    </rPh>
    <phoneticPr fontId="2"/>
  </si>
  <si>
    <t>東彼地区保健福祉組合（介護サービス事業会計）</t>
    <rPh sb="0" eb="1">
      <t>トウ</t>
    </rPh>
    <rPh sb="1" eb="2">
      <t>ヒ</t>
    </rPh>
    <rPh sb="2" eb="4">
      <t>チク</t>
    </rPh>
    <rPh sb="4" eb="6">
      <t>ホケン</t>
    </rPh>
    <rPh sb="6" eb="8">
      <t>フクシ</t>
    </rPh>
    <rPh sb="8" eb="10">
      <t>クミアイ</t>
    </rPh>
    <rPh sb="11" eb="13">
      <t>カイゴ</t>
    </rPh>
    <rPh sb="17" eb="19">
      <t>ジギョウ</t>
    </rPh>
    <rPh sb="19" eb="21">
      <t>カイケイ</t>
    </rPh>
    <phoneticPr fontId="2"/>
  </si>
  <si>
    <t>長崎県後期高齢者広域連合（普通会計）</t>
    <rPh sb="0" eb="3">
      <t>ナガサキケン</t>
    </rPh>
    <rPh sb="3" eb="5">
      <t>コウキ</t>
    </rPh>
    <rPh sb="5" eb="8">
      <t>コウレイシャ</t>
    </rPh>
    <rPh sb="8" eb="10">
      <t>コウイキ</t>
    </rPh>
    <rPh sb="10" eb="12">
      <t>レンゴウ</t>
    </rPh>
    <rPh sb="13" eb="15">
      <t>フツウ</t>
    </rPh>
    <rPh sb="15" eb="17">
      <t>カイケイ</t>
    </rPh>
    <phoneticPr fontId="2"/>
  </si>
  <si>
    <t>長崎県後期高齢者広域連合（事業会計）</t>
    <rPh sb="0" eb="3">
      <t>ナガサキケン</t>
    </rPh>
    <rPh sb="3" eb="5">
      <t>コウキ</t>
    </rPh>
    <rPh sb="5" eb="8">
      <t>コウレイシャ</t>
    </rPh>
    <rPh sb="8" eb="10">
      <t>コウイキ</t>
    </rPh>
    <rPh sb="10" eb="12">
      <t>レンゴウ</t>
    </rPh>
    <rPh sb="13" eb="15">
      <t>ジギョウ</t>
    </rPh>
    <rPh sb="15" eb="17">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</si>
  <si>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</si>
  <si>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長崎県市町村総合事務組合（市町村会館管理業務特別会計）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ギョウム</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</si>
  <si>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</si>
  <si>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</si>
  <si>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13" eb="15">
      <t>ギョウセイ</t>
    </rPh>
    <rPh sb="15" eb="17">
      <t>フフク</t>
    </rPh>
    <rPh sb="17" eb="20">
      <t>シンサカイ</t>
    </rPh>
    <rPh sb="20" eb="22">
      <t>ジギョウ</t>
    </rPh>
    <rPh sb="22" eb="24">
      <t>トクベツ</t>
    </rPh>
    <rPh sb="24" eb="26">
      <t>カイケイ</t>
    </rPh>
    <phoneticPr fontId="2"/>
  </si>
  <si>
    <t>長崎県市町村総合事務組合（市町村交通災害共済事業特別会計）</t>
  </si>
  <si>
    <t>長崎県林業公社</t>
    <rPh sb="0" eb="3">
      <t>ナガサキケン</t>
    </rPh>
    <rPh sb="3" eb="5">
      <t>リンギョウ</t>
    </rPh>
    <rPh sb="5" eb="7">
      <t>コウシャ</t>
    </rPh>
    <phoneticPr fontId="2"/>
  </si>
  <si>
    <t>○</t>
    <phoneticPr fontId="2"/>
  </si>
  <si>
    <t>‐</t>
  </si>
  <si>
    <t>‐</t>
    <phoneticPr fontId="2"/>
  </si>
  <si>
    <t>ふるさと創生事業基金</t>
    <rPh sb="4" eb="6">
      <t>ソウセイ</t>
    </rPh>
    <rPh sb="6" eb="8">
      <t>ジギョウ</t>
    </rPh>
    <rPh sb="8" eb="10">
      <t>キキン</t>
    </rPh>
    <phoneticPr fontId="11"/>
  </si>
  <si>
    <t>教育文化施設整備基金</t>
    <rPh sb="0" eb="2">
      <t>キョウイク</t>
    </rPh>
    <rPh sb="2" eb="4">
      <t>ブンカ</t>
    </rPh>
    <rPh sb="4" eb="6">
      <t>シセツ</t>
    </rPh>
    <rPh sb="6" eb="8">
      <t>セイビ</t>
    </rPh>
    <rPh sb="8" eb="10">
      <t>キキン</t>
    </rPh>
    <phoneticPr fontId="11"/>
  </si>
  <si>
    <t>下水道事業基金</t>
    <rPh sb="0" eb="3">
      <t>ゲスイドウ</t>
    </rPh>
    <rPh sb="3" eb="5">
      <t>ジギョウ</t>
    </rPh>
    <rPh sb="5" eb="7">
      <t>キキン</t>
    </rPh>
    <phoneticPr fontId="11"/>
  </si>
  <si>
    <t>地域福祉基金</t>
    <rPh sb="0" eb="2">
      <t>チイキ</t>
    </rPh>
    <rPh sb="2" eb="4">
      <t>フクシ</t>
    </rPh>
    <rPh sb="4" eb="6">
      <t>キキン</t>
    </rPh>
    <phoneticPr fontId="11"/>
  </si>
  <si>
    <t>庁舎整備基金</t>
    <rPh sb="0" eb="1">
      <t>チョウ</t>
    </rPh>
    <rPh sb="1" eb="2">
      <t>シャ</t>
    </rPh>
    <rPh sb="2" eb="4">
      <t>セイビ</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</si>
  <si>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</si>
  <si>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</si>
  <si>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</si>
  <si>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率が低下している。有形固定資産減価償却率は消防施設が80.6％、庁舎79.2％、福祉組合のごみ処理場が60.1％と数値上昇の原因となっているが、Ｈ30年度にごみ処理場は新しく建設されており、今後将来負担率の増加と有形固定資産原価償却率が見込まれる。</t>
    <rPh sb="0" eb="3">
      <t>チホウサイ</t>
    </rPh>
    <rPh sb="4" eb="6">
      <t>シンキ</t>
    </rPh>
    <rPh sb="6" eb="8">
      <t>ハッコウ</t>
    </rPh>
    <rPh sb="9" eb="11">
      <t>ヨクセイ</t>
    </rPh>
    <rPh sb="15" eb="17">
      <t>ケッカ</t>
    </rPh>
    <rPh sb="18" eb="20">
      <t>ショウライ</t>
    </rPh>
    <rPh sb="20" eb="22">
      <t>フタン</t>
    </rPh>
    <rPh sb="22" eb="23">
      <t>リツ</t>
    </rPh>
    <rPh sb="24" eb="26">
      <t>テイカ</t>
    </rPh>
    <rPh sb="31" eb="33">
      <t>ユウケイ</t>
    </rPh>
    <rPh sb="33" eb="35">
      <t>コテイ</t>
    </rPh>
    <rPh sb="35" eb="37">
      <t>シサン</t>
    </rPh>
    <rPh sb="37" eb="39">
      <t>ゲンカ</t>
    </rPh>
    <rPh sb="39" eb="41">
      <t>ショウキャク</t>
    </rPh>
    <rPh sb="41" eb="42">
      <t>リツ</t>
    </rPh>
    <rPh sb="43" eb="45">
      <t>ショウボウ</t>
    </rPh>
    <rPh sb="45" eb="47">
      <t>シセツ</t>
    </rPh>
    <rPh sb="54" eb="55">
      <t>チョウ</t>
    </rPh>
    <rPh sb="55" eb="56">
      <t>シャ</t>
    </rPh>
    <rPh sb="62" eb="64">
      <t>フクシ</t>
    </rPh>
    <rPh sb="64" eb="66">
      <t>クミアイ</t>
    </rPh>
    <rPh sb="69" eb="71">
      <t>ショリ</t>
    </rPh>
    <rPh sb="71" eb="72">
      <t>ジョウ</t>
    </rPh>
    <rPh sb="79" eb="81">
      <t>スウチ</t>
    </rPh>
    <rPh sb="81" eb="83">
      <t>ジョウショウ</t>
    </rPh>
    <rPh sb="84" eb="86">
      <t>ゲンイン</t>
    </rPh>
    <rPh sb="97" eb="99">
      <t>ネンド</t>
    </rPh>
    <rPh sb="102" eb="104">
      <t>ショリ</t>
    </rPh>
    <rPh sb="104" eb="105">
      <t>ジョウ</t>
    </rPh>
    <rPh sb="106" eb="107">
      <t>アタラ</t>
    </rPh>
    <rPh sb="109" eb="111">
      <t>ケンセツ</t>
    </rPh>
    <rPh sb="117" eb="119">
      <t>コンゴ</t>
    </rPh>
    <rPh sb="119" eb="121">
      <t>ショウライ</t>
    </rPh>
    <rPh sb="121" eb="123">
      <t>フタン</t>
    </rPh>
    <rPh sb="123" eb="124">
      <t>リツ</t>
    </rPh>
    <rPh sb="125" eb="127">
      <t>ゾウカ</t>
    </rPh>
    <rPh sb="128" eb="130">
      <t>ユウケイ</t>
    </rPh>
    <rPh sb="130" eb="132">
      <t>コテイ</t>
    </rPh>
    <rPh sb="132" eb="134">
      <t>シサン</t>
    </rPh>
    <rPh sb="134" eb="136">
      <t>ゲンカ</t>
    </rPh>
    <rPh sb="136" eb="139">
      <t>ショウキャクリツ</t>
    </rPh>
    <rPh sb="140" eb="142">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</si>
  <si>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</si>
  <si>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</si>
  <si>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</si>
  <si>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</si>
  <si>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</si>
  <si>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</si>
  <si>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繰上償還の実施や新発債の抑制等により大きく減少していたが、H28年度は総合会館建設事業債償還金の償還満了よる交付税措置額の減額が大きく影響し増となった。今後は事業進捗中の公共下水道事業や統合水道事業に係る準元利償還金の増、一部事務組合のごみ処理施設更新に係る起債の償還開始など準元利償還金の増要因が大きいが、順次一般会計の償還も終了していくため、全体としては大きな増減なく推移する見込みである。一方、将来負担比率については、公営企業債等繰入見込額の増や新発債抑制のため基準財政需要額算入見込額の減少、ごみ処理場の更新等により、今後は将来負担額が増となる見込みである。</t>
    <rPh sb="265" eb="267">
      <t>ショリ</t>
    </rPh>
    <rPh sb="267" eb="268">
      <t>ジョウ</t>
    </rPh>
    <rPh sb="269" eb="271">
      <t>コウシン</t>
    </rPh>
    <phoneticPr fontId="2"/>
  </si>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</sst>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2F15-45BA-B9D0-2DBE560544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79042</c:v>
                </c:pt>
                <c:pt idx="1">
                  <c:v>72209</c:v>
                </c:pt>
                <c:pt idx="2">
                  <c:v>111417</c:v>
                </c:pt>
                <c:pt idx="3">
                  <c:v>116540</c:v>
                </c:pt>
                <c:pt idx="4">
                  <c:v>104234</c:v>
                </c:pt>
              </c:numCache>
            </c:numRef>
          </c:val>
          <c:smooth val="0"/>
          <c:extLst xmlns:c16r2="http://schemas.microsoft.com/office/drawing/2015/06/chart">
            <c:ext xmlns:c16="http://schemas.microsoft.com/office/drawing/2014/chart" uri="{C3380CC4-5D6E-409C-BE32-E72D297353CC}">
              <c16:uniqueId val="{00000001-2F15-45BA-B9D0-2DBE560544A6}"/>
            </c:ext>
          </c:extLst>
        </c:ser>
        <c:dLbls>
          <c:showLegendKey val="0"/>
          <c:showVal val="0"/>
          <c:showCatName val="0"/>
          <c:showSerName val="0"/>
          <c:showPercent val="0"/>
          <c:showBubbleSize val="0"/>
        </c:dLbls>
        <c:marker val="1"/>
        <c:smooth val="0"/>
        <c:axId val="805288792"/>
        <c:axId val="805289184"/>
      </c:lineChart>
      <c:catAx>
        <c:axId val="805288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5289184"/>
        <c:crosses val="autoZero"/>
        <c:auto val="1"/>
        <c:lblAlgn val="ctr"/>
        <c:lblOffset val="100"/>
        <c:tickLblSkip val="1"/>
        <c:tickMarkSkip val="1"/>
        <c:noMultiLvlLbl val="0"/>
      </c:catAx>
      <c:valAx>
        <c:axId val="80528918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5288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3.19</c:v>
                </c:pt>
                <c:pt idx="1">
                  <c:v>2.85</c:v>
                </c:pt>
                <c:pt idx="2">
                  <c:v>3.09</c:v>
                </c:pt>
                <c:pt idx="3">
                  <c:v>3.78</c:v>
                </c:pt>
                <c:pt idx="4">
                  <c:v>2.96</c:v>
                </c:pt>
              </c:numCache>
            </c:numRef>
          </c:val>
          <c:extLst xmlns:c16r2="http://schemas.microsoft.com/office/drawing/2015/06/chart">
            <c:ext xmlns:c16="http://schemas.microsoft.com/office/drawing/2014/chart" uri="{C3380CC4-5D6E-409C-BE32-E72D297353CC}">
              <c16:uniqueId val="{00000000-7DC3-44AB-9C3D-11554EADF6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14.75</c:v>
                </c:pt>
                <c:pt idx="1">
                  <c:v>15.09</c:v>
                </c:pt>
                <c:pt idx="2">
                  <c:v>14.77</c:v>
                </c:pt>
                <c:pt idx="3">
                  <c:v>15.37</c:v>
                </c:pt>
                <c:pt idx="4">
                  <c:v>15.71</c:v>
                </c:pt>
              </c:numCache>
            </c:numRef>
          </c:val>
          <c:extLst xmlns:c16r2="http://schemas.microsoft.com/office/drawing/2015/06/chart">
            <c:ext xmlns:c16="http://schemas.microsoft.com/office/drawing/2014/chart" uri="{C3380CC4-5D6E-409C-BE32-E72D297353CC}">
              <c16:uniqueId val="{00000001-7DC3-44AB-9C3D-11554EADF688}"/>
            </c:ext>
          </c:extLst>
        </c:ser>
        <c:dLbls>
          <c:showLegendKey val="0"/>
          <c:showVal val="0"/>
          <c:showCatName val="0"/>
          <c:showSerName val="0"/>
          <c:showPercent val="0"/>
          <c:showBubbleSize val="0"/>
        </c:dLbls>
        <c:gapWidth val="250"/>
        <c:overlap val="100"/>
        <c:axId val="897040680"/>
        <c:axId val="897041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0.05</c:v>
                </c:pt>
                <c:pt idx="1">
                  <c:v>-0.38</c:v>
                </c:pt>
                <c:pt idx="2">
                  <c:v>0.34</c:v>
                </c:pt>
                <c:pt idx="3">
                  <c:v>0.6</c:v>
                </c:pt>
                <c:pt idx="4">
                  <c:v>-0.87</c:v>
                </c:pt>
              </c:numCache>
            </c:numRef>
          </c:val>
          <c:smooth val="0"/>
          <c:extLst xmlns:c16r2="http://schemas.microsoft.com/office/drawing/2015/06/chart">
            <c:ext xmlns:c16="http://schemas.microsoft.com/office/drawing/2014/chart" uri="{C3380CC4-5D6E-409C-BE32-E72D297353CC}">
              <c16:uniqueId val="{00000002-7DC3-44AB-9C3D-11554EADF688}"/>
            </c:ext>
          </c:extLst>
        </c:ser>
        <c:dLbls>
          <c:showLegendKey val="0"/>
          <c:showVal val="0"/>
          <c:showCatName val="0"/>
          <c:showSerName val="0"/>
          <c:showPercent val="0"/>
          <c:showBubbleSize val="0"/>
        </c:dLbls>
        <c:marker val="1"/>
        <c:smooth val="0"/>
        <c:axId val="897040680"/>
        <c:axId val="897041072"/>
      </c:lineChart>
      <c:catAx>
        <c:axId val="897040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97041072"/>
        <c:crosses val="autoZero"/>
        <c:auto val="1"/>
        <c:lblAlgn val="ctr"/>
        <c:lblOffset val="100"/>
        <c:tickLblSkip val="1"/>
        <c:tickMarkSkip val="1"/>
        <c:noMultiLvlLbl val="0"/>
      </c:catAx>
      <c:valAx>
        <c:axId val="897041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7040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0.34</c:v>
                </c:pt>
                <c:pt idx="2">
                  <c:v>#N/A</c:v>
                </c:pt>
                <c:pt idx="3">
                  <c:v>0.17</c:v>
                </c:pt>
                <c:pt idx="4">
                  <c:v>#N/A</c:v>
                </c:pt>
                <c:pt idx="5">
                  <c:v>0.38</c:v>
                </c:pt>
                <c:pt idx="6">
                  <c:v>#N/A</c:v>
                </c:pt>
                <c:pt idx="7">
                  <c:v>1.08</c:v>
                </c:pt>
                <c:pt idx="8">
                  <c:v>#N/A</c:v>
                </c:pt>
                <c:pt idx="9">
                  <c:v>0</c:v>
                </c:pt>
              </c:numCache>
            </c:numRef>
          </c:val>
          <c:extLst xmlns:c16r2="http://schemas.microsoft.com/office/drawing/2015/06/chart">
            <c:ext xmlns:c16="http://schemas.microsoft.com/office/drawing/2014/chart" uri="{C3380CC4-5D6E-409C-BE32-E72D297353CC}">
              <c16:uniqueId val="{00000000-F84B-4FFA-91CE-35F4C33D22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84B-4FFA-91CE-35F4C33D226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84B-4FFA-91CE-35F4C33D2262}"/>
            </c:ext>
          </c:extLst>
        </c:ser>
        <c:ser>
          <c:idx val="3"/>
          <c:order val="3"/>
          <c:tx>
            <c:strRef>
              <c:f>データシート!$A$30</c:f>
              <c:strCache>
                <c:ptCount val="1"/>
                <c:pt idx="0">
                  <c:v>公共用地等取得造成事業特別会計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F84B-4FFA-91CE-35F4C33D226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4-F84B-4FFA-91CE-35F4C33D2262}"/>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0.03</c:v>
                </c:pt>
                <c:pt idx="4">
                  <c:v>#N/A</c:v>
                </c:pt>
                <c:pt idx="5">
                  <c:v>0.04</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5-F84B-4FFA-91CE-35F4C33D226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1.22</c:v>
                </c:pt>
                <c:pt idx="2">
                  <c:v>#N/A</c:v>
                </c:pt>
                <c:pt idx="3">
                  <c:v>1.53</c:v>
                </c:pt>
                <c:pt idx="4">
                  <c:v>#N/A</c:v>
                </c:pt>
                <c:pt idx="5">
                  <c:v>1.43</c:v>
                </c:pt>
                <c:pt idx="6">
                  <c:v>#N/A</c:v>
                </c:pt>
                <c:pt idx="7">
                  <c:v>1.01</c:v>
                </c:pt>
                <c:pt idx="8">
                  <c:v>#N/A</c:v>
                </c:pt>
                <c:pt idx="9">
                  <c:v>0.9</c:v>
                </c:pt>
              </c:numCache>
            </c:numRef>
          </c:val>
          <c:extLst xmlns:c16r2="http://schemas.microsoft.com/office/drawing/2015/06/chart">
            <c:ext xmlns:c16="http://schemas.microsoft.com/office/drawing/2014/chart" uri="{C3380CC4-5D6E-409C-BE32-E72D297353CC}">
              <c16:uniqueId val="{00000006-F84B-4FFA-91CE-35F4C33D226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c:v>
                </c:pt>
                <c:pt idx="2">
                  <c:v>#N/A</c:v>
                </c:pt>
                <c:pt idx="3">
                  <c:v>1.1299999999999999</c:v>
                </c:pt>
                <c:pt idx="4">
                  <c:v>#N/A</c:v>
                </c:pt>
                <c:pt idx="5">
                  <c:v>1.82</c:v>
                </c:pt>
                <c:pt idx="6">
                  <c:v>#N/A</c:v>
                </c:pt>
                <c:pt idx="7">
                  <c:v>2.0099999999999998</c:v>
                </c:pt>
                <c:pt idx="8">
                  <c:v>#N/A</c:v>
                </c:pt>
                <c:pt idx="9">
                  <c:v>2.09</c:v>
                </c:pt>
              </c:numCache>
            </c:numRef>
          </c:val>
          <c:extLst xmlns:c16r2="http://schemas.microsoft.com/office/drawing/2015/06/chart">
            <c:ext xmlns:c16="http://schemas.microsoft.com/office/drawing/2014/chart" uri="{C3380CC4-5D6E-409C-BE32-E72D297353CC}">
              <c16:uniqueId val="{00000007-F84B-4FFA-91CE-35F4C33D226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3.17</c:v>
                </c:pt>
                <c:pt idx="2">
                  <c:v>#N/A</c:v>
                </c:pt>
                <c:pt idx="3">
                  <c:v>2.83</c:v>
                </c:pt>
                <c:pt idx="4">
                  <c:v>#N/A</c:v>
                </c:pt>
                <c:pt idx="5">
                  <c:v>3.08</c:v>
                </c:pt>
                <c:pt idx="6">
                  <c:v>#N/A</c:v>
                </c:pt>
                <c:pt idx="7">
                  <c:v>3.77</c:v>
                </c:pt>
                <c:pt idx="8">
                  <c:v>#N/A</c:v>
                </c:pt>
                <c:pt idx="9">
                  <c:v>2.94</c:v>
                </c:pt>
              </c:numCache>
            </c:numRef>
          </c:val>
          <c:extLst xmlns:c16r2="http://schemas.microsoft.com/office/drawing/2015/06/chart">
            <c:ext xmlns:c16="http://schemas.microsoft.com/office/drawing/2014/chart" uri="{C3380CC4-5D6E-409C-BE32-E72D297353CC}">
              <c16:uniqueId val="{00000008-F84B-4FFA-91CE-35F4C33D226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2.97</c:v>
                </c:pt>
              </c:numCache>
            </c:numRef>
          </c:val>
          <c:extLst xmlns:c16r2="http://schemas.microsoft.com/office/drawing/2015/06/chart">
            <c:ext xmlns:c16="http://schemas.microsoft.com/office/drawing/2014/chart" uri="{C3380CC4-5D6E-409C-BE32-E72D297353CC}">
              <c16:uniqueId val="{00000009-F84B-4FFA-91CE-35F4C33D2262}"/>
            </c:ext>
          </c:extLst>
        </c:ser>
        <c:dLbls>
          <c:showLegendKey val="0"/>
          <c:showVal val="0"/>
          <c:showCatName val="0"/>
          <c:showSerName val="0"/>
          <c:showPercent val="0"/>
          <c:showBubbleSize val="0"/>
        </c:dLbls>
        <c:gapWidth val="150"/>
        <c:overlap val="100"/>
        <c:axId val="897041856"/>
        <c:axId val="897042248"/>
      </c:barChart>
      <c:catAx>
        <c:axId val="897041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7042248"/>
        <c:crosses val="autoZero"/>
        <c:auto val="1"/>
        <c:lblAlgn val="ctr"/>
        <c:lblOffset val="100"/>
        <c:tickLblSkip val="1"/>
        <c:tickMarkSkip val="1"/>
        <c:noMultiLvlLbl val="0"/>
      </c:catAx>
      <c:valAx>
        <c:axId val="897042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7041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650</c:v>
                </c:pt>
                <c:pt idx="5">
                  <c:v>654</c:v>
                </c:pt>
                <c:pt idx="8">
                  <c:v>628</c:v>
                </c:pt>
                <c:pt idx="11">
                  <c:v>530</c:v>
                </c:pt>
                <c:pt idx="14">
                  <c:v>497</c:v>
                </c:pt>
              </c:numCache>
            </c:numRef>
          </c:val>
          <c:extLst xmlns:c16r2="http://schemas.microsoft.com/office/drawing/2015/06/chart">
            <c:ext xmlns:c16="http://schemas.microsoft.com/office/drawing/2014/chart" uri="{C3380CC4-5D6E-409C-BE32-E72D297353CC}">
              <c16:uniqueId val="{00000000-1731-4916-B310-17DA0DBFD4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731-4916-B310-17DA0DBFD4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731-4916-B310-17DA0DBFD4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33</c:v>
                </c:pt>
                <c:pt idx="3">
                  <c:v>24</c:v>
                </c:pt>
                <c:pt idx="6">
                  <c:v>25</c:v>
                </c:pt>
                <c:pt idx="9">
                  <c:v>0</c:v>
                </c:pt>
                <c:pt idx="12">
                  <c:v>0</c:v>
                </c:pt>
              </c:numCache>
            </c:numRef>
          </c:val>
          <c:extLst xmlns:c16r2="http://schemas.microsoft.com/office/drawing/2015/06/chart">
            <c:ext xmlns:c16="http://schemas.microsoft.com/office/drawing/2014/chart" uri="{C3380CC4-5D6E-409C-BE32-E72D297353CC}">
              <c16:uniqueId val="{00000003-1731-4916-B310-17DA0DBFD4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137</c:v>
                </c:pt>
                <c:pt idx="3">
                  <c:v>142</c:v>
                </c:pt>
                <c:pt idx="6">
                  <c:v>144</c:v>
                </c:pt>
                <c:pt idx="9">
                  <c:v>157</c:v>
                </c:pt>
                <c:pt idx="12">
                  <c:v>179</c:v>
                </c:pt>
              </c:numCache>
            </c:numRef>
          </c:val>
          <c:extLst xmlns:c16r2="http://schemas.microsoft.com/office/drawing/2015/06/chart">
            <c:ext xmlns:c16="http://schemas.microsoft.com/office/drawing/2014/chart" uri="{C3380CC4-5D6E-409C-BE32-E72D297353CC}">
              <c16:uniqueId val="{00000004-1731-4916-B310-17DA0DBFD4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731-4916-B310-17DA0DBFD4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731-4916-B310-17DA0DBFD4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731</c:v>
                </c:pt>
                <c:pt idx="3">
                  <c:v>724</c:v>
                </c:pt>
                <c:pt idx="6">
                  <c:v>715</c:v>
                </c:pt>
                <c:pt idx="9">
                  <c:v>704</c:v>
                </c:pt>
                <c:pt idx="12">
                  <c:v>661</c:v>
                </c:pt>
              </c:numCache>
            </c:numRef>
          </c:val>
          <c:extLst xmlns:c16r2="http://schemas.microsoft.com/office/drawing/2015/06/chart">
            <c:ext xmlns:c16="http://schemas.microsoft.com/office/drawing/2014/chart" uri="{C3380CC4-5D6E-409C-BE32-E72D297353CC}">
              <c16:uniqueId val="{00000007-1731-4916-B310-17DA0DBFD44D}"/>
            </c:ext>
          </c:extLst>
        </c:ser>
        <c:dLbls>
          <c:showLegendKey val="0"/>
          <c:showVal val="0"/>
          <c:showCatName val="0"/>
          <c:showSerName val="0"/>
          <c:showPercent val="0"/>
          <c:showBubbleSize val="0"/>
        </c:dLbls>
        <c:gapWidth val="100"/>
        <c:overlap val="100"/>
        <c:axId val="896883344"/>
        <c:axId val="896883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251</c:v>
                </c:pt>
                <c:pt idx="2">
                  <c:v>#N/A</c:v>
                </c:pt>
                <c:pt idx="3">
                  <c:v>#N/A</c:v>
                </c:pt>
                <c:pt idx="4">
                  <c:v>236</c:v>
                </c:pt>
                <c:pt idx="5">
                  <c:v>#N/A</c:v>
                </c:pt>
                <c:pt idx="6">
                  <c:v>#N/A</c:v>
                </c:pt>
                <c:pt idx="7">
                  <c:v>256</c:v>
                </c:pt>
                <c:pt idx="8">
                  <c:v>#N/A</c:v>
                </c:pt>
                <c:pt idx="9">
                  <c:v>#N/A</c:v>
                </c:pt>
                <c:pt idx="10">
                  <c:v>331</c:v>
                </c:pt>
                <c:pt idx="11">
                  <c:v>#N/A</c:v>
                </c:pt>
                <c:pt idx="12">
                  <c:v>#N/A</c:v>
                </c:pt>
                <c:pt idx="13">
                  <c:v>343</c:v>
                </c:pt>
                <c:pt idx="14">
                  <c:v>#N/A</c:v>
                </c:pt>
              </c:numCache>
            </c:numRef>
          </c:val>
          <c:smooth val="0"/>
          <c:extLst xmlns:c16r2="http://schemas.microsoft.com/office/drawing/2015/06/chart">
            <c:ext xmlns:c16="http://schemas.microsoft.com/office/drawing/2014/chart" uri="{C3380CC4-5D6E-409C-BE32-E72D297353CC}">
              <c16:uniqueId val="{00000008-1731-4916-B310-17DA0DBFD44D}"/>
            </c:ext>
          </c:extLst>
        </c:ser>
        <c:dLbls>
          <c:showLegendKey val="0"/>
          <c:showVal val="0"/>
          <c:showCatName val="0"/>
          <c:showSerName val="0"/>
          <c:showPercent val="0"/>
          <c:showBubbleSize val="0"/>
        </c:dLbls>
        <c:marker val="1"/>
        <c:smooth val="0"/>
        <c:axId val="896883344"/>
        <c:axId val="896883736"/>
      </c:lineChart>
      <c:catAx>
        <c:axId val="89688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6883736"/>
        <c:crosses val="autoZero"/>
        <c:auto val="1"/>
        <c:lblAlgn val="ctr"/>
        <c:lblOffset val="100"/>
        <c:tickLblSkip val="1"/>
        <c:tickMarkSkip val="1"/>
        <c:noMultiLvlLbl val="0"/>
      </c:catAx>
      <c:valAx>
        <c:axId val="896883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6883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5389</c:v>
                </c:pt>
                <c:pt idx="5">
                  <c:v>5055</c:v>
                </c:pt>
                <c:pt idx="8">
                  <c:v>4905</c:v>
                </c:pt>
                <c:pt idx="11">
                  <c:v>5204</c:v>
                </c:pt>
                <c:pt idx="14">
                  <c:v>5343</c:v>
                </c:pt>
              </c:numCache>
            </c:numRef>
          </c:val>
          <c:extLst xmlns:c16r2="http://schemas.microsoft.com/office/drawing/2015/06/chart">
            <c:ext xmlns:c16="http://schemas.microsoft.com/office/drawing/2014/chart" uri="{C3380CC4-5D6E-409C-BE32-E72D297353CC}">
              <c16:uniqueId val="{00000000-30BC-417F-8E23-927C1BE83A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173</c:v>
                </c:pt>
                <c:pt idx="5">
                  <c:v>168</c:v>
                </c:pt>
                <c:pt idx="8">
                  <c:v>149</c:v>
                </c:pt>
                <c:pt idx="11">
                  <c:v>126</c:v>
                </c:pt>
                <c:pt idx="14">
                  <c:v>103</c:v>
                </c:pt>
              </c:numCache>
            </c:numRef>
          </c:val>
          <c:extLst xmlns:c16r2="http://schemas.microsoft.com/office/drawing/2015/06/chart">
            <c:ext xmlns:c16="http://schemas.microsoft.com/office/drawing/2014/chart" uri="{C3380CC4-5D6E-409C-BE32-E72D297353CC}">
              <c16:uniqueId val="{00000001-30BC-417F-8E23-927C1BE83A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2296</c:v>
                </c:pt>
                <c:pt idx="5">
                  <c:v>2194</c:v>
                </c:pt>
                <c:pt idx="8">
                  <c:v>2385</c:v>
                </c:pt>
                <c:pt idx="11">
                  <c:v>2374</c:v>
                </c:pt>
                <c:pt idx="14">
                  <c:v>2206</c:v>
                </c:pt>
              </c:numCache>
            </c:numRef>
          </c:val>
          <c:extLst xmlns:c16r2="http://schemas.microsoft.com/office/drawing/2015/06/chart">
            <c:ext xmlns:c16="http://schemas.microsoft.com/office/drawing/2014/chart" uri="{C3380CC4-5D6E-409C-BE32-E72D297353CC}">
              <c16:uniqueId val="{00000002-30BC-417F-8E23-927C1BE83A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0BC-417F-8E23-927C1BE83A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0BC-417F-8E23-927C1BE83A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c:v>
                </c:pt>
                <c:pt idx="3">
                  <c:v>3</c:v>
                </c:pt>
                <c:pt idx="6">
                  <c:v>3</c:v>
                </c:pt>
                <c:pt idx="9">
                  <c:v>2</c:v>
                </c:pt>
                <c:pt idx="12">
                  <c:v>0</c:v>
                </c:pt>
              </c:numCache>
            </c:numRef>
          </c:val>
          <c:extLst xmlns:c16r2="http://schemas.microsoft.com/office/drawing/2015/06/chart">
            <c:ext xmlns:c16="http://schemas.microsoft.com/office/drawing/2014/chart" uri="{C3380CC4-5D6E-409C-BE32-E72D297353CC}">
              <c16:uniqueId val="{00000005-30BC-417F-8E23-927C1BE83A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809</c:v>
                </c:pt>
                <c:pt idx="3">
                  <c:v>769</c:v>
                </c:pt>
                <c:pt idx="6">
                  <c:v>747</c:v>
                </c:pt>
                <c:pt idx="9">
                  <c:v>741</c:v>
                </c:pt>
                <c:pt idx="12">
                  <c:v>727</c:v>
                </c:pt>
              </c:numCache>
            </c:numRef>
          </c:val>
          <c:extLst xmlns:c16r2="http://schemas.microsoft.com/office/drawing/2015/06/chart">
            <c:ext xmlns:c16="http://schemas.microsoft.com/office/drawing/2014/chart" uri="{C3380CC4-5D6E-409C-BE32-E72D297353CC}">
              <c16:uniqueId val="{00000006-30BC-417F-8E23-927C1BE83A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147</c:v>
                </c:pt>
                <c:pt idx="3">
                  <c:v>80</c:v>
                </c:pt>
                <c:pt idx="6">
                  <c:v>22</c:v>
                </c:pt>
                <c:pt idx="9">
                  <c:v>117</c:v>
                </c:pt>
                <c:pt idx="12">
                  <c:v>1026</c:v>
                </c:pt>
              </c:numCache>
            </c:numRef>
          </c:val>
          <c:extLst xmlns:c16r2="http://schemas.microsoft.com/office/drawing/2015/06/chart">
            <c:ext xmlns:c16="http://schemas.microsoft.com/office/drawing/2014/chart" uri="{C3380CC4-5D6E-409C-BE32-E72D297353CC}">
              <c16:uniqueId val="{00000007-30BC-417F-8E23-927C1BE83A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2406</c:v>
                </c:pt>
                <c:pt idx="3">
                  <c:v>2482</c:v>
                </c:pt>
                <c:pt idx="6">
                  <c:v>2639</c:v>
                </c:pt>
                <c:pt idx="9">
                  <c:v>2742</c:v>
                </c:pt>
                <c:pt idx="12">
                  <c:v>2918</c:v>
                </c:pt>
              </c:numCache>
            </c:numRef>
          </c:val>
          <c:extLst xmlns:c16r2="http://schemas.microsoft.com/office/drawing/2015/06/chart">
            <c:ext xmlns:c16="http://schemas.microsoft.com/office/drawing/2014/chart" uri="{C3380CC4-5D6E-409C-BE32-E72D297353CC}">
              <c16:uniqueId val="{00000008-30BC-417F-8E23-927C1BE83A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0BC-417F-8E23-927C1BE83A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5845</c:v>
                </c:pt>
                <c:pt idx="3">
                  <c:v>5503</c:v>
                </c:pt>
                <c:pt idx="6">
                  <c:v>5343</c:v>
                </c:pt>
                <c:pt idx="9">
                  <c:v>5104</c:v>
                </c:pt>
                <c:pt idx="12">
                  <c:v>4839</c:v>
                </c:pt>
              </c:numCache>
            </c:numRef>
          </c:val>
          <c:extLst xmlns:c16r2="http://schemas.microsoft.com/office/drawing/2015/06/chart">
            <c:ext xmlns:c16="http://schemas.microsoft.com/office/drawing/2014/chart" uri="{C3380CC4-5D6E-409C-BE32-E72D297353CC}">
              <c16:uniqueId val="{0000000A-30BC-417F-8E23-927C1BE83A14}"/>
            </c:ext>
          </c:extLst>
        </c:ser>
        <c:dLbls>
          <c:showLegendKey val="0"/>
          <c:showVal val="0"/>
          <c:showCatName val="0"/>
          <c:showSerName val="0"/>
          <c:showPercent val="0"/>
          <c:showBubbleSize val="0"/>
        </c:dLbls>
        <c:gapWidth val="100"/>
        <c:overlap val="100"/>
        <c:axId val="896884128"/>
        <c:axId val="897544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1354</c:v>
                </c:pt>
                <c:pt idx="2">
                  <c:v>#N/A</c:v>
                </c:pt>
                <c:pt idx="3">
                  <c:v>#N/A</c:v>
                </c:pt>
                <c:pt idx="4">
                  <c:v>1420</c:v>
                </c:pt>
                <c:pt idx="5">
                  <c:v>#N/A</c:v>
                </c:pt>
                <c:pt idx="6">
                  <c:v>#N/A</c:v>
                </c:pt>
                <c:pt idx="7">
                  <c:v>1315</c:v>
                </c:pt>
                <c:pt idx="8">
                  <c:v>#N/A</c:v>
                </c:pt>
                <c:pt idx="9">
                  <c:v>#N/A</c:v>
                </c:pt>
                <c:pt idx="10">
                  <c:v>1003</c:v>
                </c:pt>
                <c:pt idx="11">
                  <c:v>#N/A</c:v>
                </c:pt>
                <c:pt idx="12">
                  <c:v>#N/A</c:v>
                </c:pt>
                <c:pt idx="13">
                  <c:v>1857</c:v>
                </c:pt>
                <c:pt idx="14">
                  <c:v>#N/A</c:v>
                </c:pt>
              </c:numCache>
            </c:numRef>
          </c:val>
          <c:smooth val="0"/>
          <c:extLst xmlns:c16r2="http://schemas.microsoft.com/office/drawing/2015/06/chart">
            <c:ext xmlns:c16="http://schemas.microsoft.com/office/drawing/2014/chart" uri="{C3380CC4-5D6E-409C-BE32-E72D297353CC}">
              <c16:uniqueId val="{0000000B-30BC-417F-8E23-927C1BE83A14}"/>
            </c:ext>
          </c:extLst>
        </c:ser>
        <c:dLbls>
          <c:showLegendKey val="0"/>
          <c:showVal val="0"/>
          <c:showCatName val="0"/>
          <c:showSerName val="0"/>
          <c:showPercent val="0"/>
          <c:showBubbleSize val="0"/>
        </c:dLbls>
        <c:marker val="1"/>
        <c:smooth val="0"/>
        <c:axId val="896884128"/>
        <c:axId val="897544288"/>
      </c:lineChart>
      <c:catAx>
        <c:axId val="896884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7544288"/>
        <c:crosses val="autoZero"/>
        <c:auto val="1"/>
        <c:lblAlgn val="ctr"/>
        <c:lblOffset val="100"/>
        <c:tickLblSkip val="1"/>
        <c:tickMarkSkip val="1"/>
        <c:noMultiLvlLbl val="0"/>
      </c:catAx>
      <c:valAx>
        <c:axId val="897544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6884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458</c:v>
                </c:pt>
                <c:pt idx="1">
                  <c:v>458</c:v>
                </c:pt>
                <c:pt idx="2">
                  <c:v>459</c:v>
                </c:pt>
              </c:numCache>
            </c:numRef>
          </c:val>
          <c:extLst xmlns:c16r2="http://schemas.microsoft.com/office/drawing/2015/06/chart">
            <c:ext xmlns:c16="http://schemas.microsoft.com/office/drawing/2014/chart" uri="{C3380CC4-5D6E-409C-BE32-E72D297353CC}">
              <c16:uniqueId val="{00000000-7751-44DB-804D-4768ED9D44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195</c:v>
                </c:pt>
                <c:pt idx="1">
                  <c:v>195</c:v>
                </c:pt>
                <c:pt idx="2">
                  <c:v>195</c:v>
                </c:pt>
              </c:numCache>
            </c:numRef>
          </c:val>
          <c:extLst xmlns:c16r2="http://schemas.microsoft.com/office/drawing/2015/06/chart">
            <c:ext xmlns:c16="http://schemas.microsoft.com/office/drawing/2014/chart" uri="{C3380CC4-5D6E-409C-BE32-E72D297353CC}">
              <c16:uniqueId val="{00000001-7751-44DB-804D-4768ED9D44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1387</c:v>
                </c:pt>
                <c:pt idx="1">
                  <c:v>1323</c:v>
                </c:pt>
                <c:pt idx="2">
                  <c:v>1111</c:v>
                </c:pt>
              </c:numCache>
            </c:numRef>
          </c:val>
          <c:extLst xmlns:c16r2="http://schemas.microsoft.com/office/drawing/2015/06/chart">
            <c:ext xmlns:c16="http://schemas.microsoft.com/office/drawing/2014/chart" uri="{C3380CC4-5D6E-409C-BE32-E72D297353CC}">
              <c16:uniqueId val="{00000002-7751-44DB-804D-4768ED9D44A7}"/>
            </c:ext>
          </c:extLst>
        </c:ser>
        <c:dLbls>
          <c:showLegendKey val="0"/>
          <c:showVal val="0"/>
          <c:showCatName val="0"/>
          <c:showSerName val="0"/>
          <c:showPercent val="0"/>
          <c:showBubbleSize val="0"/>
        </c:dLbls>
        <c:gapWidth val="120"/>
        <c:overlap val="100"/>
        <c:axId val="897545464"/>
        <c:axId val="897545856"/>
      </c:barChart>
      <c:catAx>
        <c:axId val="897545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97545856"/>
        <c:crosses val="autoZero"/>
        <c:auto val="1"/>
        <c:lblAlgn val="ctr"/>
        <c:lblOffset val="100"/>
        <c:tickLblSkip val="1"/>
        <c:tickMarkSkip val="1"/>
        <c:noMultiLvlLbl val="0"/>
      </c:catAx>
      <c:valAx>
        <c:axId val="8975458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97545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A9B-4FBC-94AA-A264791E38EF}"/>
                </c:ext>
                <c:ext xmlns:c15="http://schemas.microsoft.com/office/drawing/2012/chart" uri="{CE6537A1-D6FC-4f65-9D91-7224C49458BB}">
                  <c15:dlblFieldTable>
                    <c15:dlblFTEntry>
                      <c15:txfldGUID>{EEE4029E-0217-4A66-9CC0-26D0D853C576}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A9B-4FBC-94AA-A264791E38EF}"/>
                </c:ext>
                <c:ext xmlns:c15="http://schemas.microsoft.com/office/drawing/2012/chart" uri="{CE6537A1-D6FC-4f65-9D91-7224C49458BB}">
                  <c15:dlblFieldTable>
                    <c15:dlblFTEntry>
                      <c15:txfldGUID>{45730789-58D9-4025-AA0B-B08CAD9F8D47}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A9B-4FBC-94AA-A264791E38EF}"/>
                </c:ext>
                <c:ext xmlns:c15="http://schemas.microsoft.com/office/drawing/2012/chart" uri="{CE6537A1-D6FC-4f65-9D91-7224C49458BB}">
                  <c15:dlblFieldTable>
                    <c15:dlblFTEntry>
                      <c15:txfldGUID>{4AA82377-E4FF-4311-AC77-B6F77DC9E6E2}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A9B-4FBC-94AA-A264791E38EF}"/>
                </c:ext>
                <c:ext xmlns:c15="http://schemas.microsoft.com/office/drawing/2012/chart" uri="{CE6537A1-D6FC-4f65-9D91-7224C49458BB}">
                  <c15:dlblFieldTable>
                    <c15:dlblFTEntry>
                      <c15:txfldGUID>{FB0B84EB-3DFA-40C9-8411-6A3F840C711F}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A9B-4FBC-94AA-A264791E38EF}"/>
                </c:ext>
                <c:ext xmlns:c15="http://schemas.microsoft.com/office/drawing/2012/chart" uri="{CE6537A1-D6FC-4f65-9D91-7224C49458BB}">
                  <c15:dlblFieldTable>
                    <c15:dlblFTEntry>
                      <c15:txfldGUID>{023EDD43-CA37-4FBF-82F0-EE148FBB0185}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A9B-4FBC-94AA-A264791E38EF}"/>
                </c:ext>
                <c:ext xmlns:c15="http://schemas.microsoft.com/office/drawing/2012/chart" uri="{CE6537A1-D6FC-4f65-9D91-7224C49458BB}">
                  <c15:dlblFieldTable>
                    <c15:dlblFTEntry>
                      <c15:txfldGUID>{836EA5B7-141A-4A62-8C7A-AB81D5505C7F}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A9B-4FBC-94AA-A264791E38EF}"/>
                </c:ext>
                <c:ext xmlns:c15="http://schemas.microsoft.com/office/drawing/2012/chart" uri="{CE6537A1-D6FC-4f65-9D91-7224C49458BB}">
                  <c15:dlblFieldTable>
                    <c15:dlblFTEntry>
                      <c15:txfldGUID>{E505093D-A95C-4AB6-8C01-0D05E7E3F8F8}</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A9B-4FBC-94AA-A264791E38EF}"/>
                </c:ext>
                <c:ext xmlns:c15="http://schemas.microsoft.com/office/drawing/2012/chart" uri="{CE6537A1-D6FC-4f65-9D91-7224C49458BB}">
                  <c15:dlblFieldTable>
                    <c15:dlblFTEntry>
                      <c15:txfldGUID>{70976432-F647-406B-B2C8-50F3B07D54D4}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A9B-4FBC-94AA-A264791E38EF}"/>
                </c:ext>
                <c:ext xmlns:c15="http://schemas.microsoft.com/office/drawing/2012/chart" uri="{CE6537A1-D6FC-4f65-9D91-7224C49458BB}">
                  <c15:dlblFieldTable>
                    <c15:dlblFTEntry>
                      <c15:txfldGUID>{11F446CF-C754-4753-A41B-5A65BC02C184}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51.5</c:v>
                </c:pt>
                <c:pt idx="24">
                  <c:v>52.5</c:v>
                </c:pt>
              </c:numCache>
            </c:numRef>
          </c:xVal>
          <c:yVal>
            <c:numRef>
              <c:f>公会計指標分析・財政指標組合せ分析表!$BP$51:$DC$51</c:f>
              <c:numCache>
                <c:formatCode>#,##0.0;"▲ "#,##0.0</c:formatCode>
                <c:ptCount val="40"/>
                <c:pt idx="16">
                  <c:v>52.6</c:v>
                </c:pt>
                <c:pt idx="24">
                  <c:v>40.4</c:v>
                </c:pt>
              </c:numCache>
            </c:numRef>
          </c:yVal>
          <c:smooth val="0"/>
          <c:extLst xmlns:c16r2="http://schemas.microsoft.com/office/drawing/2015/06/chart">
            <c:ext xmlns:c16="http://schemas.microsoft.com/office/drawing/2014/chart" uri="{C3380CC4-5D6E-409C-BE32-E72D297353CC}">
              <c16:uniqueId val="{00000009-AA9B-4FBC-94AA-A264791E38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A9B-4FBC-94AA-A264791E38EF}"/>
                </c:ext>
                <c:ext xmlns:c15="http://schemas.microsoft.com/office/drawing/2012/chart" uri="{CE6537A1-D6FC-4f65-9D91-7224C49458BB}">
                  <c15:dlblFieldTable>
                    <c15:dlblFTEntry>
                      <c15:txfldGUID>{D6E15C05-B560-4784-9DC7-65EB454EF3BF}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A9B-4FBC-94AA-A264791E38EF}"/>
                </c:ext>
                <c:ext xmlns:c15="http://schemas.microsoft.com/office/drawing/2012/chart" uri="{CE6537A1-D6FC-4f65-9D91-7224C49458BB}">
                  <c15:dlblFieldTable>
                    <c15:dlblFTEntry>
                      <c15:txfldGUID>{E0B03B85-9893-400D-9F75-56CDFF7615E5}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A9B-4FBC-94AA-A264791E38EF}"/>
                </c:ext>
                <c:ext xmlns:c15="http://schemas.microsoft.com/office/drawing/2012/chart" uri="{CE6537A1-D6FC-4f65-9D91-7224C49458BB}">
                  <c15:dlblFieldTable>
                    <c15:dlblFTEntry>
                      <c15:txfldGUID>{F91B7610-F113-49D8-AC84-C18393B2B4D3}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A9B-4FBC-94AA-A264791E38EF}"/>
                </c:ext>
                <c:ext xmlns:c15="http://schemas.microsoft.com/office/drawing/2012/chart" uri="{CE6537A1-D6FC-4f65-9D91-7224C49458BB}">
                  <c15:dlblFieldTable>
                    <c15:dlblFTEntry>
                      <c15:txfldGUID>{1FF517B4-73CF-4593-AAA7-E5ED548A673C}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A9B-4FBC-94AA-A264791E38EF}"/>
                </c:ext>
                <c:ext xmlns:c15="http://schemas.microsoft.com/office/drawing/2012/chart" uri="{CE6537A1-D6FC-4f65-9D91-7224C49458BB}">
                  <c15:dlblFieldTable>
                    <c15:dlblFTEntry>
                      <c15:txfldGUID>{F175DEAF-8413-4125-9341-47921BFB00D7}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A9B-4FBC-94AA-A264791E38EF}"/>
                </c:ext>
                <c:ext xmlns:c15="http://schemas.microsoft.com/office/drawing/2012/chart" uri="{CE6537A1-D6FC-4f65-9D91-7224C49458BB}">
                  <c15:dlblFieldTable>
                    <c15:dlblFTEntry>
                      <c15:txfldGUID>{2DEBA577-9E60-4495-A4EB-7D73EB68B2D2}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A9B-4FBC-94AA-A264791E38EF}"/>
                </c:ext>
                <c:ext xmlns:c15="http://schemas.microsoft.com/office/drawing/2012/chart" uri="{CE6537A1-D6FC-4f65-9D91-7224C49458BB}">
                  <c15:dlblFieldTable>
                    <c15:dlblFTEntry>
                      <c15:txfldGUID>{7CB0E9F2-AA6B-439C-B4A5-3F7AB200AD1C}</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A9B-4FBC-94AA-A264791E38EF}"/>
                </c:ext>
                <c:ext xmlns:c15="http://schemas.microsoft.com/office/drawing/2012/chart" uri="{CE6537A1-D6FC-4f65-9D91-7224C49458BB}">
                  <c15:dlblFieldTable>
                    <c15:dlblFTEntry>
                      <c15:txfldGUID>{12977DD2-39FA-434A-BE63-C3FD1A229755}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A9B-4FBC-94AA-A264791E38EF}"/>
                </c:ext>
                <c:ext xmlns:c15="http://schemas.microsoft.com/office/drawing/2012/chart" uri="{CE6537A1-D6FC-4f65-9D91-7224C49458BB}">
                  <c15:dlblFieldTable>
                    <c15:dlblFTEntry>
                      <c15:txfldGUID>{862AE9F4-2A8F-4E73-B21A-794EF8084AB6}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numCache>
            </c:numRef>
          </c:xVal>
          <c:yVal>
            <c:numRef>
              <c:f>公会計指標分析・財政指標組合せ分析表!$BP$55:$DC$55</c:f>
              <c:numCache>
                <c:formatCode>#,##0.0;"▲ "#,##0.0</c:formatCode>
                <c:ptCount val="40"/>
                <c:pt idx="16">
                  <c:v>0.8</c:v>
                </c:pt>
                <c:pt idx="24">
                  <c:v>0</c:v>
                </c:pt>
              </c:numCache>
            </c:numRef>
          </c:yVal>
          <c:smooth val="0"/>
          <c:extLst xmlns:c16r2="http://schemas.microsoft.com/office/drawing/2015/06/chart">
            <c:ext xmlns:c16="http://schemas.microsoft.com/office/drawing/2014/chart" uri="{C3380CC4-5D6E-409C-BE32-E72D297353CC}">
              <c16:uniqueId val="{00000013-AA9B-4FBC-94AA-A264791E38EF}"/>
            </c:ext>
          </c:extLst>
        </c:ser>
        <c:dLbls>
          <c:showLegendKey val="0"/>
          <c:showVal val="1"/>
          <c:showCatName val="0"/>
          <c:showSerName val="0"/>
          <c:showPercent val="0"/>
          <c:showBubbleSize val="0"/>
        </c:dLbls>
        <c:axId val="903489352"/>
        <c:axId val="903489744"/>
      </c:scatterChart>
      <c:valAx>
        <c:axId val="903489352"/>
        <c:scaling>
          <c:orientation val="minMax"/>
          <c:max val="59.2"/>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3489744"/>
        <c:crosses val="autoZero"/>
        <c:crossBetween val="midCat"/>
      </c:valAx>
      <c:valAx>
        <c:axId val="903489744"/>
        <c:scaling>
          <c:orientation val="minMax"/>
          <c:max val="6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3489352"/>
        <c:crosses val="autoZero"/>
        <c:crossBetween val="midCat"/>
        <c:majorUnit val="7"/>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9BE-40BC-98B5-8572C846E1B3}"/>
                </c:ext>
                <c:ext xmlns:c15="http://schemas.microsoft.com/office/drawing/2012/chart" uri="{CE6537A1-D6FC-4f65-9D91-7224C49458BB}">
                  <c15:dlblFieldTable>
                    <c15:dlblFTEntry>
                      <c15:txfldGUID>{C123ED83-2B28-485F-B3A5-1E42F5FAD241}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9BE-40BC-98B5-8572C846E1B3}"/>
                </c:ext>
                <c:ext xmlns:c15="http://schemas.microsoft.com/office/drawing/2012/chart" uri="{CE6537A1-D6FC-4f65-9D91-7224C49458BB}">
                  <c15:dlblFieldTable>
                    <c15:dlblFTEntry>
                      <c15:txfldGUID>{2FCF0F3F-C815-4036-B429-0BE89B7A1EDA}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9BE-40BC-98B5-8572C846E1B3}"/>
                </c:ext>
                <c:ext xmlns:c15="http://schemas.microsoft.com/office/drawing/2012/chart" uri="{CE6537A1-D6FC-4f65-9D91-7224C49458BB}">
                  <c15:dlblFieldTable>
                    <c15:dlblFTEntry>
                      <c15:txfldGUID>{01FFB92D-923A-4ECE-A636-35381DB8B577}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9BE-40BC-98B5-8572C846E1B3}"/>
                </c:ext>
                <c:ext xmlns:c15="http://schemas.microsoft.com/office/drawing/2012/chart" uri="{CE6537A1-D6FC-4f65-9D91-7224C49458BB}">
                  <c15:dlblFieldTable>
                    <c15:dlblFTEntry>
                      <c15:txfldGUID>{CFC48D55-323D-46AD-95C1-9DE7FF6A7FBD}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9BE-40BC-98B5-8572C846E1B3}"/>
                </c:ext>
                <c:ext xmlns:c15="http://schemas.microsoft.com/office/drawing/2012/chart" uri="{CE6537A1-D6FC-4f65-9D91-7224C49458BB}">
                  <c15:dlblFieldTable>
                    <c15:dlblFTEntry>
                      <c15:txfldGUID>{21CD1BCC-E5FA-46D1-882F-471DD9F102FA}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9BE-40BC-98B5-8572C846E1B3}"/>
                </c:ext>
                <c:ext xmlns:c15="http://schemas.microsoft.com/office/drawing/2012/chart" uri="{CE6537A1-D6FC-4f65-9D91-7224C49458BB}">
                  <c15:dlblFieldTable>
                    <c15:dlblFTEntry>
                      <c15:txfldGUID>{1ED96A6F-0752-4F93-8346-664599D27359}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9BE-40BC-98B5-8572C846E1B3}"/>
                </c:ext>
                <c:ext xmlns:c15="http://schemas.microsoft.com/office/drawing/2012/chart" uri="{CE6537A1-D6FC-4f65-9D91-7224C49458BB}">
                  <c15:dlblFieldTable>
                    <c15:dlblFTEntry>
                      <c15:txfldGUID>{37A92C28-1E26-4937-BE87-8FDDF7DAB1A8}</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9BE-40BC-98B5-8572C846E1B3}"/>
                </c:ext>
                <c:ext xmlns:c15="http://schemas.microsoft.com/office/drawing/2012/chart" uri="{CE6537A1-D6FC-4f65-9D91-7224C49458BB}">
                  <c15:dlblFieldTable>
                    <c15:dlblFTEntry>
                      <c15:txfldGUID>{477AA288-5865-4C0C-B2E7-C0AE2C74B3C4}</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9BE-40BC-98B5-8572C846E1B3}"/>
                </c:ext>
                <c:ext xmlns:c15="http://schemas.microsoft.com/office/drawing/2012/chart" uri="{CE6537A1-D6FC-4f65-9D91-7224C49458BB}">
                  <c15:dlblFieldTable>
                    <c15:dlblFTEntry>
                      <c15:txfldGUID>{F4A980AF-BCED-4A6B-BCEA-2CB7C766B490}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10.6</c:v>
                </c:pt>
                <c:pt idx="16">
                  <c:v>10</c:v>
                </c:pt>
                <c:pt idx="24">
                  <c:v>11.1</c:v>
                </c:pt>
                <c:pt idx="32">
                  <c:v>12.5</c:v>
                </c:pt>
              </c:numCache>
            </c:numRef>
          </c:xVal>
          <c:yVal>
            <c:numRef>
              <c:f>公会計指標分析・財政指標組合せ分析表!$BP$73:$DC$73</c:f>
              <c:numCache>
                <c:formatCode>#,##0.0;"▲ "#,##0.0</c:formatCode>
                <c:ptCount val="40"/>
                <c:pt idx="0">
                  <c:v>54.7</c:v>
                </c:pt>
                <c:pt idx="8">
                  <c:v>59.1</c:v>
                </c:pt>
                <c:pt idx="16">
                  <c:v>52.6</c:v>
                </c:pt>
                <c:pt idx="24">
                  <c:v>40.4</c:v>
                </c:pt>
                <c:pt idx="32">
                  <c:v>75.7</c:v>
                </c:pt>
              </c:numCache>
            </c:numRef>
          </c:yVal>
          <c:smooth val="0"/>
          <c:extLst xmlns:c16r2="http://schemas.microsoft.com/office/drawing/2015/06/chart">
            <c:ext xmlns:c16="http://schemas.microsoft.com/office/drawing/2014/chart" uri="{C3380CC4-5D6E-409C-BE32-E72D297353CC}">
              <c16:uniqueId val="{00000009-A9BE-40BC-98B5-8572C846E1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9BE-40BC-98B5-8572C846E1B3}"/>
                </c:ext>
                <c:ext xmlns:c15="http://schemas.microsoft.com/office/drawing/2012/chart" uri="{CE6537A1-D6FC-4f65-9D91-7224C49458BB}">
                  <c15:dlblFieldTable>
                    <c15:dlblFTEntry>
                      <c15:txfldGUID>{CFE60432-6BC0-42CF-A74D-9B36C6E7A2EF}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9BE-40BC-98B5-8572C846E1B3}"/>
                </c:ext>
                <c:ext xmlns:c15="http://schemas.microsoft.com/office/drawing/2012/chart" uri="{CE6537A1-D6FC-4f65-9D91-7224C49458BB}">
                  <c15:dlblFieldTable>
                    <c15:dlblFTEntry>
                      <c15:txfldGUID>{38B50713-881F-4A98-BCE9-A5808AFFAA88}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9BE-40BC-98B5-8572C846E1B3}"/>
                </c:ext>
                <c:ext xmlns:c15="http://schemas.microsoft.com/office/drawing/2012/chart" uri="{CE6537A1-D6FC-4f65-9D91-7224C49458BB}">
                  <c15:dlblFieldTable>
                    <c15:dlblFTEntry>
                      <c15:txfldGUID>{6F1B7E55-071D-4922-A1EA-0A1CBDE6838D}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9BE-40BC-98B5-8572C846E1B3}"/>
                </c:ext>
                <c:ext xmlns:c15="http://schemas.microsoft.com/office/drawing/2012/chart" uri="{CE6537A1-D6FC-4f65-9D91-7224C49458BB}">
                  <c15:dlblFieldTable>
                    <c15:dlblFTEntry>
                      <c15:txfldGUID>{20EBF0FF-386B-44E8-8E3B-E904915AADB4}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9BE-40BC-98B5-8572C846E1B3}"/>
                </c:ext>
                <c:ext xmlns:c15="http://schemas.microsoft.com/office/drawing/2012/chart" uri="{CE6537A1-D6FC-4f65-9D91-7224C49458BB}">
                  <c15:dlblFieldTable>
                    <c15:dlblFTEntry>
                      <c15:txfldGUID>{2E501CE6-8B73-4015-91C9-09A6EE5248B5}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9BE-40BC-98B5-8572C846E1B3}"/>
                </c:ext>
                <c:ext xmlns:c15="http://schemas.microsoft.com/office/drawing/2012/chart" uri="{CE6537A1-D6FC-4f65-9D91-7224C49458BB}">
                  <c15:dlblFieldTable>
                    <c15:dlblFTEntry>
                      <c15:txfldGUID>{DF16A02A-EAB4-4C7E-BC2E-3BF00957C547}</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9BE-40BC-98B5-8572C846E1B3}"/>
                </c:ext>
                <c:ext xmlns:c15="http://schemas.microsoft.com/office/drawing/2012/chart" uri="{CE6537A1-D6FC-4f65-9D91-7224C49458BB}">
                  <c15:dlblFieldTable>
                    <c15:dlblFTEntry>
                      <c15:txfldGUID>{943CA867-73D4-4BDC-A5F9-9E4C2F65099F}</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5070659190950143E-2"/>
                  <c:y val="-4.349592131553601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9BE-40BC-98B5-8572C846E1B3}"/>
                </c:ext>
                <c:ext xmlns:c15="http://schemas.microsoft.com/office/drawing/2012/chart" uri="{CE6537A1-D6FC-4f65-9D91-7224C49458BB}">
                  <c15:dlblFieldTable>
                    <c15:dlblFTEntry>
                      <c15:txfldGUID>{E8D842D6-A7FA-4D52-ACB0-2470A53BB3DB}</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832532404727116E-2"/>
                  <c:y val="-8.133737286005211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9BE-40BC-98B5-8572C846E1B3}"/>
                </c:ext>
                <c:ext xmlns:c15="http://schemas.microsoft.com/office/drawing/2012/chart" uri="{CE6537A1-D6FC-4f65-9D91-7224C49458BB}">
                  <c15:dlblFieldTable>
                    <c15:dlblFTEntry>
                      <c15:txfldGUID>{A6C78B30-B342-48A8-9658-6D808F23DEFE}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8.1</c:v>
                </c:pt>
                <c:pt idx="24">
                  <c:v>7.3</c:v>
                </c:pt>
                <c:pt idx="32">
                  <c:v>7.2</c:v>
                </c:pt>
              </c:numCache>
            </c:numRef>
          </c:xVal>
          <c:yVal>
            <c:numRef>
              <c:f>公会計指標分析・財政指標組合せ分析表!$BP$77:$DC$77</c:f>
              <c:numCache>
                <c:formatCode>#,##0.0;"▲ "#,##0.0</c:formatCode>
                <c:ptCount val="40"/>
                <c:pt idx="0">
                  <c:v>20.5</c:v>
                </c:pt>
                <c:pt idx="8">
                  <c:v>17.899999999999999</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A9BE-40BC-98B5-8572C846E1B3}"/>
            </c:ext>
          </c:extLst>
        </c:ser>
        <c:dLbls>
          <c:showLegendKey val="0"/>
          <c:showVal val="1"/>
          <c:showCatName val="0"/>
          <c:showSerName val="0"/>
          <c:showPercent val="0"/>
          <c:showBubbleSize val="0"/>
        </c:dLbls>
        <c:axId val="903488568"/>
        <c:axId val="903488176"/>
      </c:scatterChart>
      <c:valAx>
        <c:axId val="903488568"/>
        <c:scaling>
          <c:orientation val="minMax"/>
          <c:max val="13"/>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3488176"/>
        <c:crosses val="autoZero"/>
        <c:crossBetween val="midCat"/>
      </c:valAx>
      <c:valAx>
        <c:axId val="903488176"/>
        <c:scaling>
          <c:orientation val="minMax"/>
          <c:max val="8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3488568"/>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をピークに年々減少しているが、進捗中の公共下水道事業特別会計の準元利償還金は年々増加している。また、簡易水道の法摘化に向けた統合水道事業に係る準元利償還金の増や福祉組合のごみ処理施設更新に係る起債の償還開始など今後は準元利償還金は増となるが、順次一般会計事業の償還が終了するため、全体としては大きく増減する見込みはない。しかしながら、同時に算入公債費も順次終了していくため実質公債費比率は徐々に高くなる見込みであり、繰上償還の実施や新発債の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将来負担額の</a:t>
          </a:r>
          <a:r>
            <a:rPr kumimoji="1" lang="en-US" altLang="ja-JP" sz="1200">
              <a:latin typeface="ＭＳ ゴシック" pitchFamily="49" charset="-128"/>
              <a:ea typeface="ＭＳ ゴシック" pitchFamily="49" charset="-128"/>
            </a:rPr>
            <a:t>51%</a:t>
          </a:r>
          <a:r>
            <a:rPr kumimoji="1" lang="ja-JP" altLang="en-US" sz="1200">
              <a:latin typeface="ＭＳ ゴシック" pitchFamily="49" charset="-128"/>
              <a:ea typeface="ＭＳ ゴシック" pitchFamily="49" charset="-128"/>
            </a:rPr>
            <a:t>を占めている一般会計の地方債残高は、新発債の抑制と繰上償還の実施により着実に減少しており、引き続き減少していくことが見込まれる。</a:t>
          </a:r>
        </a:p>
        <a:p>
          <a:r>
            <a:rPr kumimoji="1" lang="ja-JP" altLang="en-US" sz="1200">
              <a:latin typeface="ＭＳ ゴシック" pitchFamily="49" charset="-128"/>
              <a:ea typeface="ＭＳ ゴシック" pitchFamily="49" charset="-128"/>
            </a:rPr>
            <a:t>　将来負担額の</a:t>
          </a:r>
          <a:r>
            <a:rPr kumimoji="1" lang="en-US" altLang="ja-JP" sz="1200">
              <a:latin typeface="ＭＳ ゴシック" pitchFamily="49" charset="-128"/>
              <a:ea typeface="ＭＳ ゴシック" pitchFamily="49" charset="-128"/>
            </a:rPr>
            <a:t>31%</a:t>
          </a:r>
          <a:r>
            <a:rPr kumimoji="1" lang="ja-JP" altLang="en-US" sz="1200">
              <a:latin typeface="ＭＳ ゴシック" pitchFamily="49" charset="-128"/>
              <a:ea typeface="ＭＳ ゴシック" pitchFamily="49" charset="-128"/>
            </a:rPr>
            <a:t>を占めている公営企業債等繰入見込額は年々増加しており、公共下水道事業は現在事業進捗中の事業ということと、自主財源に乏しいこともあり、マイナス要因となる見込み。</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は東彼地区保健福祉組合がごみ処理場改築工事にかかる借入を行ったことにより組合等負担等見込額が大きく増加した。</a:t>
          </a:r>
        </a:p>
        <a:p>
          <a:r>
            <a:rPr kumimoji="1" lang="ja-JP" altLang="en-US" sz="1200">
              <a:latin typeface="ＭＳ ゴシック" pitchFamily="49" charset="-128"/>
              <a:ea typeface="ＭＳ ゴシック" pitchFamily="49" charset="-128"/>
            </a:rPr>
            <a:t>　充当可能財源については、基準財政需要額算入見込額は新発債を抑制していることもあり年々減少していく見込みであるが、充当可能基金については、光情報基盤整備事業の実施に伴い約</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億円基金より充当しており、将来負担比率が増となっている。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長崎県東彼杵町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光情報基盤整備事業の実施に伴い、オフトーク通信施設等財政調整基金から約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億円を取り崩したことが大きく影響し減となった。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長期的には、学校施設や公共施設の老朽化に伴う改修事業等の財源として充当していくことで減少傾向になる、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ふるさと創生基金：自然保護、スポーツ・保健活動、学習・文化活動、景観保全、歴史・伝統文化の保存、地域産業の育成等まちづくり推進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教育文化基金：教育・文化・スポーツ・レクリエーション等の施設の整備、振興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オフトーク通信施設等財政調整基金：光情報基盤整備事業の財源として約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ふるさと創生事業基金：主にふるさと納税等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百万円を積み立てたが、持家奨励補助金や空き家活用促進奨励金、出産祝育児報償金等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まちづくり事業に財源として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教育文化施設整備基金：老朽化している学校施設の改修等事業に備え、決算剰余金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ふるさと創生事業基金：まちづくり事業推進のため積み立てを行っていく。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教育文化施設整備基金：老朽化している学校施設や給食センターの改修事業等に備え積み立てを行っていく。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下水道事業基金：下水道事業、浄化槽設置及び維持管理補助事業を継続実施していくため、積み立てを行っていく。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厳しい財政状況であるため、積み立て額は決算見込みによりその都度判断していく。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利子加蓄による増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発債の抑制により、一般会計における地方債残高は減少傾向となっている為、当面の間は積立てを行う予定はない。今後、公共下水道事業進捗に伴う償還額の増や福祉組合のごみ処理場改築工事に伴う借入に係る償還額の増等により実質公債費比率が増となる見込みがあるため、一般会計地方債の繰上げ償還等のために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8,141
8,122
74.28
5,102,461
4,991,019
86,424
2,923,430
4,838,578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年間で約</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％程度削減するという目標を掲げ、複合化・集約化・廃止等を進めているが、Ｈ</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年度時点での有形固定資産減価償却率に影響を与えるものがないため上昇傾向となっている。今後は有形固定資産減価償却率が</a:t>
          </a:r>
          <a:r>
            <a:rPr kumimoji="1" lang="en-US" altLang="ja-JP" sz="1100">
              <a:latin typeface="ＭＳ Ｐゴシック" panose="020B0600070205080204" pitchFamily="50" charset="-128"/>
              <a:ea typeface="ＭＳ Ｐゴシック" panose="020B0600070205080204" pitchFamily="50" charset="-128"/>
            </a:rPr>
            <a:t>60.1%</a:t>
          </a:r>
          <a:r>
            <a:rPr kumimoji="1" lang="ja-JP" altLang="en-US" sz="1100">
              <a:latin typeface="ＭＳ Ｐゴシック" panose="020B0600070205080204" pitchFamily="50" charset="-128"/>
              <a:ea typeface="ＭＳ Ｐゴシック" panose="020B0600070205080204" pitchFamily="50" charset="-128"/>
            </a:rPr>
            <a:t>となっているごみ処理場が更新されたため数値は減少すると思われる。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4" name="直線コネクタ 63"/>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5"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6" name="直線コネクタ 65"/>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7"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8" name="直線コネクタ 67"/>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69"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0" name="フローチャート: 判断 69"/>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2" name="フローチャート: 判断 71"/>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30163</xdr:rowOff>
    </xdr:from>
    <xdr:to>
      <xdr:col>19</xdr:col>
      <xdr:colOff>187325</xdr:colOff>
      <xdr:row>31</xdr:row>
      <xdr:rowOff>131763</xdr:rowOff>
    </xdr:to>
    <xdr:sp macro="" textlink="">
      <xdr:nvSpPr>
        <xdr:cNvPr id="78" name="楕円 77"/>
        <xdr:cNvSpPr/>
      </xdr:nvSpPr>
      <xdr:spPr>
        <a:xfrm>
          <a:off x="4000500" y="61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48154</xdr:rowOff>
    </xdr:from>
    <xdr:to>
      <xdr:col>15</xdr:col>
      <xdr:colOff>187325</xdr:colOff>
      <xdr:row>31</xdr:row>
      <xdr:rowOff>149754</xdr:rowOff>
    </xdr:to>
    <xdr:sp macro="" textlink="">
      <xdr:nvSpPr>
        <xdr:cNvPr id="79" name="楕円 78"/>
        <xdr:cNvSpPr/>
      </xdr:nvSpPr>
      <xdr:spPr>
        <a:xfrm>
          <a:off x="3238500" y="613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80963</xdr:rowOff>
    </xdr:from>
    <xdr:to>
      <xdr:col>19</xdr:col>
      <xdr:colOff>136525</xdr:colOff>
      <xdr:row>31</xdr:row>
      <xdr:rowOff>98954</xdr:rowOff>
    </xdr:to>
    <xdr:cxnSp macro="">
      <xdr:nvCxnSpPr>
        <xdr:cNvPr id="80" name="直線コネクタ 79"/>
        <xdr:cNvCxnSpPr/>
      </xdr:nvCxnSpPr>
      <xdr:spPr>
        <a:xfrm flipV="1">
          <a:off x="3289300" y="6167438"/>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1"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2"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122890</xdr:rowOff>
    </xdr:from>
    <xdr:ext cx="405111" cy="259045"/>
    <xdr:sp macro="" textlink="">
      <xdr:nvSpPr>
        <xdr:cNvPr id="83" name="n_1mainValue有形固定資産減価償却率"/>
        <xdr:cNvSpPr txBox="1"/>
      </xdr:nvSpPr>
      <xdr:spPr>
        <a:xfrm>
          <a:off x="3836044" y="620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140881</xdr:rowOff>
    </xdr:from>
    <xdr:ext cx="405111" cy="259045"/>
    <xdr:sp macro="" textlink="">
      <xdr:nvSpPr>
        <xdr:cNvPr id="84" name="n_2mainValue有形固定資産減価償却率"/>
        <xdr:cNvSpPr txBox="1"/>
      </xdr:nvSpPr>
      <xdr:spPr>
        <a:xfrm>
          <a:off x="3086744" y="6227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般会計においては、新発債を抑制しており地方債残高が減少しているものの、公共下水道事業による借入や東彼地区保健福祉組合におけるごみ処理場建設事業に係る借入額の増の影響により、将来負担額が増加しており類似団体と比べると債務償還可能年数は長くなってい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3" name="直線コネクタ 112"/>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6"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17" name="直線コネクタ 116"/>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18" name="債務償還可能年数平均値テキスト"/>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19" name="フローチャート: 判断 118"/>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42686</xdr:rowOff>
    </xdr:from>
    <xdr:to>
      <xdr:col>76</xdr:col>
      <xdr:colOff>73025</xdr:colOff>
      <xdr:row>30</xdr:row>
      <xdr:rowOff>144286</xdr:rowOff>
    </xdr:to>
    <xdr:sp macro="" textlink="">
      <xdr:nvSpPr>
        <xdr:cNvPr id="125" name="楕円 124"/>
        <xdr:cNvSpPr/>
      </xdr:nvSpPr>
      <xdr:spPr>
        <a:xfrm>
          <a:off x="14744700" y="595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65563</xdr:rowOff>
    </xdr:from>
    <xdr:ext cx="340478" cy="259045"/>
    <xdr:sp macro="" textlink="">
      <xdr:nvSpPr>
        <xdr:cNvPr id="126" name="債務償還可能年数該当値テキスト"/>
        <xdr:cNvSpPr txBox="1"/>
      </xdr:nvSpPr>
      <xdr:spPr>
        <a:xfrm>
          <a:off x="14846300" y="58091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8,141
8,122
74.28
5,102,461
4,991,019
86,424
2,923,430
4,838,578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xdr:cNvSpPr txBox="1"/>
      </xdr:nvSpPr>
      <xdr:spPr>
        <a:xfrm>
          <a:off x="46736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88265</xdr:rowOff>
    </xdr:from>
    <xdr:to>
      <xdr:col>20</xdr:col>
      <xdr:colOff>38100</xdr:colOff>
      <xdr:row>39</xdr:row>
      <xdr:rowOff>18415</xdr:rowOff>
    </xdr:to>
    <xdr:sp macro="" textlink="">
      <xdr:nvSpPr>
        <xdr:cNvPr id="70" name="楕円 69"/>
        <xdr:cNvSpPr/>
      </xdr:nvSpPr>
      <xdr:spPr>
        <a:xfrm>
          <a:off x="3746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88265</xdr:rowOff>
    </xdr:from>
    <xdr:to>
      <xdr:col>15</xdr:col>
      <xdr:colOff>101600</xdr:colOff>
      <xdr:row>39</xdr:row>
      <xdr:rowOff>18415</xdr:rowOff>
    </xdr:to>
    <xdr:sp macro="" textlink="">
      <xdr:nvSpPr>
        <xdr:cNvPr id="71" name="楕円 70"/>
        <xdr:cNvSpPr/>
      </xdr:nvSpPr>
      <xdr:spPr>
        <a:xfrm>
          <a:off x="2857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139065</xdr:rowOff>
    </xdr:from>
    <xdr:to>
      <xdr:col>19</xdr:col>
      <xdr:colOff>177800</xdr:colOff>
      <xdr:row>38</xdr:row>
      <xdr:rowOff>139065</xdr:rowOff>
    </xdr:to>
    <xdr:cxnSp macro="">
      <xdr:nvCxnSpPr>
        <xdr:cNvPr id="72" name="直線コネクタ 71"/>
        <xdr:cNvCxnSpPr/>
      </xdr:nvCxnSpPr>
      <xdr:spPr>
        <a:xfrm>
          <a:off x="2908300" y="66541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3"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4"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9542</xdr:rowOff>
    </xdr:from>
    <xdr:ext cx="405111" cy="259045"/>
    <xdr:sp macro="" textlink="">
      <xdr:nvSpPr>
        <xdr:cNvPr id="75" name="n_1mainValue【道路】&#10;有形固定資産減価償却率"/>
        <xdr:cNvSpPr txBox="1"/>
      </xdr:nvSpPr>
      <xdr:spPr>
        <a:xfrm>
          <a:off x="35820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9542</xdr:rowOff>
    </xdr:from>
    <xdr:ext cx="405111" cy="259045"/>
    <xdr:sp macro="" textlink="">
      <xdr:nvSpPr>
        <xdr:cNvPr id="76" name="n_2mainValue【道路】&#10;有形固定資産減価償却率"/>
        <xdr:cNvSpPr txBox="1"/>
      </xdr:nvSpPr>
      <xdr:spPr>
        <a:xfrm>
          <a:off x="2705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8" name="直線コネクタ 97"/>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9"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0" name="直線コネクタ 99"/>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1"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2" name="直線コネクタ 101"/>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3"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4" name="フローチャート: 判断 103"/>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5" name="フローチャート: 判断 104"/>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6" name="フローチャート: 判断 105"/>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53609</xdr:rowOff>
    </xdr:from>
    <xdr:to>
      <xdr:col>50</xdr:col>
      <xdr:colOff>165100</xdr:colOff>
      <xdr:row>37</xdr:row>
      <xdr:rowOff>155209</xdr:rowOff>
    </xdr:to>
    <xdr:sp macro="" textlink="">
      <xdr:nvSpPr>
        <xdr:cNvPr id="112" name="楕円 111"/>
        <xdr:cNvSpPr/>
      </xdr:nvSpPr>
      <xdr:spPr>
        <a:xfrm>
          <a:off x="9588500" y="639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63691</xdr:rowOff>
    </xdr:from>
    <xdr:to>
      <xdr:col>46</xdr:col>
      <xdr:colOff>38100</xdr:colOff>
      <xdr:row>37</xdr:row>
      <xdr:rowOff>165291</xdr:rowOff>
    </xdr:to>
    <xdr:sp macro="" textlink="">
      <xdr:nvSpPr>
        <xdr:cNvPr id="113" name="楕円 112"/>
        <xdr:cNvSpPr/>
      </xdr:nvSpPr>
      <xdr:spPr>
        <a:xfrm>
          <a:off x="8699500" y="640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104409</xdr:rowOff>
    </xdr:from>
    <xdr:to>
      <xdr:col>50</xdr:col>
      <xdr:colOff>114300</xdr:colOff>
      <xdr:row>37</xdr:row>
      <xdr:rowOff>114491</xdr:rowOff>
    </xdr:to>
    <xdr:cxnSp macro="">
      <xdr:nvCxnSpPr>
        <xdr:cNvPr id="114" name="直線コネクタ 113"/>
        <xdr:cNvCxnSpPr/>
      </xdr:nvCxnSpPr>
      <xdr:spPr>
        <a:xfrm flipV="1">
          <a:off x="8750300" y="6448059"/>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15"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7531</xdr:rowOff>
    </xdr:from>
    <xdr:ext cx="534377" cy="259045"/>
    <xdr:sp macro="" textlink="">
      <xdr:nvSpPr>
        <xdr:cNvPr id="116" name="n_2aveValue【道路】&#10;一人当たり延長"/>
        <xdr:cNvSpPr txBox="1"/>
      </xdr:nvSpPr>
      <xdr:spPr>
        <a:xfrm>
          <a:off x="8483111" y="652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146336</xdr:rowOff>
    </xdr:from>
    <xdr:ext cx="534377" cy="259045"/>
    <xdr:sp macro="" textlink="">
      <xdr:nvSpPr>
        <xdr:cNvPr id="117" name="n_1mainValue【道路】&#10;一人当たり延長"/>
        <xdr:cNvSpPr txBox="1"/>
      </xdr:nvSpPr>
      <xdr:spPr>
        <a:xfrm>
          <a:off x="9359411" y="64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10368</xdr:rowOff>
    </xdr:from>
    <xdr:ext cx="534377" cy="259045"/>
    <xdr:sp macro="" textlink="">
      <xdr:nvSpPr>
        <xdr:cNvPr id="118" name="n_2mainValue【道路】&#10;一人当たり延長"/>
        <xdr:cNvSpPr txBox="1"/>
      </xdr:nvSpPr>
      <xdr:spPr>
        <a:xfrm>
          <a:off x="8483111" y="618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1" name="テキスト ボックス 13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9" name="テキスト ボックス 13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3" name="直線コネクタ 142"/>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44"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45" name="直線コネクタ 144"/>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6"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7" name="直線コネクタ 146"/>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48"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9" name="フローチャート: 判断 148"/>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0" name="フローチャート: 判断 14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1" name="フローチャート: 判断 150"/>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23495</xdr:rowOff>
    </xdr:from>
    <xdr:to>
      <xdr:col>20</xdr:col>
      <xdr:colOff>38100</xdr:colOff>
      <xdr:row>62</xdr:row>
      <xdr:rowOff>125095</xdr:rowOff>
    </xdr:to>
    <xdr:sp macro="" textlink="">
      <xdr:nvSpPr>
        <xdr:cNvPr id="157" name="楕円 156"/>
        <xdr:cNvSpPr/>
      </xdr:nvSpPr>
      <xdr:spPr>
        <a:xfrm>
          <a:off x="3746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48260</xdr:rowOff>
    </xdr:from>
    <xdr:to>
      <xdr:col>15</xdr:col>
      <xdr:colOff>101600</xdr:colOff>
      <xdr:row>62</xdr:row>
      <xdr:rowOff>149860</xdr:rowOff>
    </xdr:to>
    <xdr:sp macro="" textlink="">
      <xdr:nvSpPr>
        <xdr:cNvPr id="158" name="楕円 157"/>
        <xdr:cNvSpPr/>
      </xdr:nvSpPr>
      <xdr:spPr>
        <a:xfrm>
          <a:off x="2857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74295</xdr:rowOff>
    </xdr:from>
    <xdr:to>
      <xdr:col>19</xdr:col>
      <xdr:colOff>177800</xdr:colOff>
      <xdr:row>62</xdr:row>
      <xdr:rowOff>99060</xdr:rowOff>
    </xdr:to>
    <xdr:cxnSp macro="">
      <xdr:nvCxnSpPr>
        <xdr:cNvPr id="159" name="直線コネクタ 158"/>
        <xdr:cNvCxnSpPr/>
      </xdr:nvCxnSpPr>
      <xdr:spPr>
        <a:xfrm flipV="1">
          <a:off x="2908300" y="107041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60" name="n_1ave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61"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116222</xdr:rowOff>
    </xdr:from>
    <xdr:ext cx="405111" cy="259045"/>
    <xdr:sp macro="" textlink="">
      <xdr:nvSpPr>
        <xdr:cNvPr id="162" name="n_1mainValue【橋りょう・トンネル】&#10;有形固定資産減価償却率"/>
        <xdr:cNvSpPr txBox="1"/>
      </xdr:nvSpPr>
      <xdr:spPr>
        <a:xfrm>
          <a:off x="35820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140987</xdr:rowOff>
    </xdr:from>
    <xdr:ext cx="405111" cy="259045"/>
    <xdr:sp macro="" textlink="">
      <xdr:nvSpPr>
        <xdr:cNvPr id="163" name="n_2mainValue【橋りょう・トンネル】&#10;有形固定資産減価償却率"/>
        <xdr:cNvSpPr txBox="1"/>
      </xdr:nvSpPr>
      <xdr:spPr>
        <a:xfrm>
          <a:off x="27057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4" name="直線コネクタ 17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5" name="テキスト ボックス 17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6" name="直線コネクタ 17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7" name="テキスト ボックス 17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8" name="直線コネクタ 17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9" name="テキスト ボックス 17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0" name="直線コネクタ 17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1" name="テキスト ボックス 18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3" name="テキスト ボックス 18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85" name="直線コネクタ 184"/>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86"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87" name="直線コネクタ 186"/>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88"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9" name="直線コネクタ 188"/>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90" name="【橋りょう・トンネル】&#10;一人当たり有形固定資産（償却資産）額平均値テキスト"/>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91" name="フローチャート: 判断 190"/>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92" name="フローチャート: 判断 191"/>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93" name="フローチャート: 判断 192"/>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42320</xdr:rowOff>
    </xdr:from>
    <xdr:to>
      <xdr:col>50</xdr:col>
      <xdr:colOff>165100</xdr:colOff>
      <xdr:row>61</xdr:row>
      <xdr:rowOff>143920</xdr:rowOff>
    </xdr:to>
    <xdr:sp macro="" textlink="">
      <xdr:nvSpPr>
        <xdr:cNvPr id="199" name="楕円 198"/>
        <xdr:cNvSpPr/>
      </xdr:nvSpPr>
      <xdr:spPr>
        <a:xfrm>
          <a:off x="9588500" y="105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50497</xdr:rowOff>
    </xdr:from>
    <xdr:to>
      <xdr:col>46</xdr:col>
      <xdr:colOff>38100</xdr:colOff>
      <xdr:row>61</xdr:row>
      <xdr:rowOff>152097</xdr:rowOff>
    </xdr:to>
    <xdr:sp macro="" textlink="">
      <xdr:nvSpPr>
        <xdr:cNvPr id="200" name="楕円 199"/>
        <xdr:cNvSpPr/>
      </xdr:nvSpPr>
      <xdr:spPr>
        <a:xfrm>
          <a:off x="8699500" y="105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93120</xdr:rowOff>
    </xdr:from>
    <xdr:to>
      <xdr:col>50</xdr:col>
      <xdr:colOff>114300</xdr:colOff>
      <xdr:row>61</xdr:row>
      <xdr:rowOff>101297</xdr:rowOff>
    </xdr:to>
    <xdr:cxnSp macro="">
      <xdr:nvCxnSpPr>
        <xdr:cNvPr id="201" name="直線コネクタ 200"/>
        <xdr:cNvCxnSpPr/>
      </xdr:nvCxnSpPr>
      <xdr:spPr>
        <a:xfrm flipV="1">
          <a:off x="8750300" y="10551570"/>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121200</xdr:rowOff>
    </xdr:from>
    <xdr:ext cx="599010" cy="259045"/>
    <xdr:sp macro="" textlink="">
      <xdr:nvSpPr>
        <xdr:cNvPr id="202" name="n_1aveValue【橋りょう・トンネル】&#10;一人当たり有形固定資産（償却資産）額"/>
        <xdr:cNvSpPr txBox="1"/>
      </xdr:nvSpPr>
      <xdr:spPr>
        <a:xfrm>
          <a:off x="93270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146521</xdr:rowOff>
    </xdr:from>
    <xdr:ext cx="599010" cy="259045"/>
    <xdr:sp macro="" textlink="">
      <xdr:nvSpPr>
        <xdr:cNvPr id="203" name="n_2aveValue【橋りょう・トンネル】&#10;一人当たり有形固定資産（償却資産）額"/>
        <xdr:cNvSpPr txBox="1"/>
      </xdr:nvSpPr>
      <xdr:spPr>
        <a:xfrm>
          <a:off x="8450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160447</xdr:rowOff>
    </xdr:from>
    <xdr:ext cx="599010" cy="259045"/>
    <xdr:sp macro="" textlink="">
      <xdr:nvSpPr>
        <xdr:cNvPr id="204" name="n_1mainValue【橋りょう・トンネル】&#10;一人当たり有形固定資産（償却資産）額"/>
        <xdr:cNvSpPr txBox="1"/>
      </xdr:nvSpPr>
      <xdr:spPr>
        <a:xfrm>
          <a:off x="9327095" y="1027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168624</xdr:rowOff>
    </xdr:from>
    <xdr:ext cx="599010" cy="259045"/>
    <xdr:sp macro="" textlink="">
      <xdr:nvSpPr>
        <xdr:cNvPr id="205" name="n_2mainValue【橋りょう・トンネル】&#10;一人当たり有形固定資産（償却資産）額"/>
        <xdr:cNvSpPr txBox="1"/>
      </xdr:nvSpPr>
      <xdr:spPr>
        <a:xfrm>
          <a:off x="8450795" y="1028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6" name="直線コネクタ 21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7" name="テキスト ボックス 21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8" name="直線コネクタ 21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9" name="テキスト ボックス 21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0" name="直線コネクタ 21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1" name="テキスト ボックス 22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2" name="直線コネクタ 22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3" name="テキスト ボックス 22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4" name="直線コネクタ 22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5" name="テキスト ボックス 22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6" name="直線コネクタ 22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7" name="テキスト ボックス 22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31" name="直線コネクタ 230"/>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32"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33" name="直線コネクタ 232"/>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4"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5" name="直線コネクタ 234"/>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36"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37" name="フローチャート: 判断 236"/>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38" name="フローチャート: 判断 237"/>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39" name="フローチャート: 判断 238"/>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166914</xdr:rowOff>
    </xdr:from>
    <xdr:to>
      <xdr:col>20</xdr:col>
      <xdr:colOff>38100</xdr:colOff>
      <xdr:row>81</xdr:row>
      <xdr:rowOff>97064</xdr:rowOff>
    </xdr:to>
    <xdr:sp macro="" textlink="">
      <xdr:nvSpPr>
        <xdr:cNvPr id="245" name="楕円 244"/>
        <xdr:cNvSpPr/>
      </xdr:nvSpPr>
      <xdr:spPr>
        <a:xfrm>
          <a:off x="3746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160382</xdr:rowOff>
    </xdr:from>
    <xdr:to>
      <xdr:col>15</xdr:col>
      <xdr:colOff>101600</xdr:colOff>
      <xdr:row>81</xdr:row>
      <xdr:rowOff>90532</xdr:rowOff>
    </xdr:to>
    <xdr:sp macro="" textlink="">
      <xdr:nvSpPr>
        <xdr:cNvPr id="246" name="楕円 245"/>
        <xdr:cNvSpPr/>
      </xdr:nvSpPr>
      <xdr:spPr>
        <a:xfrm>
          <a:off x="2857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39732</xdr:rowOff>
    </xdr:from>
    <xdr:to>
      <xdr:col>19</xdr:col>
      <xdr:colOff>177800</xdr:colOff>
      <xdr:row>81</xdr:row>
      <xdr:rowOff>46264</xdr:rowOff>
    </xdr:to>
    <xdr:cxnSp macro="">
      <xdr:nvCxnSpPr>
        <xdr:cNvPr id="247" name="直線コネクタ 246"/>
        <xdr:cNvCxnSpPr/>
      </xdr:nvCxnSpPr>
      <xdr:spPr>
        <a:xfrm>
          <a:off x="2908300" y="139271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48"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119215</xdr:rowOff>
    </xdr:from>
    <xdr:ext cx="405111" cy="259045"/>
    <xdr:sp macro="" textlink="">
      <xdr:nvSpPr>
        <xdr:cNvPr id="249" name="n_2aveValue【公営住宅】&#10;有形固定資産減価償却率"/>
        <xdr:cNvSpPr txBox="1"/>
      </xdr:nvSpPr>
      <xdr:spPr>
        <a:xfrm>
          <a:off x="2705744" y="1400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88191</xdr:rowOff>
    </xdr:from>
    <xdr:ext cx="405111" cy="259045"/>
    <xdr:sp macro="" textlink="">
      <xdr:nvSpPr>
        <xdr:cNvPr id="250" name="n_1mainValue【公営住宅】&#10;有形固定資産減価償却率"/>
        <xdr:cNvSpPr txBox="1"/>
      </xdr:nvSpPr>
      <xdr:spPr>
        <a:xfrm>
          <a:off x="3582044" y="1397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107059</xdr:rowOff>
    </xdr:from>
    <xdr:ext cx="405111" cy="259045"/>
    <xdr:sp macro="" textlink="">
      <xdr:nvSpPr>
        <xdr:cNvPr id="251" name="n_2mainValue【公営住宅】&#10;有形固定資産減価償却率"/>
        <xdr:cNvSpPr txBox="1"/>
      </xdr:nvSpPr>
      <xdr:spPr>
        <a:xfrm>
          <a:off x="2705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2" name="直線コネクタ 26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3" name="テキスト ボックス 26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4" name="直線コネクタ 26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5" name="テキスト ボックス 26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6" name="直線コネクタ 26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7" name="テキスト ボックス 26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8" name="直線コネクタ 26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9" name="テキスト ボックス 26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0" name="直線コネクタ 26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1" name="テキスト ボックス 27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2" name="直線コネクタ 27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3" name="テキスト ボックス 27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5" name="テキスト ボックス 27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77" name="直線コネクタ 276"/>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78"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79" name="直線コネクタ 278"/>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80"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81" name="直線コネクタ 280"/>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82" name="【公営住宅】&#10;一人当たり面積平均値テキスト"/>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83" name="フローチャート: 判断 282"/>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84" name="フローチャート: 判断 283"/>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85" name="フローチャート: 判断 284"/>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94742</xdr:rowOff>
    </xdr:from>
    <xdr:to>
      <xdr:col>50</xdr:col>
      <xdr:colOff>165100</xdr:colOff>
      <xdr:row>86</xdr:row>
      <xdr:rowOff>24892</xdr:rowOff>
    </xdr:to>
    <xdr:sp macro="" textlink="">
      <xdr:nvSpPr>
        <xdr:cNvPr id="291" name="楕円 290"/>
        <xdr:cNvSpPr/>
      </xdr:nvSpPr>
      <xdr:spPr>
        <a:xfrm>
          <a:off x="9588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103397</xdr:rowOff>
    </xdr:from>
    <xdr:to>
      <xdr:col>46</xdr:col>
      <xdr:colOff>38100</xdr:colOff>
      <xdr:row>86</xdr:row>
      <xdr:rowOff>33547</xdr:rowOff>
    </xdr:to>
    <xdr:sp macro="" textlink="">
      <xdr:nvSpPr>
        <xdr:cNvPr id="292" name="楕円 291"/>
        <xdr:cNvSpPr/>
      </xdr:nvSpPr>
      <xdr:spPr>
        <a:xfrm>
          <a:off x="8699500" y="146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145542</xdr:rowOff>
    </xdr:from>
    <xdr:to>
      <xdr:col>50</xdr:col>
      <xdr:colOff>114300</xdr:colOff>
      <xdr:row>85</xdr:row>
      <xdr:rowOff>154197</xdr:rowOff>
    </xdr:to>
    <xdr:cxnSp macro="">
      <xdr:nvCxnSpPr>
        <xdr:cNvPr id="293" name="直線コネクタ 292"/>
        <xdr:cNvCxnSpPr/>
      </xdr:nvCxnSpPr>
      <xdr:spPr>
        <a:xfrm flipV="1">
          <a:off x="8750300" y="14718792"/>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10721</xdr:rowOff>
    </xdr:from>
    <xdr:ext cx="469744" cy="259045"/>
    <xdr:sp macro="" textlink="">
      <xdr:nvSpPr>
        <xdr:cNvPr id="294" name="n_1aveValue【公営住宅】&#10;一人当たり面積"/>
        <xdr:cNvSpPr txBox="1"/>
      </xdr:nvSpPr>
      <xdr:spPr>
        <a:xfrm>
          <a:off x="93917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295" name="n_2aveValue【公営住宅】&#10;一人当たり面積"/>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16019</xdr:rowOff>
    </xdr:from>
    <xdr:ext cx="469744" cy="259045"/>
    <xdr:sp macro="" textlink="">
      <xdr:nvSpPr>
        <xdr:cNvPr id="296" name="n_1mainValue【公営住宅】&#10;一人当たり面積"/>
        <xdr:cNvSpPr txBox="1"/>
      </xdr:nvSpPr>
      <xdr:spPr>
        <a:xfrm>
          <a:off x="9391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24674</xdr:rowOff>
    </xdr:from>
    <xdr:ext cx="469744" cy="259045"/>
    <xdr:sp macro="" textlink="">
      <xdr:nvSpPr>
        <xdr:cNvPr id="297" name="n_2mainValue【公営住宅】&#10;一人当たり面積"/>
        <xdr:cNvSpPr txBox="1"/>
      </xdr:nvSpPr>
      <xdr:spPr>
        <a:xfrm>
          <a:off x="8515427" y="1476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8" name="テキスト ボックス 30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9" name="直線コネクタ 30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0" name="テキスト ボックス 30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1" name="直線コネクタ 31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2" name="テキスト ボックス 31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3" name="直線コネクタ 31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4" name="テキスト ボックス 31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5" name="直線コネクタ 31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6" name="テキスト ボックス 31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7" name="直線コネクタ 31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8" name="テキスト ボックス 31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20" name="テキスト ボックス 31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38100</xdr:rowOff>
    </xdr:from>
    <xdr:to>
      <xdr:col>24</xdr:col>
      <xdr:colOff>62865</xdr:colOff>
      <xdr:row>108</xdr:row>
      <xdr:rowOff>101600</xdr:rowOff>
    </xdr:to>
    <xdr:cxnSp macro="">
      <xdr:nvCxnSpPr>
        <xdr:cNvPr id="322" name="直線コネクタ 321"/>
        <xdr:cNvCxnSpPr/>
      </xdr:nvCxnSpPr>
      <xdr:spPr>
        <a:xfrm flipV="1">
          <a:off x="4634865" y="1718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105427</xdr:rowOff>
    </xdr:from>
    <xdr:ext cx="405111" cy="259045"/>
    <xdr:sp macro="" textlink="">
      <xdr:nvSpPr>
        <xdr:cNvPr id="323" name="【港湾・漁港】&#10;有形固定資産減価償却率最小値テキスト"/>
        <xdr:cNvSpPr txBox="1"/>
      </xdr:nvSpPr>
      <xdr:spPr>
        <a:xfrm>
          <a:off x="4673600" y="1862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101600</xdr:rowOff>
    </xdr:from>
    <xdr:to>
      <xdr:col>24</xdr:col>
      <xdr:colOff>152400</xdr:colOff>
      <xdr:row>108</xdr:row>
      <xdr:rowOff>101600</xdr:rowOff>
    </xdr:to>
    <xdr:cxnSp macro="">
      <xdr:nvCxnSpPr>
        <xdr:cNvPr id="324" name="直線コネクタ 323"/>
        <xdr:cNvCxnSpPr/>
      </xdr:nvCxnSpPr>
      <xdr:spPr>
        <a:xfrm>
          <a:off x="4546600" y="186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156227</xdr:rowOff>
    </xdr:from>
    <xdr:ext cx="405111" cy="259045"/>
    <xdr:sp macro="" textlink="">
      <xdr:nvSpPr>
        <xdr:cNvPr id="325" name="【港湾・漁港】&#10;有形固定資産減価償却率最大値テキスト"/>
        <xdr:cNvSpPr txBox="1"/>
      </xdr:nvSpPr>
      <xdr:spPr>
        <a:xfrm>
          <a:off x="4673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38100</xdr:rowOff>
    </xdr:from>
    <xdr:to>
      <xdr:col>24</xdr:col>
      <xdr:colOff>152400</xdr:colOff>
      <xdr:row>100</xdr:row>
      <xdr:rowOff>38100</xdr:rowOff>
    </xdr:to>
    <xdr:cxnSp macro="">
      <xdr:nvCxnSpPr>
        <xdr:cNvPr id="326" name="直線コネクタ 325"/>
        <xdr:cNvCxnSpPr/>
      </xdr:nvCxnSpPr>
      <xdr:spPr>
        <a:xfrm>
          <a:off x="4546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22877</xdr:rowOff>
    </xdr:from>
    <xdr:ext cx="405111" cy="259045"/>
    <xdr:sp macro="" textlink="">
      <xdr:nvSpPr>
        <xdr:cNvPr id="327" name="【港湾・漁港】&#10;有形固定資産減価償却率平均値テキスト"/>
        <xdr:cNvSpPr txBox="1"/>
      </xdr:nvSpPr>
      <xdr:spPr>
        <a:xfrm>
          <a:off x="4673600" y="1733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44450</xdr:rowOff>
    </xdr:from>
    <xdr:to>
      <xdr:col>24</xdr:col>
      <xdr:colOff>114300</xdr:colOff>
      <xdr:row>101</xdr:row>
      <xdr:rowOff>146050</xdr:rowOff>
    </xdr:to>
    <xdr:sp macro="" textlink="">
      <xdr:nvSpPr>
        <xdr:cNvPr id="328" name="フローチャート: 判断 327"/>
        <xdr:cNvSpPr/>
      </xdr:nvSpPr>
      <xdr:spPr>
        <a:xfrm>
          <a:off x="4584700" y="173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76200</xdr:rowOff>
    </xdr:from>
    <xdr:to>
      <xdr:col>20</xdr:col>
      <xdr:colOff>38100</xdr:colOff>
      <xdr:row>103</xdr:row>
      <xdr:rowOff>6350</xdr:rowOff>
    </xdr:to>
    <xdr:sp macro="" textlink="">
      <xdr:nvSpPr>
        <xdr:cNvPr id="329" name="フローチャート: 判断 328"/>
        <xdr:cNvSpPr/>
      </xdr:nvSpPr>
      <xdr:spPr>
        <a:xfrm>
          <a:off x="3746500" y="1756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127000</xdr:rowOff>
    </xdr:from>
    <xdr:to>
      <xdr:col>15</xdr:col>
      <xdr:colOff>101600</xdr:colOff>
      <xdr:row>105</xdr:row>
      <xdr:rowOff>57150</xdr:rowOff>
    </xdr:to>
    <xdr:sp macro="" textlink="">
      <xdr:nvSpPr>
        <xdr:cNvPr id="330" name="フローチャート: 判断 329"/>
        <xdr:cNvSpPr/>
      </xdr:nvSpPr>
      <xdr:spPr>
        <a:xfrm>
          <a:off x="2857500" y="179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158750</xdr:rowOff>
    </xdr:from>
    <xdr:to>
      <xdr:col>20</xdr:col>
      <xdr:colOff>38100</xdr:colOff>
      <xdr:row>104</xdr:row>
      <xdr:rowOff>88900</xdr:rowOff>
    </xdr:to>
    <xdr:sp macro="" textlink="">
      <xdr:nvSpPr>
        <xdr:cNvPr id="336" name="楕円 335"/>
        <xdr:cNvSpPr/>
      </xdr:nvSpPr>
      <xdr:spPr>
        <a:xfrm>
          <a:off x="3746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57150</xdr:rowOff>
    </xdr:from>
    <xdr:to>
      <xdr:col>15</xdr:col>
      <xdr:colOff>101600</xdr:colOff>
      <xdr:row>105</xdr:row>
      <xdr:rowOff>158750</xdr:rowOff>
    </xdr:to>
    <xdr:sp macro="" textlink="">
      <xdr:nvSpPr>
        <xdr:cNvPr id="337" name="楕円 336"/>
        <xdr:cNvSpPr/>
      </xdr:nvSpPr>
      <xdr:spPr>
        <a:xfrm>
          <a:off x="2857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38100</xdr:rowOff>
    </xdr:from>
    <xdr:to>
      <xdr:col>19</xdr:col>
      <xdr:colOff>177800</xdr:colOff>
      <xdr:row>105</xdr:row>
      <xdr:rowOff>107950</xdr:rowOff>
    </xdr:to>
    <xdr:cxnSp macro="">
      <xdr:nvCxnSpPr>
        <xdr:cNvPr id="338" name="直線コネクタ 337"/>
        <xdr:cNvCxnSpPr/>
      </xdr:nvCxnSpPr>
      <xdr:spPr>
        <a:xfrm flipV="1">
          <a:off x="2908300" y="178689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22877</xdr:rowOff>
    </xdr:from>
    <xdr:ext cx="405111" cy="259045"/>
    <xdr:sp macro="" textlink="">
      <xdr:nvSpPr>
        <xdr:cNvPr id="339" name="n_1aveValue【港湾・漁港】&#10;有形固定資産減価償却率"/>
        <xdr:cNvSpPr txBox="1"/>
      </xdr:nvSpPr>
      <xdr:spPr>
        <a:xfrm>
          <a:off x="3582044" y="1733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73677</xdr:rowOff>
    </xdr:from>
    <xdr:ext cx="405111" cy="259045"/>
    <xdr:sp macro="" textlink="">
      <xdr:nvSpPr>
        <xdr:cNvPr id="340" name="n_2aveValue【港湾・漁港】&#10;有形固定資産減価償却率"/>
        <xdr:cNvSpPr txBox="1"/>
      </xdr:nvSpPr>
      <xdr:spPr>
        <a:xfrm>
          <a:off x="2705744" y="1773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80027</xdr:rowOff>
    </xdr:from>
    <xdr:ext cx="405111" cy="259045"/>
    <xdr:sp macro="" textlink="">
      <xdr:nvSpPr>
        <xdr:cNvPr id="341" name="n_1mainValue【港湾・漁港】&#10;有形固定資産減価償却率"/>
        <xdr:cNvSpPr txBox="1"/>
      </xdr:nvSpPr>
      <xdr:spPr>
        <a:xfrm>
          <a:off x="3582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149877</xdr:rowOff>
    </xdr:from>
    <xdr:ext cx="405111" cy="259045"/>
    <xdr:sp macro="" textlink="">
      <xdr:nvSpPr>
        <xdr:cNvPr id="342" name="n_2mainValue【港湾・漁港】&#10;有形固定資産減価償却率"/>
        <xdr:cNvSpPr txBox="1"/>
      </xdr:nvSpPr>
      <xdr:spPr>
        <a:xfrm>
          <a:off x="27057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76200</xdr:rowOff>
    </xdr:from>
    <xdr:to>
      <xdr:col>59</xdr:col>
      <xdr:colOff>50800</xdr:colOff>
      <xdr:row>109</xdr:row>
      <xdr:rowOff>76200</xdr:rowOff>
    </xdr:to>
    <xdr:cxnSp macro="">
      <xdr:nvCxnSpPr>
        <xdr:cNvPr id="353" name="直線コネクタ 352"/>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105427</xdr:rowOff>
    </xdr:from>
    <xdr:ext cx="248786" cy="259045"/>
    <xdr:sp macro="" textlink="">
      <xdr:nvSpPr>
        <xdr:cNvPr id="354" name="テキスト ボックス 353"/>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133350</xdr:rowOff>
    </xdr:from>
    <xdr:to>
      <xdr:col>59</xdr:col>
      <xdr:colOff>50800</xdr:colOff>
      <xdr:row>107</xdr:row>
      <xdr:rowOff>133350</xdr:rowOff>
    </xdr:to>
    <xdr:cxnSp macro="">
      <xdr:nvCxnSpPr>
        <xdr:cNvPr id="355" name="直線コネクタ 35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162577</xdr:rowOff>
    </xdr:from>
    <xdr:ext cx="595419" cy="259045"/>
    <xdr:sp macro="" textlink="">
      <xdr:nvSpPr>
        <xdr:cNvPr id="356" name="テキスト ボックス 355"/>
        <xdr:cNvSpPr txBox="1"/>
      </xdr:nvSpPr>
      <xdr:spPr>
        <a:xfrm>
          <a:off x="6008581" y="183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19050</xdr:rowOff>
    </xdr:from>
    <xdr:to>
      <xdr:col>59</xdr:col>
      <xdr:colOff>50800</xdr:colOff>
      <xdr:row>106</xdr:row>
      <xdr:rowOff>19050</xdr:rowOff>
    </xdr:to>
    <xdr:cxnSp macro="">
      <xdr:nvCxnSpPr>
        <xdr:cNvPr id="357" name="直線コネクタ 356"/>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48277</xdr:rowOff>
    </xdr:from>
    <xdr:ext cx="595419" cy="259045"/>
    <xdr:sp macro="" textlink="">
      <xdr:nvSpPr>
        <xdr:cNvPr id="358" name="テキスト ボックス 357"/>
        <xdr:cNvSpPr txBox="1"/>
      </xdr:nvSpPr>
      <xdr:spPr>
        <a:xfrm>
          <a:off x="6008581" y="180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60" name="テキスト ボックス 35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133350</xdr:rowOff>
    </xdr:from>
    <xdr:to>
      <xdr:col>59</xdr:col>
      <xdr:colOff>50800</xdr:colOff>
      <xdr:row>102</xdr:row>
      <xdr:rowOff>133350</xdr:rowOff>
    </xdr:to>
    <xdr:cxnSp macro="">
      <xdr:nvCxnSpPr>
        <xdr:cNvPr id="361" name="直線コネクタ 360"/>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162577</xdr:rowOff>
    </xdr:from>
    <xdr:ext cx="595419" cy="259045"/>
    <xdr:sp macro="" textlink="">
      <xdr:nvSpPr>
        <xdr:cNvPr id="362" name="テキスト ボックス 361"/>
        <xdr:cNvSpPr txBox="1"/>
      </xdr:nvSpPr>
      <xdr:spPr>
        <a:xfrm>
          <a:off x="6008581" y="1747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63" name="直線コネクタ 36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4" name="テキスト ボックス 363"/>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76200</xdr:rowOff>
    </xdr:from>
    <xdr:to>
      <xdr:col>59</xdr:col>
      <xdr:colOff>50800</xdr:colOff>
      <xdr:row>99</xdr:row>
      <xdr:rowOff>76200</xdr:rowOff>
    </xdr:to>
    <xdr:cxnSp macro="">
      <xdr:nvCxnSpPr>
        <xdr:cNvPr id="365" name="直線コネクタ 364"/>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105427</xdr:rowOff>
    </xdr:from>
    <xdr:ext cx="685572" cy="259045"/>
    <xdr:sp macro="" textlink="">
      <xdr:nvSpPr>
        <xdr:cNvPr id="366" name="テキスト ボックス 365"/>
        <xdr:cNvSpPr txBox="1"/>
      </xdr:nvSpPr>
      <xdr:spPr>
        <a:xfrm>
          <a:off x="5918428" y="1690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7" name="直線コネクタ 36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8" name="テキスト ボックス 36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50527</xdr:rowOff>
    </xdr:from>
    <xdr:to>
      <xdr:col>54</xdr:col>
      <xdr:colOff>189865</xdr:colOff>
      <xdr:row>108</xdr:row>
      <xdr:rowOff>57952</xdr:rowOff>
    </xdr:to>
    <xdr:cxnSp macro="">
      <xdr:nvCxnSpPr>
        <xdr:cNvPr id="370" name="直線コネクタ 369"/>
        <xdr:cNvCxnSpPr/>
      </xdr:nvCxnSpPr>
      <xdr:spPr>
        <a:xfrm flipV="1">
          <a:off x="10476865" y="17195527"/>
          <a:ext cx="0" cy="137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61779</xdr:rowOff>
    </xdr:from>
    <xdr:ext cx="599010" cy="259045"/>
    <xdr:sp macro="" textlink="">
      <xdr:nvSpPr>
        <xdr:cNvPr id="371" name="【港湾・漁港】&#10;一人当たり有形固定資産（償却資産）額最小値テキスト"/>
        <xdr:cNvSpPr txBox="1"/>
      </xdr:nvSpPr>
      <xdr:spPr>
        <a:xfrm>
          <a:off x="10515600" y="185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57952</xdr:rowOff>
    </xdr:from>
    <xdr:to>
      <xdr:col>55</xdr:col>
      <xdr:colOff>88900</xdr:colOff>
      <xdr:row>108</xdr:row>
      <xdr:rowOff>57952</xdr:rowOff>
    </xdr:to>
    <xdr:cxnSp macro="">
      <xdr:nvCxnSpPr>
        <xdr:cNvPr id="372" name="直線コネクタ 371"/>
        <xdr:cNvCxnSpPr/>
      </xdr:nvCxnSpPr>
      <xdr:spPr>
        <a:xfrm>
          <a:off x="10388600" y="1857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168654</xdr:rowOff>
    </xdr:from>
    <xdr:ext cx="690189" cy="259045"/>
    <xdr:sp macro="" textlink="">
      <xdr:nvSpPr>
        <xdr:cNvPr id="373" name="【港湾・漁港】&#10;一人当たり有形固定資産（償却資産）額最大値テキスト"/>
        <xdr:cNvSpPr txBox="1"/>
      </xdr:nvSpPr>
      <xdr:spPr>
        <a:xfrm>
          <a:off x="10515600" y="169707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50527</xdr:rowOff>
    </xdr:from>
    <xdr:to>
      <xdr:col>55</xdr:col>
      <xdr:colOff>88900</xdr:colOff>
      <xdr:row>100</xdr:row>
      <xdr:rowOff>50527</xdr:rowOff>
    </xdr:to>
    <xdr:cxnSp macro="">
      <xdr:nvCxnSpPr>
        <xdr:cNvPr id="374" name="直線コネクタ 373"/>
        <xdr:cNvCxnSpPr/>
      </xdr:nvCxnSpPr>
      <xdr:spPr>
        <a:xfrm>
          <a:off x="10388600" y="1719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144287</xdr:rowOff>
    </xdr:from>
    <xdr:ext cx="599010" cy="259045"/>
    <xdr:sp macro="" textlink="">
      <xdr:nvSpPr>
        <xdr:cNvPr id="375" name="【港湾・漁港】&#10;一人当たり有形固定資産（償却資産）額平均値テキスト"/>
        <xdr:cNvSpPr txBox="1"/>
      </xdr:nvSpPr>
      <xdr:spPr>
        <a:xfrm>
          <a:off x="10515600" y="17975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165860</xdr:rowOff>
    </xdr:from>
    <xdr:to>
      <xdr:col>55</xdr:col>
      <xdr:colOff>50800</xdr:colOff>
      <xdr:row>105</xdr:row>
      <xdr:rowOff>96010</xdr:rowOff>
    </xdr:to>
    <xdr:sp macro="" textlink="">
      <xdr:nvSpPr>
        <xdr:cNvPr id="376" name="フローチャート: 判断 375"/>
        <xdr:cNvSpPr/>
      </xdr:nvSpPr>
      <xdr:spPr>
        <a:xfrm>
          <a:off x="10426700" y="179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143108</xdr:rowOff>
    </xdr:from>
    <xdr:to>
      <xdr:col>50</xdr:col>
      <xdr:colOff>165100</xdr:colOff>
      <xdr:row>107</xdr:row>
      <xdr:rowOff>73258</xdr:rowOff>
    </xdr:to>
    <xdr:sp macro="" textlink="">
      <xdr:nvSpPr>
        <xdr:cNvPr id="377" name="フローチャート: 判断 376"/>
        <xdr:cNvSpPr/>
      </xdr:nvSpPr>
      <xdr:spPr>
        <a:xfrm>
          <a:off x="9588500" y="183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134536</xdr:rowOff>
    </xdr:from>
    <xdr:to>
      <xdr:col>46</xdr:col>
      <xdr:colOff>38100</xdr:colOff>
      <xdr:row>107</xdr:row>
      <xdr:rowOff>64686</xdr:rowOff>
    </xdr:to>
    <xdr:sp macro="" textlink="">
      <xdr:nvSpPr>
        <xdr:cNvPr id="378" name="フローチャート: 判断 377"/>
        <xdr:cNvSpPr/>
      </xdr:nvSpPr>
      <xdr:spPr>
        <a:xfrm>
          <a:off x="8699500" y="183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9" name="テキスト ボックス 37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52363</xdr:rowOff>
    </xdr:from>
    <xdr:to>
      <xdr:col>50</xdr:col>
      <xdr:colOff>165100</xdr:colOff>
      <xdr:row>108</xdr:row>
      <xdr:rowOff>153963</xdr:rowOff>
    </xdr:to>
    <xdr:sp macro="" textlink="">
      <xdr:nvSpPr>
        <xdr:cNvPr id="384" name="楕円 383"/>
        <xdr:cNvSpPr/>
      </xdr:nvSpPr>
      <xdr:spPr>
        <a:xfrm>
          <a:off x="9588500" y="1856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54094</xdr:rowOff>
    </xdr:from>
    <xdr:to>
      <xdr:col>46</xdr:col>
      <xdr:colOff>38100</xdr:colOff>
      <xdr:row>108</xdr:row>
      <xdr:rowOff>155694</xdr:rowOff>
    </xdr:to>
    <xdr:sp macro="" textlink="">
      <xdr:nvSpPr>
        <xdr:cNvPr id="385" name="楕円 384"/>
        <xdr:cNvSpPr/>
      </xdr:nvSpPr>
      <xdr:spPr>
        <a:xfrm>
          <a:off x="8699500" y="18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103163</xdr:rowOff>
    </xdr:from>
    <xdr:to>
      <xdr:col>50</xdr:col>
      <xdr:colOff>114300</xdr:colOff>
      <xdr:row>108</xdr:row>
      <xdr:rowOff>104894</xdr:rowOff>
    </xdr:to>
    <xdr:cxnSp macro="">
      <xdr:nvCxnSpPr>
        <xdr:cNvPr id="386" name="直線コネクタ 385"/>
        <xdr:cNvCxnSpPr/>
      </xdr:nvCxnSpPr>
      <xdr:spPr>
        <a:xfrm flipV="1">
          <a:off x="8750300" y="18619763"/>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89785</xdr:rowOff>
    </xdr:from>
    <xdr:ext cx="599010" cy="259045"/>
    <xdr:sp macro="" textlink="">
      <xdr:nvSpPr>
        <xdr:cNvPr id="387" name="n_1aveValue【港湾・漁港】&#10;一人当たり有形固定資産（償却資産）額"/>
        <xdr:cNvSpPr txBox="1"/>
      </xdr:nvSpPr>
      <xdr:spPr>
        <a:xfrm>
          <a:off x="9327095" y="1809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81213</xdr:rowOff>
    </xdr:from>
    <xdr:ext cx="599010" cy="259045"/>
    <xdr:sp macro="" textlink="">
      <xdr:nvSpPr>
        <xdr:cNvPr id="388" name="n_2aveValue【港湾・漁港】&#10;一人当たり有形固定資産（償却資産）額"/>
        <xdr:cNvSpPr txBox="1"/>
      </xdr:nvSpPr>
      <xdr:spPr>
        <a:xfrm>
          <a:off x="8450795" y="1808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145090</xdr:rowOff>
    </xdr:from>
    <xdr:ext cx="599010" cy="259045"/>
    <xdr:sp macro="" textlink="">
      <xdr:nvSpPr>
        <xdr:cNvPr id="389" name="n_1mainValue【港湾・漁港】&#10;一人当たり有形固定資産（償却資産）額"/>
        <xdr:cNvSpPr txBox="1"/>
      </xdr:nvSpPr>
      <xdr:spPr>
        <a:xfrm>
          <a:off x="9327095" y="1866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146821</xdr:rowOff>
    </xdr:from>
    <xdr:ext cx="534377" cy="259045"/>
    <xdr:sp macro="" textlink="">
      <xdr:nvSpPr>
        <xdr:cNvPr id="390" name="n_2mainValue【港湾・漁港】&#10;一人当たり有形固定資産（償却資産）額"/>
        <xdr:cNvSpPr txBox="1"/>
      </xdr:nvSpPr>
      <xdr:spPr>
        <a:xfrm>
          <a:off x="8483111" y="186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8" name="テキスト ボックス 41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8" name="テキスト ボックス 42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0" name="テキスト ボックス 42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32" name="直線コネクタ 431"/>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33"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34" name="直線コネクタ 433"/>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35"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36" name="直線コネクタ 435"/>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37"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38" name="フローチャート: 判断 437"/>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39" name="フローチャート: 判断 438"/>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40" name="フローチャート: 判断 439"/>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140244</xdr:rowOff>
    </xdr:from>
    <xdr:to>
      <xdr:col>81</xdr:col>
      <xdr:colOff>101600</xdr:colOff>
      <xdr:row>58</xdr:row>
      <xdr:rowOff>70394</xdr:rowOff>
    </xdr:to>
    <xdr:sp macro="" textlink="">
      <xdr:nvSpPr>
        <xdr:cNvPr id="446" name="楕円 445"/>
        <xdr:cNvSpPr/>
      </xdr:nvSpPr>
      <xdr:spPr>
        <a:xfrm>
          <a:off x="15430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145143</xdr:rowOff>
    </xdr:from>
    <xdr:to>
      <xdr:col>76</xdr:col>
      <xdr:colOff>165100</xdr:colOff>
      <xdr:row>58</xdr:row>
      <xdr:rowOff>75293</xdr:rowOff>
    </xdr:to>
    <xdr:sp macro="" textlink="">
      <xdr:nvSpPr>
        <xdr:cNvPr id="447" name="楕円 446"/>
        <xdr:cNvSpPr/>
      </xdr:nvSpPr>
      <xdr:spPr>
        <a:xfrm>
          <a:off x="14541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19594</xdr:rowOff>
    </xdr:from>
    <xdr:to>
      <xdr:col>81</xdr:col>
      <xdr:colOff>50800</xdr:colOff>
      <xdr:row>58</xdr:row>
      <xdr:rowOff>24493</xdr:rowOff>
    </xdr:to>
    <xdr:cxnSp macro="">
      <xdr:nvCxnSpPr>
        <xdr:cNvPr id="448" name="直線コネクタ 447"/>
        <xdr:cNvCxnSpPr/>
      </xdr:nvCxnSpPr>
      <xdr:spPr>
        <a:xfrm flipV="1">
          <a:off x="14592300" y="99636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449"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450" name="n_2aveValue【学校施設】&#10;有形固定資産減価償却率"/>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86921</xdr:rowOff>
    </xdr:from>
    <xdr:ext cx="405111" cy="259045"/>
    <xdr:sp macro="" textlink="">
      <xdr:nvSpPr>
        <xdr:cNvPr id="451" name="n_1mainValue【学校施設】&#10;有形固定資産減価償却率"/>
        <xdr:cNvSpPr txBox="1"/>
      </xdr:nvSpPr>
      <xdr:spPr>
        <a:xfrm>
          <a:off x="15266044" y="968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91820</xdr:rowOff>
    </xdr:from>
    <xdr:ext cx="405111" cy="259045"/>
    <xdr:sp macro="" textlink="">
      <xdr:nvSpPr>
        <xdr:cNvPr id="452" name="n_2mainValue【学校施設】&#10;有形固定資産減価償却率"/>
        <xdr:cNvSpPr txBox="1"/>
      </xdr:nvSpPr>
      <xdr:spPr>
        <a:xfrm>
          <a:off x="143897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3" name="正方形/長方形 4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0" name="正方形/長方形 4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3" name="直線コネクタ 46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4" name="テキスト ボックス 46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5" name="直線コネクタ 46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6" name="テキスト ボックス 46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7" name="直線コネクタ 46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8" name="テキスト ボックス 46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9" name="直線コネクタ 46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0" name="テキスト ボックス 46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1" name="直線コネクタ 47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2" name="テキスト ボックス 47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3" name="直線コネクタ 47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4" name="テキスト ボックス 47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6" name="テキスト ボックス 47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478" name="直線コネクタ 477"/>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479"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480" name="直線コネクタ 479"/>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481"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482" name="直線コネクタ 481"/>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483"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484" name="フローチャート: 判断 483"/>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485" name="フローチャート: 判断 484"/>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486" name="フローチャート: 判断 485"/>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7" name="テキスト ボックス 4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8" name="テキスト ボックス 4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9" name="テキスト ボックス 4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0" name="テキスト ボックス 4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1" name="テキスト ボックス 4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70848</xdr:rowOff>
    </xdr:from>
    <xdr:to>
      <xdr:col>112</xdr:col>
      <xdr:colOff>38100</xdr:colOff>
      <xdr:row>63</xdr:row>
      <xdr:rowOff>998</xdr:rowOff>
    </xdr:to>
    <xdr:sp macro="" textlink="">
      <xdr:nvSpPr>
        <xdr:cNvPr id="492" name="楕円 491"/>
        <xdr:cNvSpPr/>
      </xdr:nvSpPr>
      <xdr:spPr>
        <a:xfrm>
          <a:off x="21272500" y="107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165064</xdr:rowOff>
    </xdr:from>
    <xdr:to>
      <xdr:col>107</xdr:col>
      <xdr:colOff>101600</xdr:colOff>
      <xdr:row>62</xdr:row>
      <xdr:rowOff>95214</xdr:rowOff>
    </xdr:to>
    <xdr:sp macro="" textlink="">
      <xdr:nvSpPr>
        <xdr:cNvPr id="493" name="楕円 492"/>
        <xdr:cNvSpPr/>
      </xdr:nvSpPr>
      <xdr:spPr>
        <a:xfrm>
          <a:off x="20383500" y="106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44414</xdr:rowOff>
    </xdr:from>
    <xdr:to>
      <xdr:col>111</xdr:col>
      <xdr:colOff>177800</xdr:colOff>
      <xdr:row>62</xdr:row>
      <xdr:rowOff>121648</xdr:rowOff>
    </xdr:to>
    <xdr:cxnSp macro="">
      <xdr:nvCxnSpPr>
        <xdr:cNvPr id="494" name="直線コネクタ 493"/>
        <xdr:cNvCxnSpPr/>
      </xdr:nvCxnSpPr>
      <xdr:spPr>
        <a:xfrm>
          <a:off x="20434300" y="10674314"/>
          <a:ext cx="889000" cy="7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495"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117365</xdr:rowOff>
    </xdr:from>
    <xdr:ext cx="469744" cy="259045"/>
    <xdr:sp macro="" textlink="">
      <xdr:nvSpPr>
        <xdr:cNvPr id="496" name="n_2aveValue【学校施設】&#10;一人当たり面積"/>
        <xdr:cNvSpPr txBox="1"/>
      </xdr:nvSpPr>
      <xdr:spPr>
        <a:xfrm>
          <a:off x="20199427" y="107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163575</xdr:rowOff>
    </xdr:from>
    <xdr:ext cx="469744" cy="259045"/>
    <xdr:sp macro="" textlink="">
      <xdr:nvSpPr>
        <xdr:cNvPr id="497" name="n_1mainValue【学校施設】&#10;一人当たり面積"/>
        <xdr:cNvSpPr txBox="1"/>
      </xdr:nvSpPr>
      <xdr:spPr>
        <a:xfrm>
          <a:off x="21075727" y="107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111741</xdr:rowOff>
    </xdr:from>
    <xdr:ext cx="469744" cy="259045"/>
    <xdr:sp macro="" textlink="">
      <xdr:nvSpPr>
        <xdr:cNvPr id="498" name="n_2mainValue【学校施設】&#10;一人当たり面積"/>
        <xdr:cNvSpPr txBox="1"/>
      </xdr:nvSpPr>
      <xdr:spPr>
        <a:xfrm>
          <a:off x="20199427" y="1039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7" name="正方形/長方形 5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8" name="正方形/長方形 5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9" name="正方形/長方形 5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0" name="正方形/長方形 5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1" name="正方形/長方形 5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2" name="正方形/長方形 5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3" name="正方形/長方形 5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4" name="正方形/長方形 5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5" name="正方形/長方形 5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6" name="正方形/長方形 5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7" name="正方形/長方形 5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8" name="正方形/長方形 5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9" name="正方形/長方形 5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0" name="正方形/長方形 5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1" name="正方形/長方形 5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2" name="正方形/長方形 5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3" name="テキスト ボックス 5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4" name="直線コネクタ 5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5" name="直線コネクタ 52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6" name="テキスト ボックス 52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7" name="直線コネクタ 52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8" name="テキスト ボックス 52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9" name="直線コネクタ 52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0" name="テキスト ボックス 52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1" name="直線コネクタ 53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2" name="テキスト ボックス 53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3" name="直線コネクタ 53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4" name="テキスト ボックス 53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5" name="直線コネクタ 53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6" name="テキスト ボックス 53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7" name="直線コネクタ 5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8" name="テキスト ボックス 5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40" name="直線コネクタ 539"/>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41"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42" name="直線コネクタ 541"/>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4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4" name="直線コネクタ 54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45"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46" name="フローチャート: 判断 545"/>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47" name="フローチャート: 判断 546"/>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48" name="フローチャート: 判断 547"/>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9" name="テキスト ボックス 5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0" name="テキスト ボックス 5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1" name="テキスト ボックス 5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2" name="テキスト ボックス 5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3" name="テキスト ボックス 5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xdr:rowOff>
    </xdr:from>
    <xdr:to>
      <xdr:col>81</xdr:col>
      <xdr:colOff>101600</xdr:colOff>
      <xdr:row>106</xdr:row>
      <xdr:rowOff>110671</xdr:rowOff>
    </xdr:to>
    <xdr:sp macro="" textlink="">
      <xdr:nvSpPr>
        <xdr:cNvPr id="554" name="楕円 553"/>
        <xdr:cNvSpPr/>
      </xdr:nvSpPr>
      <xdr:spPr>
        <a:xfrm>
          <a:off x="15430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41729</xdr:rowOff>
    </xdr:from>
    <xdr:to>
      <xdr:col>76</xdr:col>
      <xdr:colOff>165100</xdr:colOff>
      <xdr:row>106</xdr:row>
      <xdr:rowOff>143329</xdr:rowOff>
    </xdr:to>
    <xdr:sp macro="" textlink="">
      <xdr:nvSpPr>
        <xdr:cNvPr id="555" name="楕円 554"/>
        <xdr:cNvSpPr/>
      </xdr:nvSpPr>
      <xdr:spPr>
        <a:xfrm>
          <a:off x="14541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59871</xdr:rowOff>
    </xdr:from>
    <xdr:to>
      <xdr:col>81</xdr:col>
      <xdr:colOff>50800</xdr:colOff>
      <xdr:row>106</xdr:row>
      <xdr:rowOff>92529</xdr:rowOff>
    </xdr:to>
    <xdr:cxnSp macro="">
      <xdr:nvCxnSpPr>
        <xdr:cNvPr id="556" name="直線コネクタ 555"/>
        <xdr:cNvCxnSpPr/>
      </xdr:nvCxnSpPr>
      <xdr:spPr>
        <a:xfrm flipV="1">
          <a:off x="14592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89643</xdr:rowOff>
    </xdr:from>
    <xdr:ext cx="405111" cy="259045"/>
    <xdr:sp macro="" textlink="">
      <xdr:nvSpPr>
        <xdr:cNvPr id="557" name="n_1aveValue【公民館】&#10;有形固定資産減価償却率"/>
        <xdr:cNvSpPr txBox="1"/>
      </xdr:nvSpPr>
      <xdr:spPr>
        <a:xfrm>
          <a:off x="15266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558"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101798</xdr:rowOff>
    </xdr:from>
    <xdr:ext cx="405111" cy="259045"/>
    <xdr:sp macro="" textlink="">
      <xdr:nvSpPr>
        <xdr:cNvPr id="559" name="n_1mainValue【公民館】&#10;有形固定資産減価償却率"/>
        <xdr:cNvSpPr txBox="1"/>
      </xdr:nvSpPr>
      <xdr:spPr>
        <a:xfrm>
          <a:off x="152660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134456</xdr:rowOff>
    </xdr:from>
    <xdr:ext cx="405111" cy="259045"/>
    <xdr:sp macro="" textlink="">
      <xdr:nvSpPr>
        <xdr:cNvPr id="560" name="n_2mainValue【公民館】&#10;有形固定資産減価償却率"/>
        <xdr:cNvSpPr txBox="1"/>
      </xdr:nvSpPr>
      <xdr:spPr>
        <a:xfrm>
          <a:off x="14389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1" name="正方形/長方形 5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2" name="正方形/長方形 5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3" name="正方形/長方形 5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4" name="正方形/長方形 5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5" name="正方形/長方形 5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6" name="正方形/長方形 5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7" name="正方形/長方形 5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8" name="正方形/長方形 5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9" name="テキスト ボックス 5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0" name="直線コネクタ 5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71" name="直線コネクタ 57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2" name="テキスト ボックス 57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3" name="直線コネクタ 57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4" name="テキスト ボックス 57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5" name="直線コネクタ 57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6" name="テキスト ボックス 57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7" name="直線コネクタ 57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8" name="テキスト ボックス 57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9" name="直線コネクタ 57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0" name="テキスト ボックス 57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1" name="直線コネクタ 58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2" name="テキスト ボックス 58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3" name="直線コネクタ 5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4" name="テキスト ボックス 5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586" name="直線コネクタ 585"/>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587"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588" name="直線コネクタ 587"/>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589"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590" name="直線コネクタ 589"/>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591" name="【公民館】&#10;一人当たり面積平均値テキスト"/>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592" name="フローチャート: 判断 591"/>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593" name="フローチャート: 判断 592"/>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594" name="フローチャート: 判断 593"/>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5" name="テキスト ボックス 5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6" name="テキスト ボックス 5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7" name="テキスト ボックス 5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8" name="テキスト ボックス 5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9" name="テキスト ボックス 5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52614</xdr:rowOff>
    </xdr:from>
    <xdr:to>
      <xdr:col>112</xdr:col>
      <xdr:colOff>38100</xdr:colOff>
      <xdr:row>104</xdr:row>
      <xdr:rowOff>154214</xdr:rowOff>
    </xdr:to>
    <xdr:sp macro="" textlink="">
      <xdr:nvSpPr>
        <xdr:cNvPr id="600" name="楕円 599"/>
        <xdr:cNvSpPr/>
      </xdr:nvSpPr>
      <xdr:spPr>
        <a:xfrm>
          <a:off x="21272500" y="178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61323</xdr:rowOff>
    </xdr:from>
    <xdr:to>
      <xdr:col>107</xdr:col>
      <xdr:colOff>101600</xdr:colOff>
      <xdr:row>104</xdr:row>
      <xdr:rowOff>162923</xdr:rowOff>
    </xdr:to>
    <xdr:sp macro="" textlink="">
      <xdr:nvSpPr>
        <xdr:cNvPr id="601" name="楕円 600"/>
        <xdr:cNvSpPr/>
      </xdr:nvSpPr>
      <xdr:spPr>
        <a:xfrm>
          <a:off x="20383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103414</xdr:rowOff>
    </xdr:from>
    <xdr:to>
      <xdr:col>111</xdr:col>
      <xdr:colOff>177800</xdr:colOff>
      <xdr:row>104</xdr:row>
      <xdr:rowOff>112123</xdr:rowOff>
    </xdr:to>
    <xdr:cxnSp macro="">
      <xdr:nvCxnSpPr>
        <xdr:cNvPr id="602" name="直線コネクタ 601"/>
        <xdr:cNvCxnSpPr/>
      </xdr:nvCxnSpPr>
      <xdr:spPr>
        <a:xfrm flipV="1">
          <a:off x="20434300" y="1793421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74584</xdr:rowOff>
    </xdr:from>
    <xdr:ext cx="469744" cy="259045"/>
    <xdr:sp macro="" textlink="">
      <xdr:nvSpPr>
        <xdr:cNvPr id="603" name="n_1aveValue【公民館】&#10;一人当たり面積"/>
        <xdr:cNvSpPr txBox="1"/>
      </xdr:nvSpPr>
      <xdr:spPr>
        <a:xfrm>
          <a:off x="21075727" y="1824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27232</xdr:rowOff>
    </xdr:from>
    <xdr:ext cx="469744" cy="259045"/>
    <xdr:sp macro="" textlink="">
      <xdr:nvSpPr>
        <xdr:cNvPr id="604" name="n_2aveValue【公民館】&#10;一人当たり面積"/>
        <xdr:cNvSpPr txBox="1"/>
      </xdr:nvSpPr>
      <xdr:spPr>
        <a:xfrm>
          <a:off x="20199427" y="1837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170741</xdr:rowOff>
    </xdr:from>
    <xdr:ext cx="469744" cy="259045"/>
    <xdr:sp macro="" textlink="">
      <xdr:nvSpPr>
        <xdr:cNvPr id="605" name="n_1mainValue【公民館】&#10;一人当たり面積"/>
        <xdr:cNvSpPr txBox="1"/>
      </xdr:nvSpPr>
      <xdr:spPr>
        <a:xfrm>
          <a:off x="21075727" y="1765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8000</xdr:rowOff>
    </xdr:from>
    <xdr:ext cx="469744" cy="259045"/>
    <xdr:sp macro="" textlink="">
      <xdr:nvSpPr>
        <xdr:cNvPr id="606" name="n_2mainValue【公民館】&#10;一人当たり面積"/>
        <xdr:cNvSpPr txBox="1"/>
      </xdr:nvSpPr>
      <xdr:spPr>
        <a:xfrm>
          <a:off x="20199427" y="1766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7" name="正方形/長方形 6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8" name="正方形/長方形 6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9" name="テキスト ボックス 6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上記において、有形固定資産原価償却率が高くなっている施設は学校施設であり、低くなっている施設は公民館である。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学校施設については、小学校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校及び中学校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校と人口に対し施設数が過大となっていたため統廃合を進めてきた。その結果、小学校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校・中学校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校となったが、廃校となった校舎は民間への貸付等で利用している為、保有量は減少しておらず高い数値のままとなっている。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年度に新しい施設を建設したため低くなっている。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8,141
8,122
74.28
5,102,461
4,991,019
86,424
2,923,430
4,838,578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34307</xdr:rowOff>
    </xdr:from>
    <xdr:ext cx="405111" cy="259045"/>
    <xdr:sp macro="" textlink="">
      <xdr:nvSpPr>
        <xdr:cNvPr id="80" name="n_1aveValue【体育館・プー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72407</xdr:rowOff>
    </xdr:from>
    <xdr:ext cx="405111" cy="259045"/>
    <xdr:sp macro="" textlink="">
      <xdr:nvSpPr>
        <xdr:cNvPr id="82" name="n_2aveValue【体育館・プール】&#10;有形固定資産減価償却率"/>
        <xdr:cNvSpPr txBox="1"/>
      </xdr:nvSpPr>
      <xdr:spPr>
        <a:xfrm>
          <a:off x="2705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109220</xdr:rowOff>
    </xdr:from>
    <xdr:to>
      <xdr:col>20</xdr:col>
      <xdr:colOff>38100</xdr:colOff>
      <xdr:row>57</xdr:row>
      <xdr:rowOff>39370</xdr:rowOff>
    </xdr:to>
    <xdr:sp macro="" textlink="">
      <xdr:nvSpPr>
        <xdr:cNvPr id="88" name="楕円 87"/>
        <xdr:cNvSpPr/>
      </xdr:nvSpPr>
      <xdr:spPr>
        <a:xfrm>
          <a:off x="3746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151130</xdr:rowOff>
    </xdr:from>
    <xdr:to>
      <xdr:col>15</xdr:col>
      <xdr:colOff>101600</xdr:colOff>
      <xdr:row>57</xdr:row>
      <xdr:rowOff>81280</xdr:rowOff>
    </xdr:to>
    <xdr:sp macro="" textlink="">
      <xdr:nvSpPr>
        <xdr:cNvPr id="89" name="楕円 88"/>
        <xdr:cNvSpPr/>
      </xdr:nvSpPr>
      <xdr:spPr>
        <a:xfrm>
          <a:off x="2857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160020</xdr:rowOff>
    </xdr:from>
    <xdr:to>
      <xdr:col>19</xdr:col>
      <xdr:colOff>177800</xdr:colOff>
      <xdr:row>57</xdr:row>
      <xdr:rowOff>30480</xdr:rowOff>
    </xdr:to>
    <xdr:cxnSp macro="">
      <xdr:nvCxnSpPr>
        <xdr:cNvPr id="90" name="直線コネクタ 89"/>
        <xdr:cNvCxnSpPr/>
      </xdr:nvCxnSpPr>
      <xdr:spPr>
        <a:xfrm flipV="1">
          <a:off x="2908300" y="9761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55897</xdr:rowOff>
    </xdr:from>
    <xdr:ext cx="405111" cy="259045"/>
    <xdr:sp macro="" textlink="">
      <xdr:nvSpPr>
        <xdr:cNvPr id="91" name="n_1mainValue【体育館・プール】&#10;有形固定資産減価償却率"/>
        <xdr:cNvSpPr txBox="1"/>
      </xdr:nvSpPr>
      <xdr:spPr>
        <a:xfrm>
          <a:off x="35820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97807</xdr:rowOff>
    </xdr:from>
    <xdr:ext cx="405111" cy="259045"/>
    <xdr:sp macro="" textlink="">
      <xdr:nvSpPr>
        <xdr:cNvPr id="92" name="n_2mainValue【体育館・プール】&#10;有形固定資産減価償却率"/>
        <xdr:cNvSpPr txBox="1"/>
      </xdr:nvSpPr>
      <xdr:spPr>
        <a:xfrm>
          <a:off x="27057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3" name="直線コネクタ 1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4" name="テキスト ボックス 1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5" name="直線コネクタ 1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6" name="テキスト ボックス 1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7" name="直線コネクタ 1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08" name="テキスト ボックス 1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9" name="直線コネクタ 1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0" name="テキスト ボックス 1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4" name="直線コネクタ 113"/>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5"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6" name="直線コネクタ 115"/>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17"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18" name="直線コネクタ 117"/>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19"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20" name="フローチャート: 判断 119"/>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21" name="フローチャート: 判断 120"/>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22"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3" name="フローチャート: 判断 122"/>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4"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158141</xdr:rowOff>
    </xdr:from>
    <xdr:to>
      <xdr:col>50</xdr:col>
      <xdr:colOff>165100</xdr:colOff>
      <xdr:row>63</xdr:row>
      <xdr:rowOff>88291</xdr:rowOff>
    </xdr:to>
    <xdr:sp macro="" textlink="">
      <xdr:nvSpPr>
        <xdr:cNvPr id="130" name="楕円 129"/>
        <xdr:cNvSpPr/>
      </xdr:nvSpPr>
      <xdr:spPr>
        <a:xfrm>
          <a:off x="9588500" y="107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159512</xdr:rowOff>
    </xdr:from>
    <xdr:to>
      <xdr:col>46</xdr:col>
      <xdr:colOff>38100</xdr:colOff>
      <xdr:row>63</xdr:row>
      <xdr:rowOff>89662</xdr:rowOff>
    </xdr:to>
    <xdr:sp macro="" textlink="">
      <xdr:nvSpPr>
        <xdr:cNvPr id="131" name="楕円 130"/>
        <xdr:cNvSpPr/>
      </xdr:nvSpPr>
      <xdr:spPr>
        <a:xfrm>
          <a:off x="8699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37491</xdr:rowOff>
    </xdr:from>
    <xdr:to>
      <xdr:col>50</xdr:col>
      <xdr:colOff>114300</xdr:colOff>
      <xdr:row>63</xdr:row>
      <xdr:rowOff>38862</xdr:rowOff>
    </xdr:to>
    <xdr:cxnSp macro="">
      <xdr:nvCxnSpPr>
        <xdr:cNvPr id="132" name="直線コネクタ 131"/>
        <xdr:cNvCxnSpPr/>
      </xdr:nvCxnSpPr>
      <xdr:spPr>
        <a:xfrm flipV="1">
          <a:off x="8750300" y="1083884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79418</xdr:rowOff>
    </xdr:from>
    <xdr:ext cx="469744" cy="259045"/>
    <xdr:sp macro="" textlink="">
      <xdr:nvSpPr>
        <xdr:cNvPr id="133" name="n_1mainValue【体育館・プール】&#10;一人当たり面積"/>
        <xdr:cNvSpPr txBox="1"/>
      </xdr:nvSpPr>
      <xdr:spPr>
        <a:xfrm>
          <a:off x="9391727" y="1088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80789</xdr:rowOff>
    </xdr:from>
    <xdr:ext cx="469744" cy="259045"/>
    <xdr:sp macro="" textlink="">
      <xdr:nvSpPr>
        <xdr:cNvPr id="134" name="n_2mainValue【体育館・プール】&#10;一人当たり面積"/>
        <xdr:cNvSpPr txBox="1"/>
      </xdr:nvSpPr>
      <xdr:spPr>
        <a:xfrm>
          <a:off x="8515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5" name="正方形/長方形 1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6" name="正方形/長方形 1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7" name="正方形/長方形 1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8" name="正方形/長方形 1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9" name="正方形/長方形 1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0" name="正方形/長方形 1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1" name="正方形/長方形 1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2" name="正方形/長方形 14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3" name="正方形/長方形 1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4" name="正方形/長方形 1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5" name="正方形/長方形 1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6" name="正方形/長方形 1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7" name="正方形/長方形 1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8" name="正方形/長方形 1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9" name="正方形/長方形 1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0" name="正方形/長方形 14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1" name="正方形/長方形 1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2" name="正方形/長方形 1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3" name="正方形/長方形 1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4" name="正方形/長方形 1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5" name="正方形/長方形 1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6" name="正方形/長方形 1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7" name="正方形/長方形 1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8" name="正方形/長方形 1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59" name="正方形/長方形 1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0" name="正方形/長方形 1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1" name="正方形/長方形 1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2" name="正方形/長方形 1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3" name="正方形/長方形 1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4" name="正方形/長方形 1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5" name="正方形/長方形 1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6" name="正方形/長方形 1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7" name="正方形/長方形 1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8" name="正方形/長方形 1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69" name="正方形/長方形 1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0" name="正方形/長方形 1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1" name="正方形/長方形 1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2" name="正方形/長方形 1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3" name="正方形/長方形 1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4" name="正方形/長方形 1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5" name="テキスト ボックス 1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6" name="直線コネクタ 1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177" name="テキスト ボックス 17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78" name="直線コネクタ 17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179" name="テキスト ボックス 17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80" name="直線コネクタ 17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81" name="テキスト ボックス 18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82" name="直線コネクタ 18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83" name="テキスト ボックス 18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84" name="直線コネクタ 18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85" name="テキスト ボックス 18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86" name="直線コネクタ 18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87" name="テキスト ボックス 18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88" name="直線コネクタ 1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89" name="テキスト ボックス 1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191" name="直線コネクタ 190"/>
        <xdr:cNvCxnSpPr/>
      </xdr:nvCxnSpPr>
      <xdr:spPr>
        <a:xfrm flipV="1">
          <a:off x="16318864"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192" name="【一般廃棄物処理施設】&#10;有形固定資産減価償却率最小値テキスト"/>
        <xdr:cNvSpPr txBox="1"/>
      </xdr:nvSpPr>
      <xdr:spPr>
        <a:xfrm>
          <a:off x="16357600"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193" name="直線コネクタ 192"/>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194"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195" name="直線コネクタ 19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196" name="【一般廃棄物処理施設】&#10;有形固定資産減価償却率平均値テキスト"/>
        <xdr:cNvSpPr txBox="1"/>
      </xdr:nvSpPr>
      <xdr:spPr>
        <a:xfrm>
          <a:off x="16357600"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197" name="フローチャート: 判断 196"/>
        <xdr:cNvSpPr/>
      </xdr:nvSpPr>
      <xdr:spPr>
        <a:xfrm>
          <a:off x="16268700" y="72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198" name="フローチャート: 判断 197"/>
        <xdr:cNvSpPr/>
      </xdr:nvSpPr>
      <xdr:spPr>
        <a:xfrm>
          <a:off x="15430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36212</xdr:rowOff>
    </xdr:from>
    <xdr:ext cx="405111" cy="259045"/>
    <xdr:sp macro="" textlink="">
      <xdr:nvSpPr>
        <xdr:cNvPr id="199" name="n_1aveValue【一般廃棄物処理施設】&#10;有形固定資産減価償却率"/>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53975</xdr:rowOff>
    </xdr:from>
    <xdr:to>
      <xdr:col>76</xdr:col>
      <xdr:colOff>165100</xdr:colOff>
      <xdr:row>37</xdr:row>
      <xdr:rowOff>155575</xdr:rowOff>
    </xdr:to>
    <xdr:sp macro="" textlink="">
      <xdr:nvSpPr>
        <xdr:cNvPr id="200" name="フローチャート: 判断 199"/>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652</xdr:rowOff>
    </xdr:from>
    <xdr:ext cx="405111" cy="259045"/>
    <xdr:sp macro="" textlink="">
      <xdr:nvSpPr>
        <xdr:cNvPr id="201" name="n_2aveValue【一般廃棄物処理施設】&#10;有形固定資産減価償却率"/>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02" name="テキスト ボックス 2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3" name="テキスト ボックス 2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04" name="テキスト ボックス 2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5" name="テキスト ボックス 2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6" name="テキスト ボックス 2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80645</xdr:rowOff>
    </xdr:from>
    <xdr:to>
      <xdr:col>81</xdr:col>
      <xdr:colOff>101600</xdr:colOff>
      <xdr:row>38</xdr:row>
      <xdr:rowOff>10795</xdr:rowOff>
    </xdr:to>
    <xdr:sp macro="" textlink="">
      <xdr:nvSpPr>
        <xdr:cNvPr id="207" name="楕円 206"/>
        <xdr:cNvSpPr/>
      </xdr:nvSpPr>
      <xdr:spPr>
        <a:xfrm>
          <a:off x="1543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208" name="楕円 207"/>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131445</xdr:rowOff>
    </xdr:from>
    <xdr:to>
      <xdr:col>81</xdr:col>
      <xdr:colOff>50800</xdr:colOff>
      <xdr:row>38</xdr:row>
      <xdr:rowOff>15240</xdr:rowOff>
    </xdr:to>
    <xdr:cxnSp macro="">
      <xdr:nvCxnSpPr>
        <xdr:cNvPr id="209" name="直線コネクタ 208"/>
        <xdr:cNvCxnSpPr/>
      </xdr:nvCxnSpPr>
      <xdr:spPr>
        <a:xfrm flipV="1">
          <a:off x="14592300" y="64750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210" name="n_1mainValue【一般廃棄物処理施設】&#10;有形固定資産減価償却率"/>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57167</xdr:rowOff>
    </xdr:from>
    <xdr:ext cx="405111" cy="259045"/>
    <xdr:sp macro="" textlink="">
      <xdr:nvSpPr>
        <xdr:cNvPr id="211" name="n_2mainValue【一般廃棄物処理施設】&#10;有形固定資産減価償却率"/>
        <xdr:cNvSpPr txBox="1"/>
      </xdr:nvSpPr>
      <xdr:spPr>
        <a:xfrm>
          <a:off x="14389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12" name="正方形/長方形 2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13" name="正方形/長方形 2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14" name="正方形/長方形 2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15" name="正方形/長方形 2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6" name="正方形/長方形 2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7" name="正方形/長方形 2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8" name="正方形/長方形 2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9" name="正方形/長方形 2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20" name="テキスト ボックス 2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21" name="直線コネクタ 2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22" name="直線コネクタ 22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23" name="テキスト ボックス 22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24" name="直線コネクタ 22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225" name="テキスト ボックス 224"/>
        <xdr:cNvSpPr txBox="1"/>
      </xdr:nvSpPr>
      <xdr:spPr>
        <a:xfrm>
          <a:off x="175383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26" name="直線コネクタ 22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227" name="テキスト ボックス 226"/>
        <xdr:cNvSpPr txBox="1"/>
      </xdr:nvSpPr>
      <xdr:spPr>
        <a:xfrm>
          <a:off x="175383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28" name="直線コネクタ 22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229" name="テキスト ボックス 228"/>
        <xdr:cNvSpPr txBox="1"/>
      </xdr:nvSpPr>
      <xdr:spPr>
        <a:xfrm>
          <a:off x="175383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30" name="直線コネクタ 22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231" name="テキスト ボックス 230"/>
        <xdr:cNvSpPr txBox="1"/>
      </xdr:nvSpPr>
      <xdr:spPr>
        <a:xfrm>
          <a:off x="175383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32" name="直線コネクタ 23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233" name="テキスト ボックス 232"/>
        <xdr:cNvSpPr txBox="1"/>
      </xdr:nvSpPr>
      <xdr:spPr>
        <a:xfrm>
          <a:off x="17474187"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34" name="直線コネクタ 2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235" name="テキスト ボックス 234"/>
        <xdr:cNvSpPr txBox="1"/>
      </xdr:nvSpPr>
      <xdr:spPr>
        <a:xfrm>
          <a:off x="17474187"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237" name="直線コネクタ 236"/>
        <xdr:cNvCxnSpPr/>
      </xdr:nvCxnSpPr>
      <xdr:spPr>
        <a:xfrm flipV="1">
          <a:off x="221608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238" name="【一般廃棄物処理施設】&#10;一人当たり有形固定資産（償却資産）額最小値テキスト"/>
        <xdr:cNvSpPr txBox="1"/>
      </xdr:nvSpPr>
      <xdr:spPr>
        <a:xfrm>
          <a:off x="221996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239" name="直線コネクタ 238"/>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240" name="【一般廃棄物処理施設】&#10;一人当たり有形固定資産（償却資産）額最大値テキスト"/>
        <xdr:cNvSpPr txBox="1"/>
      </xdr:nvSpPr>
      <xdr:spPr>
        <a:xfrm>
          <a:off x="221996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241" name="直線コネクタ 240"/>
        <xdr:cNvCxnSpPr/>
      </xdr:nvCxnSpPr>
      <xdr:spPr>
        <a:xfrm>
          <a:off x="22072600" y="577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132911</xdr:rowOff>
    </xdr:from>
    <xdr:ext cx="690189" cy="259045"/>
    <xdr:sp macro="" textlink="">
      <xdr:nvSpPr>
        <xdr:cNvPr id="242" name="【一般廃棄物処理施設】&#10;一人当たり有形固定資産（償却資産）額平均値テキスト"/>
        <xdr:cNvSpPr txBox="1"/>
      </xdr:nvSpPr>
      <xdr:spPr>
        <a:xfrm>
          <a:off x="22199600" y="7162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243" name="フローチャート: 判断 242"/>
        <xdr:cNvSpPr/>
      </xdr:nvSpPr>
      <xdr:spPr>
        <a:xfrm>
          <a:off x="221107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244" name="フローチャート: 判断 243"/>
        <xdr:cNvSpPr/>
      </xdr:nvSpPr>
      <xdr:spPr>
        <a:xfrm>
          <a:off x="21272500" y="72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10505</xdr:colOff>
      <xdr:row>40</xdr:row>
      <xdr:rowOff>141379</xdr:rowOff>
    </xdr:from>
    <xdr:ext cx="690189" cy="259045"/>
    <xdr:sp macro="" textlink="">
      <xdr:nvSpPr>
        <xdr:cNvPr id="245" name="n_1aveValue【一般廃棄物処理施設】&#10;一人当たり有形固定資産（償却資産）額"/>
        <xdr:cNvSpPr txBox="1"/>
      </xdr:nvSpPr>
      <xdr:spPr>
        <a:xfrm>
          <a:off x="2096550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40143</xdr:rowOff>
    </xdr:from>
    <xdr:to>
      <xdr:col>107</xdr:col>
      <xdr:colOff>101600</xdr:colOff>
      <xdr:row>42</xdr:row>
      <xdr:rowOff>141743</xdr:rowOff>
    </xdr:to>
    <xdr:sp macro="" textlink="">
      <xdr:nvSpPr>
        <xdr:cNvPr id="246" name="フローチャート: 判断 245"/>
        <xdr:cNvSpPr/>
      </xdr:nvSpPr>
      <xdr:spPr>
        <a:xfrm>
          <a:off x="20383500" y="724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158270</xdr:rowOff>
    </xdr:from>
    <xdr:ext cx="534377" cy="259045"/>
    <xdr:sp macro="" textlink="">
      <xdr:nvSpPr>
        <xdr:cNvPr id="247" name="n_2aveValue【一般廃棄物処理施設】&#10;一人当たり有形固定資産（償却資産）額"/>
        <xdr:cNvSpPr txBox="1"/>
      </xdr:nvSpPr>
      <xdr:spPr>
        <a:xfrm>
          <a:off x="20167111" y="701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48" name="テキスト ボックス 2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49" name="テキスト ボックス 2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50" name="テキスト ボックス 2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51" name="テキスト ボックス 2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52" name="テキスト ボックス 2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40962</xdr:rowOff>
    </xdr:from>
    <xdr:to>
      <xdr:col>112</xdr:col>
      <xdr:colOff>38100</xdr:colOff>
      <xdr:row>42</xdr:row>
      <xdr:rowOff>142562</xdr:rowOff>
    </xdr:to>
    <xdr:sp macro="" textlink="">
      <xdr:nvSpPr>
        <xdr:cNvPr id="253" name="楕円 252"/>
        <xdr:cNvSpPr/>
      </xdr:nvSpPr>
      <xdr:spPr>
        <a:xfrm>
          <a:off x="21272500" y="724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40971</xdr:rowOff>
    </xdr:from>
    <xdr:to>
      <xdr:col>107</xdr:col>
      <xdr:colOff>101600</xdr:colOff>
      <xdr:row>42</xdr:row>
      <xdr:rowOff>142571</xdr:rowOff>
    </xdr:to>
    <xdr:sp macro="" textlink="">
      <xdr:nvSpPr>
        <xdr:cNvPr id="254" name="楕円 253"/>
        <xdr:cNvSpPr/>
      </xdr:nvSpPr>
      <xdr:spPr>
        <a:xfrm>
          <a:off x="20383500" y="72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91762</xdr:rowOff>
    </xdr:from>
    <xdr:to>
      <xdr:col>111</xdr:col>
      <xdr:colOff>177800</xdr:colOff>
      <xdr:row>42</xdr:row>
      <xdr:rowOff>91771</xdr:rowOff>
    </xdr:to>
    <xdr:cxnSp macro="">
      <xdr:nvCxnSpPr>
        <xdr:cNvPr id="255" name="直線コネクタ 254"/>
        <xdr:cNvCxnSpPr/>
      </xdr:nvCxnSpPr>
      <xdr:spPr>
        <a:xfrm flipV="1">
          <a:off x="20434300" y="7292662"/>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133689</xdr:rowOff>
    </xdr:from>
    <xdr:ext cx="534377" cy="259045"/>
    <xdr:sp macro="" textlink="">
      <xdr:nvSpPr>
        <xdr:cNvPr id="256" name="n_1mainValue【一般廃棄物処理施設】&#10;一人当たり有形固定資産（償却資産）額"/>
        <xdr:cNvSpPr txBox="1"/>
      </xdr:nvSpPr>
      <xdr:spPr>
        <a:xfrm>
          <a:off x="21043411" y="733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133698</xdr:rowOff>
    </xdr:from>
    <xdr:ext cx="534377" cy="259045"/>
    <xdr:sp macro="" textlink="">
      <xdr:nvSpPr>
        <xdr:cNvPr id="257" name="n_2mainValue【一般廃棄物処理施設】&#10;一人当たり有形固定資産（償却資産）額"/>
        <xdr:cNvSpPr txBox="1"/>
      </xdr:nvSpPr>
      <xdr:spPr>
        <a:xfrm>
          <a:off x="20167111" y="73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58" name="正方形/長方形 2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9" name="正方形/長方形 2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0" name="正方形/長方形 2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1" name="正方形/長方形 2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2" name="正方形/長方形 2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3" name="正方形/長方形 2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4" name="正方形/長方形 2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5" name="正方形/長方形 2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66" name="テキスト ボックス 2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67" name="直線コネクタ 2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68" name="テキスト ボックス 26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69" name="直線コネクタ 2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70" name="テキスト ボックス 26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71" name="直線コネクタ 2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72" name="テキスト ボックス 2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73" name="直線コネクタ 2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74" name="テキスト ボックス 2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75" name="直線コネクタ 2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76" name="テキスト ボックス 2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77" name="直線コネクタ 2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78" name="テキスト ボックス 27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79" name="直線コネクタ 2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80" name="テキスト ボックス 2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282" name="直線コネクタ 281"/>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283"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284" name="直線コネクタ 283"/>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285" name="【保健センター・保健所】&#10;有形固定資産減価償却率最大値テキスト"/>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286" name="直線コネクタ 285"/>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287"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288" name="フローチャート: 判断 287"/>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289" name="フローチャート: 判断 288"/>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149242</xdr:rowOff>
    </xdr:from>
    <xdr:ext cx="405111" cy="259045"/>
    <xdr:sp macro="" textlink="">
      <xdr:nvSpPr>
        <xdr:cNvPr id="290" name="n_1aveValue【保健センター・保健所】&#10;有形固定資産減価償却率"/>
        <xdr:cNvSpPr txBox="1"/>
      </xdr:nvSpPr>
      <xdr:spPr>
        <a:xfrm>
          <a:off x="152660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291" name="フローチャート: 判断 290"/>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292"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93" name="テキスト ボックス 2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94" name="テキスト ボックス 2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95" name="テキスト ボックス 2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96" name="テキスト ボックス 2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97" name="テキスト ボックス 2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6350</xdr:rowOff>
    </xdr:from>
    <xdr:to>
      <xdr:col>81</xdr:col>
      <xdr:colOff>101600</xdr:colOff>
      <xdr:row>63</xdr:row>
      <xdr:rowOff>107950</xdr:rowOff>
    </xdr:to>
    <xdr:sp macro="" textlink="">
      <xdr:nvSpPr>
        <xdr:cNvPr id="298" name="楕円 297"/>
        <xdr:cNvSpPr/>
      </xdr:nvSpPr>
      <xdr:spPr>
        <a:xfrm>
          <a:off x="1543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44450</xdr:rowOff>
    </xdr:from>
    <xdr:to>
      <xdr:col>76</xdr:col>
      <xdr:colOff>165100</xdr:colOff>
      <xdr:row>63</xdr:row>
      <xdr:rowOff>146050</xdr:rowOff>
    </xdr:to>
    <xdr:sp macro="" textlink="">
      <xdr:nvSpPr>
        <xdr:cNvPr id="299" name="楕円 298"/>
        <xdr:cNvSpPr/>
      </xdr:nvSpPr>
      <xdr:spPr>
        <a:xfrm>
          <a:off x="14541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57150</xdr:rowOff>
    </xdr:from>
    <xdr:to>
      <xdr:col>81</xdr:col>
      <xdr:colOff>50800</xdr:colOff>
      <xdr:row>63</xdr:row>
      <xdr:rowOff>95250</xdr:rowOff>
    </xdr:to>
    <xdr:cxnSp macro="">
      <xdr:nvCxnSpPr>
        <xdr:cNvPr id="300" name="直線コネクタ 299"/>
        <xdr:cNvCxnSpPr/>
      </xdr:nvCxnSpPr>
      <xdr:spPr>
        <a:xfrm flipV="1">
          <a:off x="14592300" y="1085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99077</xdr:rowOff>
    </xdr:from>
    <xdr:ext cx="405111" cy="259045"/>
    <xdr:sp macro="" textlink="">
      <xdr:nvSpPr>
        <xdr:cNvPr id="301" name="n_1mainValue【保健センター・保健所】&#10;有形固定資産減価償却率"/>
        <xdr:cNvSpPr txBox="1"/>
      </xdr:nvSpPr>
      <xdr:spPr>
        <a:xfrm>
          <a:off x="152660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137177</xdr:rowOff>
    </xdr:from>
    <xdr:ext cx="405111" cy="259045"/>
    <xdr:sp macro="" textlink="">
      <xdr:nvSpPr>
        <xdr:cNvPr id="302" name="n_2mainValue【保健センター・保健所】&#10;有形固定資産減価償却率"/>
        <xdr:cNvSpPr txBox="1"/>
      </xdr:nvSpPr>
      <xdr:spPr>
        <a:xfrm>
          <a:off x="143897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03" name="正方形/長方形 3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4" name="正方形/長方形 3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5" name="正方形/長方形 3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6" name="正方形/長方形 3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7" name="正方形/長方形 3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8" name="正方形/長方形 3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9" name="正方形/長方形 3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0" name="正方形/長方形 3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1" name="テキスト ボックス 3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12" name="直線コネクタ 3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13" name="直線コネクタ 3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14" name="テキスト ボックス 3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15" name="直線コネクタ 3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16" name="テキスト ボックス 3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17" name="直線コネクタ 3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18" name="テキスト ボックス 31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19" name="直線コネクタ 3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20" name="テキスト ボックス 31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21" name="直線コネクタ 3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22" name="テキスト ボックス 32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3" name="直線コネクタ 3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24" name="テキスト ボックス 3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326" name="直線コネクタ 325"/>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327" name="【保健センター・保健所】&#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328" name="直線コネクタ 327"/>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329" name="【保健センター・保健所】&#10;一人当たり面積最大値テキスト"/>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330" name="直線コネクタ 329"/>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57167</xdr:rowOff>
    </xdr:from>
    <xdr:ext cx="469744" cy="259045"/>
    <xdr:sp macro="" textlink="">
      <xdr:nvSpPr>
        <xdr:cNvPr id="331" name="【保健センター・保健所】&#10;一人当たり面積平均値テキスト"/>
        <xdr:cNvSpPr txBox="1"/>
      </xdr:nvSpPr>
      <xdr:spPr>
        <a:xfrm>
          <a:off x="22199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332" name="フローチャート: 判断 331"/>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333" name="フローチャート: 判断 332"/>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27322</xdr:rowOff>
    </xdr:from>
    <xdr:ext cx="469744" cy="259045"/>
    <xdr:sp macro="" textlink="">
      <xdr:nvSpPr>
        <xdr:cNvPr id="334" name="n_1aveValue【保健センター・保健所】&#10;一人当たり面積"/>
        <xdr:cNvSpPr txBox="1"/>
      </xdr:nvSpPr>
      <xdr:spPr>
        <a:xfrm>
          <a:off x="210757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335" name="フローチャート: 判断 334"/>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170197</xdr:rowOff>
    </xdr:from>
    <xdr:ext cx="469744" cy="259045"/>
    <xdr:sp macro="" textlink="">
      <xdr:nvSpPr>
        <xdr:cNvPr id="336" name="n_2aveValue【保健センター・保健所】&#10;一人当たり面積"/>
        <xdr:cNvSpPr txBox="1"/>
      </xdr:nvSpPr>
      <xdr:spPr>
        <a:xfrm>
          <a:off x="20199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37" name="テキスト ボックス 3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38" name="テキスト ボックス 3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39" name="テキスト ボックス 3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40" name="テキスト ボックス 3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41" name="テキスト ボックス 3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114935</xdr:rowOff>
    </xdr:from>
    <xdr:to>
      <xdr:col>112</xdr:col>
      <xdr:colOff>38100</xdr:colOff>
      <xdr:row>63</xdr:row>
      <xdr:rowOff>45085</xdr:rowOff>
    </xdr:to>
    <xdr:sp macro="" textlink="">
      <xdr:nvSpPr>
        <xdr:cNvPr id="342" name="楕円 341"/>
        <xdr:cNvSpPr/>
      </xdr:nvSpPr>
      <xdr:spPr>
        <a:xfrm>
          <a:off x="21272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116840</xdr:rowOff>
    </xdr:from>
    <xdr:to>
      <xdr:col>107</xdr:col>
      <xdr:colOff>101600</xdr:colOff>
      <xdr:row>63</xdr:row>
      <xdr:rowOff>46990</xdr:rowOff>
    </xdr:to>
    <xdr:sp macro="" textlink="">
      <xdr:nvSpPr>
        <xdr:cNvPr id="343" name="楕円 342"/>
        <xdr:cNvSpPr/>
      </xdr:nvSpPr>
      <xdr:spPr>
        <a:xfrm>
          <a:off x="20383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165735</xdr:rowOff>
    </xdr:from>
    <xdr:to>
      <xdr:col>111</xdr:col>
      <xdr:colOff>177800</xdr:colOff>
      <xdr:row>62</xdr:row>
      <xdr:rowOff>167640</xdr:rowOff>
    </xdr:to>
    <xdr:cxnSp macro="">
      <xdr:nvCxnSpPr>
        <xdr:cNvPr id="344" name="直線コネクタ 343"/>
        <xdr:cNvCxnSpPr/>
      </xdr:nvCxnSpPr>
      <xdr:spPr>
        <a:xfrm flipV="1">
          <a:off x="20434300" y="107956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36212</xdr:rowOff>
    </xdr:from>
    <xdr:ext cx="469744" cy="259045"/>
    <xdr:sp macro="" textlink="">
      <xdr:nvSpPr>
        <xdr:cNvPr id="345" name="n_1mainValue【保健センター・保健所】&#10;一人当たり面積"/>
        <xdr:cNvSpPr txBox="1"/>
      </xdr:nvSpPr>
      <xdr:spPr>
        <a:xfrm>
          <a:off x="210757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38117</xdr:rowOff>
    </xdr:from>
    <xdr:ext cx="469744" cy="259045"/>
    <xdr:sp macro="" textlink="">
      <xdr:nvSpPr>
        <xdr:cNvPr id="346" name="n_2mainValue【保健センター・保健所】&#10;一人当たり面積"/>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47" name="正方形/長方形 3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8" name="正方形/長方形 3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9" name="正方形/長方形 3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0" name="正方形/長方形 3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1" name="正方形/長方形 3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2" name="正方形/長方形 3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3" name="正方形/長方形 3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4" name="正方形/長方形 3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5" name="テキスト ボックス 3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6" name="直線コネクタ 3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57" name="直線コネクタ 3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58" name="テキスト ボックス 35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59" name="直線コネクタ 3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60" name="テキスト ボックス 3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61" name="直線コネクタ 3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62" name="テキスト ボックス 3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63" name="直線コネクタ 3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64" name="テキスト ボックス 3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5" name="直線コネクタ 3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6" name="テキスト ボックス 3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67" name="直線コネクタ 3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68" name="テキスト ボックス 36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9" name="直線コネクタ 3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70" name="テキスト ボックス 36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372" name="直線コネクタ 371"/>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373"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374" name="直線コネクタ 373"/>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375"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376" name="直線コネクタ 375"/>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377"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378" name="フローチャート: 判断 377"/>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379" name="フローチャート: 判断 378"/>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19611</xdr:rowOff>
    </xdr:from>
    <xdr:ext cx="405111" cy="259045"/>
    <xdr:sp macro="" textlink="">
      <xdr:nvSpPr>
        <xdr:cNvPr id="380" name="n_1aveValue【消防施設】&#10;有形固定資産減価償却率"/>
        <xdr:cNvSpPr txBox="1"/>
      </xdr:nvSpPr>
      <xdr:spPr>
        <a:xfrm>
          <a:off x="15266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381" name="フローチャート: 判断 380"/>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89825</xdr:rowOff>
    </xdr:from>
    <xdr:ext cx="405111" cy="259045"/>
    <xdr:sp macro="" textlink="">
      <xdr:nvSpPr>
        <xdr:cNvPr id="382" name="n_2aveValue【消防施設】&#10;有形固定資産減価償却率"/>
        <xdr:cNvSpPr txBox="1"/>
      </xdr:nvSpPr>
      <xdr:spPr>
        <a:xfrm>
          <a:off x="14389744"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83" name="テキスト ボックス 3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4" name="テキスト ボックス 3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5" name="テキスト ボックス 3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6" name="テキスト ボックス 3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7" name="テキスト ボックス 3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1995</xdr:rowOff>
    </xdr:from>
    <xdr:to>
      <xdr:col>81</xdr:col>
      <xdr:colOff>101600</xdr:colOff>
      <xdr:row>79</xdr:row>
      <xdr:rowOff>103595</xdr:rowOff>
    </xdr:to>
    <xdr:sp macro="" textlink="">
      <xdr:nvSpPr>
        <xdr:cNvPr id="388" name="楕円 387"/>
        <xdr:cNvSpPr/>
      </xdr:nvSpPr>
      <xdr:spPr>
        <a:xfrm>
          <a:off x="154305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153851</xdr:rowOff>
    </xdr:from>
    <xdr:to>
      <xdr:col>76</xdr:col>
      <xdr:colOff>165100</xdr:colOff>
      <xdr:row>78</xdr:row>
      <xdr:rowOff>84001</xdr:rowOff>
    </xdr:to>
    <xdr:sp macro="" textlink="">
      <xdr:nvSpPr>
        <xdr:cNvPr id="389" name="楕円 388"/>
        <xdr:cNvSpPr/>
      </xdr:nvSpPr>
      <xdr:spPr>
        <a:xfrm>
          <a:off x="14541500" y="133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33201</xdr:rowOff>
    </xdr:from>
    <xdr:to>
      <xdr:col>81</xdr:col>
      <xdr:colOff>50800</xdr:colOff>
      <xdr:row>79</xdr:row>
      <xdr:rowOff>52795</xdr:rowOff>
    </xdr:to>
    <xdr:cxnSp macro="">
      <xdr:nvCxnSpPr>
        <xdr:cNvPr id="390" name="直線コネクタ 389"/>
        <xdr:cNvCxnSpPr/>
      </xdr:nvCxnSpPr>
      <xdr:spPr>
        <a:xfrm>
          <a:off x="14592300" y="13406301"/>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120122</xdr:rowOff>
    </xdr:from>
    <xdr:ext cx="405111" cy="259045"/>
    <xdr:sp macro="" textlink="">
      <xdr:nvSpPr>
        <xdr:cNvPr id="391" name="n_1mainValue【消防施設】&#10;有形固定資産減価償却率"/>
        <xdr:cNvSpPr txBox="1"/>
      </xdr:nvSpPr>
      <xdr:spPr>
        <a:xfrm>
          <a:off x="15266044" y="133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100528</xdr:rowOff>
    </xdr:from>
    <xdr:ext cx="405111" cy="259045"/>
    <xdr:sp macro="" textlink="">
      <xdr:nvSpPr>
        <xdr:cNvPr id="392" name="n_2mainValue【消防施設】&#10;有形固定資産減価償却率"/>
        <xdr:cNvSpPr txBox="1"/>
      </xdr:nvSpPr>
      <xdr:spPr>
        <a:xfrm>
          <a:off x="14389744" y="1313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3" name="正方形/長方形 3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4" name="正方形/長方形 3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5" name="正方形/長方形 3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6" name="正方形/長方形 3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7" name="正方形/長方形 3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8" name="正方形/長方形 3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9" name="正方形/長方形 3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0" name="正方形/長方形 3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01" name="テキスト ボックス 4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02" name="直線コネクタ 4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03" name="直線コネクタ 40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04" name="テキスト ボックス 40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5" name="直線コネクタ 40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6" name="テキスト ボックス 40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7" name="直線コネクタ 40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8" name="テキスト ボックス 40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9" name="直線コネクタ 40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10" name="テキスト ボックス 40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1" name="直線コネクタ 4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2" name="テキスト ボックス 4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414" name="直線コネクタ 413"/>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415"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416" name="直線コネクタ 415"/>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17"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18" name="直線コネクタ 417"/>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419" name="【消防施設】&#10;一人当たり面積平均値テキスト"/>
        <xdr:cNvSpPr txBox="1"/>
      </xdr:nvSpPr>
      <xdr:spPr>
        <a:xfrm>
          <a:off x="22199600" y="14606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420" name="フローチャート: 判断 419"/>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421" name="フローチャート: 判断 420"/>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422"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423" name="フローチャート: 判断 422"/>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45990</xdr:rowOff>
    </xdr:from>
    <xdr:ext cx="469744" cy="259045"/>
    <xdr:sp macro="" textlink="">
      <xdr:nvSpPr>
        <xdr:cNvPr id="424" name="n_2aveValue【消防施設】&#10;一人当たり面積"/>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25" name="テキスト ボックス 4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6" name="テキスト ボックス 4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7" name="テキスト ボックス 4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8" name="テキスト ボックス 4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9" name="テキスト ボックス 4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110286</xdr:rowOff>
    </xdr:from>
    <xdr:to>
      <xdr:col>112</xdr:col>
      <xdr:colOff>38100</xdr:colOff>
      <xdr:row>86</xdr:row>
      <xdr:rowOff>40436</xdr:rowOff>
    </xdr:to>
    <xdr:sp macro="" textlink="">
      <xdr:nvSpPr>
        <xdr:cNvPr id="430" name="楕円 429"/>
        <xdr:cNvSpPr/>
      </xdr:nvSpPr>
      <xdr:spPr>
        <a:xfrm>
          <a:off x="21272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116687</xdr:rowOff>
    </xdr:from>
    <xdr:to>
      <xdr:col>107</xdr:col>
      <xdr:colOff>101600</xdr:colOff>
      <xdr:row>86</xdr:row>
      <xdr:rowOff>46837</xdr:rowOff>
    </xdr:to>
    <xdr:sp macro="" textlink="">
      <xdr:nvSpPr>
        <xdr:cNvPr id="431" name="楕円 430"/>
        <xdr:cNvSpPr/>
      </xdr:nvSpPr>
      <xdr:spPr>
        <a:xfrm>
          <a:off x="20383500" y="146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161086</xdr:rowOff>
    </xdr:from>
    <xdr:to>
      <xdr:col>111</xdr:col>
      <xdr:colOff>177800</xdr:colOff>
      <xdr:row>85</xdr:row>
      <xdr:rowOff>167487</xdr:rowOff>
    </xdr:to>
    <xdr:cxnSp macro="">
      <xdr:nvCxnSpPr>
        <xdr:cNvPr id="432" name="直線コネクタ 431"/>
        <xdr:cNvCxnSpPr/>
      </xdr:nvCxnSpPr>
      <xdr:spPr>
        <a:xfrm flipV="1">
          <a:off x="20434300" y="1473433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31563</xdr:rowOff>
    </xdr:from>
    <xdr:ext cx="469744" cy="259045"/>
    <xdr:sp macro="" textlink="">
      <xdr:nvSpPr>
        <xdr:cNvPr id="433" name="n_1mainValue【消防施設】&#10;一人当たり面積"/>
        <xdr:cNvSpPr txBox="1"/>
      </xdr:nvSpPr>
      <xdr:spPr>
        <a:xfrm>
          <a:off x="210757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37964</xdr:rowOff>
    </xdr:from>
    <xdr:ext cx="469744" cy="259045"/>
    <xdr:sp macro="" textlink="">
      <xdr:nvSpPr>
        <xdr:cNvPr id="434" name="n_2mainValue【消防施設】&#10;一人当たり面積"/>
        <xdr:cNvSpPr txBox="1"/>
      </xdr:nvSpPr>
      <xdr:spPr>
        <a:xfrm>
          <a:off x="20199427" y="1478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5" name="正方形/長方形 4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6" name="正方形/長方形 4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7" name="正方形/長方形 4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8" name="正方形/長方形 4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9" name="正方形/長方形 4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0" name="正方形/長方形 4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1" name="正方形/長方形 4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2" name="正方形/長方形 4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3" name="テキスト ボックス 4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4" name="直線コネクタ 4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45" name="直線コネクタ 4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46" name="テキスト ボックス 44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7" name="直線コネクタ 4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8" name="テキスト ボックス 4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9" name="直線コネクタ 4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0" name="テキスト ボックス 4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1" name="直線コネクタ 4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2" name="テキスト ボックス 4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3" name="直線コネクタ 4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4" name="テキスト ボックス 4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5" name="直線コネクタ 4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56" name="テキスト ボックス 45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7" name="直線コネクタ 4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8" name="テキスト ボックス 4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460" name="直線コネクタ 459"/>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461"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462" name="直線コネクタ 461"/>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6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64" name="直線コネクタ 46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465"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466" name="フローチャート: 判断 465"/>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467" name="フローチャート: 判断 466"/>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100165</xdr:rowOff>
    </xdr:from>
    <xdr:ext cx="405111" cy="259045"/>
    <xdr:sp macro="" textlink="">
      <xdr:nvSpPr>
        <xdr:cNvPr id="468" name="n_1aveValue【庁舎】&#10;有形固定資産減価償却率"/>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469" name="フローチャート: 判断 468"/>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168746</xdr:rowOff>
    </xdr:from>
    <xdr:ext cx="405111" cy="259045"/>
    <xdr:sp macro="" textlink="">
      <xdr:nvSpPr>
        <xdr:cNvPr id="470" name="n_2aveValue【庁舎】&#10;有形固定資産減価償却率"/>
        <xdr:cNvSpPr txBox="1"/>
      </xdr:nvSpPr>
      <xdr:spPr>
        <a:xfrm>
          <a:off x="143897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71" name="テキスト ボックス 4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2" name="テキスト ボックス 4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3" name="テキスト ボックス 4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4" name="テキスト ボックス 4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5" name="テキスト ボックス 4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62956</xdr:rowOff>
    </xdr:from>
    <xdr:to>
      <xdr:col>81</xdr:col>
      <xdr:colOff>101600</xdr:colOff>
      <xdr:row>101</xdr:row>
      <xdr:rowOff>164556</xdr:rowOff>
    </xdr:to>
    <xdr:sp macro="" textlink="">
      <xdr:nvSpPr>
        <xdr:cNvPr id="476" name="楕円 475"/>
        <xdr:cNvSpPr/>
      </xdr:nvSpPr>
      <xdr:spPr>
        <a:xfrm>
          <a:off x="15430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100512</xdr:rowOff>
    </xdr:from>
    <xdr:to>
      <xdr:col>76</xdr:col>
      <xdr:colOff>165100</xdr:colOff>
      <xdr:row>102</xdr:row>
      <xdr:rowOff>30662</xdr:rowOff>
    </xdr:to>
    <xdr:sp macro="" textlink="">
      <xdr:nvSpPr>
        <xdr:cNvPr id="477" name="楕円 476"/>
        <xdr:cNvSpPr/>
      </xdr:nvSpPr>
      <xdr:spPr>
        <a:xfrm>
          <a:off x="14541500" y="174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113756</xdr:rowOff>
    </xdr:from>
    <xdr:to>
      <xdr:col>81</xdr:col>
      <xdr:colOff>50800</xdr:colOff>
      <xdr:row>101</xdr:row>
      <xdr:rowOff>151312</xdr:rowOff>
    </xdr:to>
    <xdr:cxnSp macro="">
      <xdr:nvCxnSpPr>
        <xdr:cNvPr id="478" name="直線コネクタ 477"/>
        <xdr:cNvCxnSpPr/>
      </xdr:nvCxnSpPr>
      <xdr:spPr>
        <a:xfrm flipV="1">
          <a:off x="14592300" y="174302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9633</xdr:rowOff>
    </xdr:from>
    <xdr:ext cx="405111" cy="259045"/>
    <xdr:sp macro="" textlink="">
      <xdr:nvSpPr>
        <xdr:cNvPr id="479" name="n_1mainValue【庁舎】&#10;有形固定資産減価償却率"/>
        <xdr:cNvSpPr txBox="1"/>
      </xdr:nvSpPr>
      <xdr:spPr>
        <a:xfrm>
          <a:off x="152660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47189</xdr:rowOff>
    </xdr:from>
    <xdr:ext cx="405111" cy="259045"/>
    <xdr:sp macro="" textlink="">
      <xdr:nvSpPr>
        <xdr:cNvPr id="480" name="n_2mainValue【庁舎】&#10;有形固定資産減価償却率"/>
        <xdr:cNvSpPr txBox="1"/>
      </xdr:nvSpPr>
      <xdr:spPr>
        <a:xfrm>
          <a:off x="14389744" y="1719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1" name="正方形/長方形 4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2" name="正方形/長方形 4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3" name="正方形/長方形 4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4" name="正方形/長方形 4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5" name="正方形/長方形 4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6" name="正方形/長方形 4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7" name="正方形/長方形 4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8" name="正方形/長方形 4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9" name="テキスト ボックス 4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0" name="直線コネクタ 4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1" name="直線コネクタ 49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92" name="テキスト ボックス 49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3" name="直線コネクタ 49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4" name="テキスト ボックス 49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5" name="直線コネクタ 49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6" name="テキスト ボックス 49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7" name="直線コネクタ 49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98" name="テキスト ボックス 49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99" name="直線コネクタ 49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00" name="テキスト ボックス 49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1" name="直線コネクタ 5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02" name="テキスト ボックス 50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504" name="直線コネクタ 503"/>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505"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506" name="直線コネクタ 505"/>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507"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508" name="直線コネクタ 507"/>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509" name="【庁舎】&#10;一人当たり面積平均値テキスト"/>
        <xdr:cNvSpPr txBox="1"/>
      </xdr:nvSpPr>
      <xdr:spPr>
        <a:xfrm>
          <a:off x="22199600" y="1848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510" name="フローチャート: 判断 509"/>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511" name="フローチャート: 判断 510"/>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117239</xdr:rowOff>
    </xdr:from>
    <xdr:ext cx="469744" cy="259045"/>
    <xdr:sp macro="" textlink="">
      <xdr:nvSpPr>
        <xdr:cNvPr id="512"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513" name="フローチャート: 判断 512"/>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131526</xdr:rowOff>
    </xdr:from>
    <xdr:ext cx="469744" cy="259045"/>
    <xdr:sp macro="" textlink="">
      <xdr:nvSpPr>
        <xdr:cNvPr id="514" name="n_2aveValue【庁舎】&#10;一人当たり面積"/>
        <xdr:cNvSpPr txBox="1"/>
      </xdr:nvSpPr>
      <xdr:spPr>
        <a:xfrm>
          <a:off x="2019942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5" name="テキスト ボックス 5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6" name="テキスト ボックス 5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7" name="テキスト ボックス 5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8" name="テキスト ボックス 5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9" name="テキスト ボックス 5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50736</xdr:rowOff>
    </xdr:from>
    <xdr:to>
      <xdr:col>112</xdr:col>
      <xdr:colOff>38100</xdr:colOff>
      <xdr:row>108</xdr:row>
      <xdr:rowOff>152336</xdr:rowOff>
    </xdr:to>
    <xdr:sp macro="" textlink="">
      <xdr:nvSpPr>
        <xdr:cNvPr id="520" name="楕円 519"/>
        <xdr:cNvSpPr/>
      </xdr:nvSpPr>
      <xdr:spPr>
        <a:xfrm>
          <a:off x="21272500" y="1856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51499</xdr:rowOff>
    </xdr:from>
    <xdr:to>
      <xdr:col>107</xdr:col>
      <xdr:colOff>101600</xdr:colOff>
      <xdr:row>108</xdr:row>
      <xdr:rowOff>153099</xdr:rowOff>
    </xdr:to>
    <xdr:sp macro="" textlink="">
      <xdr:nvSpPr>
        <xdr:cNvPr id="521" name="楕円 520"/>
        <xdr:cNvSpPr/>
      </xdr:nvSpPr>
      <xdr:spPr>
        <a:xfrm>
          <a:off x="20383500" y="1856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101536</xdr:rowOff>
    </xdr:from>
    <xdr:to>
      <xdr:col>111</xdr:col>
      <xdr:colOff>177800</xdr:colOff>
      <xdr:row>108</xdr:row>
      <xdr:rowOff>102299</xdr:rowOff>
    </xdr:to>
    <xdr:cxnSp macro="">
      <xdr:nvCxnSpPr>
        <xdr:cNvPr id="522" name="直線コネクタ 521"/>
        <xdr:cNvCxnSpPr/>
      </xdr:nvCxnSpPr>
      <xdr:spPr>
        <a:xfrm flipV="1">
          <a:off x="20434300" y="18618136"/>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143463</xdr:rowOff>
    </xdr:from>
    <xdr:ext cx="469744" cy="259045"/>
    <xdr:sp macro="" textlink="">
      <xdr:nvSpPr>
        <xdr:cNvPr id="523" name="n_1mainValue【庁舎】&#10;一人当たり面積"/>
        <xdr:cNvSpPr txBox="1"/>
      </xdr:nvSpPr>
      <xdr:spPr>
        <a:xfrm>
          <a:off x="21075727" y="1866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144226</xdr:rowOff>
    </xdr:from>
    <xdr:ext cx="469744" cy="259045"/>
    <xdr:sp macro="" textlink="">
      <xdr:nvSpPr>
        <xdr:cNvPr id="524" name="n_2mainValue【庁舎】&#10;一人当たり面積"/>
        <xdr:cNvSpPr txBox="1"/>
      </xdr:nvSpPr>
      <xdr:spPr>
        <a:xfrm>
          <a:off x="20199427" y="1866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5" name="正方形/長方形 5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6" name="正方形/長方形 5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7" name="テキスト ボックス 5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上記において、類似団体と有形固定資産原価償却率が高くなっている施設は、体育館・プール、消防施設、庁舎となっている。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おいては施設類型別ストック情報分析表①にて記載しているとおり小中学校の統廃合を行ったが旧施設は除却せず別目的で利用しているため数値の減少につながっていない。また、消防施設においては、老朽化している施設から順次更新を進めており類似団体よりは高いが減少傾向となっている。庁舎は昭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年に建設されており未耐震部分もあることから今後の方針について現在検討を進めている。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8,141
8,122
74.28
5,102,461
4,991,019
86,424
2,923,430
4,838,578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人口減少や全国平均を上回る高齢化率（平成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）に加え、町内に中心となる産業がないこと等により、財政基盤が弱く、類似団体平均を下回っている。組織の見直しや歳出削減を図るとともに、地方税の徴収強化に取り組み、財政基盤の強化に努める。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xdr:cNvCxnSpPr/>
      </xdr:nvCxnSpPr>
      <xdr:spPr>
        <a:xfrm flipV="1">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xdr:cNvCxnSpPr/>
      </xdr:nvCxnSpPr>
      <xdr:spPr>
        <a:xfrm flipV="1">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では繰出金が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38,527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千円の増となったほか、普通交付税が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67,515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千円減となったことが大きく影響し、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ポイント増となった。類似団体と比較すると人件費は低く、扶助費・公債費が大きいことが特徴となっている。公債費については年々減少しており今後も新発債の抑制により公債費の圧縮に努めていく。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159596</xdr:rowOff>
    </xdr:from>
    <xdr:to>
      <xdr:col>23</xdr:col>
      <xdr:colOff>133350</xdr:colOff>
      <xdr:row>62</xdr:row>
      <xdr:rowOff>48471</xdr:rowOff>
    </xdr:to>
    <xdr:cxnSp macro="">
      <xdr:nvCxnSpPr>
        <xdr:cNvPr id="133" name="直線コネクタ 132"/>
        <xdr:cNvCxnSpPr/>
      </xdr:nvCxnSpPr>
      <xdr:spPr>
        <a:xfrm>
          <a:off x="4114800" y="1061804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125942</xdr:rowOff>
    </xdr:from>
    <xdr:to>
      <xdr:col>19</xdr:col>
      <xdr:colOff>133350</xdr:colOff>
      <xdr:row>61</xdr:row>
      <xdr:rowOff>159596</xdr:rowOff>
    </xdr:to>
    <xdr:cxnSp macro="">
      <xdr:nvCxnSpPr>
        <xdr:cNvPr id="136" name="直線コネクタ 135"/>
        <xdr:cNvCxnSpPr/>
      </xdr:nvCxnSpPr>
      <xdr:spPr>
        <a:xfrm>
          <a:off x="3225800" y="10412942"/>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125942</xdr:rowOff>
    </xdr:from>
    <xdr:to>
      <xdr:col>15</xdr:col>
      <xdr:colOff>82550</xdr:colOff>
      <xdr:row>62</xdr:row>
      <xdr:rowOff>12277</xdr:rowOff>
    </xdr:to>
    <xdr:cxnSp macro="">
      <xdr:nvCxnSpPr>
        <xdr:cNvPr id="139" name="直線コネクタ 138"/>
        <xdr:cNvCxnSpPr/>
      </xdr:nvCxnSpPr>
      <xdr:spPr>
        <a:xfrm flipV="1">
          <a:off x="2336800" y="10412942"/>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93769</xdr:rowOff>
    </xdr:from>
    <xdr:to>
      <xdr:col>11</xdr:col>
      <xdr:colOff>31750</xdr:colOff>
      <xdr:row>62</xdr:row>
      <xdr:rowOff>12277</xdr:rowOff>
    </xdr:to>
    <xdr:cxnSp macro="">
      <xdr:nvCxnSpPr>
        <xdr:cNvPr id="142" name="直線コネクタ 141"/>
        <xdr:cNvCxnSpPr/>
      </xdr:nvCxnSpPr>
      <xdr:spPr>
        <a:xfrm>
          <a:off x="1447800" y="10380769"/>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43" name="フローチャート: 判断 142"/>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44" name="テキスト ボックス 143"/>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5" name="フローチャート: 判断 144"/>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19702</xdr:rowOff>
    </xdr:from>
    <xdr:ext cx="762000" cy="259045"/>
    <xdr:sp macro="" textlink="">
      <xdr:nvSpPr>
        <xdr:cNvPr id="146" name="テキスト ボックス 145"/>
        <xdr:cNvSpPr txBox="1"/>
      </xdr:nvSpPr>
      <xdr:spPr>
        <a:xfrm>
          <a:off x="1066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169121</xdr:rowOff>
    </xdr:from>
    <xdr:to>
      <xdr:col>23</xdr:col>
      <xdr:colOff>184150</xdr:colOff>
      <xdr:row>62</xdr:row>
      <xdr:rowOff>99271</xdr:rowOff>
    </xdr:to>
    <xdr:sp macro="" textlink="">
      <xdr:nvSpPr>
        <xdr:cNvPr id="152" name="楕円 151"/>
        <xdr:cNvSpPr/>
      </xdr:nvSpPr>
      <xdr:spPr>
        <a:xfrm>
          <a:off x="4902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141198</xdr:rowOff>
    </xdr:from>
    <xdr:ext cx="762000" cy="259045"/>
    <xdr:sp macro="" textlink="">
      <xdr:nvSpPr>
        <xdr:cNvPr id="153" name="財政構造の弾力性該当値テキスト"/>
        <xdr:cNvSpPr txBox="1"/>
      </xdr:nvSpPr>
      <xdr:spPr>
        <a:xfrm>
          <a:off x="5041900" y="1059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4" name="楕円 153"/>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5" name="テキスト ボックス 154"/>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75142</xdr:rowOff>
    </xdr:from>
    <xdr:to>
      <xdr:col>15</xdr:col>
      <xdr:colOff>133350</xdr:colOff>
      <xdr:row>61</xdr:row>
      <xdr:rowOff>5292</xdr:rowOff>
    </xdr:to>
    <xdr:sp macro="" textlink="">
      <xdr:nvSpPr>
        <xdr:cNvPr id="156" name="楕円 155"/>
        <xdr:cNvSpPr/>
      </xdr:nvSpPr>
      <xdr:spPr>
        <a:xfrm>
          <a:off x="3175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15469</xdr:rowOff>
    </xdr:from>
    <xdr:ext cx="762000" cy="259045"/>
    <xdr:sp macro="" textlink="">
      <xdr:nvSpPr>
        <xdr:cNvPr id="157" name="テキスト ボックス 156"/>
        <xdr:cNvSpPr txBox="1"/>
      </xdr:nvSpPr>
      <xdr:spPr>
        <a:xfrm>
          <a:off x="2844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132927</xdr:rowOff>
    </xdr:from>
    <xdr:to>
      <xdr:col>11</xdr:col>
      <xdr:colOff>82550</xdr:colOff>
      <xdr:row>62</xdr:row>
      <xdr:rowOff>63077</xdr:rowOff>
    </xdr:to>
    <xdr:sp macro="" textlink="">
      <xdr:nvSpPr>
        <xdr:cNvPr id="158" name="楕円 157"/>
        <xdr:cNvSpPr/>
      </xdr:nvSpPr>
      <xdr:spPr>
        <a:xfrm>
          <a:off x="2286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73254</xdr:rowOff>
    </xdr:from>
    <xdr:ext cx="762000" cy="259045"/>
    <xdr:sp macro="" textlink="">
      <xdr:nvSpPr>
        <xdr:cNvPr id="159" name="テキスト ボックス 158"/>
        <xdr:cNvSpPr txBox="1"/>
      </xdr:nvSpPr>
      <xdr:spPr>
        <a:xfrm>
          <a:off x="1955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42969</xdr:rowOff>
    </xdr:from>
    <xdr:to>
      <xdr:col>7</xdr:col>
      <xdr:colOff>31750</xdr:colOff>
      <xdr:row>60</xdr:row>
      <xdr:rowOff>144569</xdr:rowOff>
    </xdr:to>
    <xdr:sp macro="" textlink="">
      <xdr:nvSpPr>
        <xdr:cNvPr id="160" name="楕円 159"/>
        <xdr:cNvSpPr/>
      </xdr:nvSpPr>
      <xdr:spPr>
        <a:xfrm>
          <a:off x="1397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154746</xdr:rowOff>
    </xdr:from>
    <xdr:ext cx="762000" cy="259045"/>
    <xdr:sp macro="" textlink="">
      <xdr:nvSpPr>
        <xdr:cNvPr id="161" name="テキスト ボックス 160"/>
        <xdr:cNvSpPr txBox="1"/>
      </xdr:nvSpPr>
      <xdr:spPr>
        <a:xfrm>
          <a:off x="1066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人当たりの人件費・物件費等の決算額は年々増加傾向で、主な要因としては人口減少による影響が大きい。人件費では職員給が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千円増となったが、物件費では庁内ネットワーク分断及びサーバー設定等作業費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千円の皆減や公共施設等総合管理計画策定業務委託料</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千円の皆減などが影響し、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44,304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千円の減となった。今後も定員計画に基づき適正な職員数を維持し、物件費の経常的なものについての削減努力を行うこととする。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32782</xdr:rowOff>
    </xdr:from>
    <xdr:to>
      <xdr:col>23</xdr:col>
      <xdr:colOff>133350</xdr:colOff>
      <xdr:row>81</xdr:row>
      <xdr:rowOff>33513</xdr:rowOff>
    </xdr:to>
    <xdr:cxnSp macro="">
      <xdr:nvCxnSpPr>
        <xdr:cNvPr id="198" name="直線コネクタ 197"/>
        <xdr:cNvCxnSpPr/>
      </xdr:nvCxnSpPr>
      <xdr:spPr>
        <a:xfrm>
          <a:off x="4114800" y="13920232"/>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31055</xdr:rowOff>
    </xdr:from>
    <xdr:to>
      <xdr:col>19</xdr:col>
      <xdr:colOff>133350</xdr:colOff>
      <xdr:row>81</xdr:row>
      <xdr:rowOff>32782</xdr:rowOff>
    </xdr:to>
    <xdr:cxnSp macro="">
      <xdr:nvCxnSpPr>
        <xdr:cNvPr id="201" name="直線コネクタ 200"/>
        <xdr:cNvCxnSpPr/>
      </xdr:nvCxnSpPr>
      <xdr:spPr>
        <a:xfrm>
          <a:off x="3225800" y="13918505"/>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17132</xdr:rowOff>
    </xdr:from>
    <xdr:to>
      <xdr:col>15</xdr:col>
      <xdr:colOff>82550</xdr:colOff>
      <xdr:row>81</xdr:row>
      <xdr:rowOff>31055</xdr:rowOff>
    </xdr:to>
    <xdr:cxnSp macro="">
      <xdr:nvCxnSpPr>
        <xdr:cNvPr id="204" name="直線コネクタ 203"/>
        <xdr:cNvCxnSpPr/>
      </xdr:nvCxnSpPr>
      <xdr:spPr>
        <a:xfrm>
          <a:off x="2336800" y="13904582"/>
          <a:ext cx="889000" cy="1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142349</xdr:rowOff>
    </xdr:from>
    <xdr:to>
      <xdr:col>11</xdr:col>
      <xdr:colOff>31750</xdr:colOff>
      <xdr:row>81</xdr:row>
      <xdr:rowOff>17132</xdr:rowOff>
    </xdr:to>
    <xdr:cxnSp macro="">
      <xdr:nvCxnSpPr>
        <xdr:cNvPr id="207" name="直線コネクタ 206"/>
        <xdr:cNvCxnSpPr/>
      </xdr:nvCxnSpPr>
      <xdr:spPr>
        <a:xfrm>
          <a:off x="1447800" y="13858349"/>
          <a:ext cx="889000" cy="4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35520</xdr:rowOff>
    </xdr:from>
    <xdr:to>
      <xdr:col>11</xdr:col>
      <xdr:colOff>82550</xdr:colOff>
      <xdr:row>82</xdr:row>
      <xdr:rowOff>137120</xdr:rowOff>
    </xdr:to>
    <xdr:sp macro="" textlink="">
      <xdr:nvSpPr>
        <xdr:cNvPr id="208" name="フローチャート: 判断 207"/>
        <xdr:cNvSpPr/>
      </xdr:nvSpPr>
      <xdr:spPr>
        <a:xfrm>
          <a:off x="2286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121897</xdr:rowOff>
    </xdr:from>
    <xdr:ext cx="762000" cy="259045"/>
    <xdr:sp macro="" textlink="">
      <xdr:nvSpPr>
        <xdr:cNvPr id="209" name="テキスト ボックス 208"/>
        <xdr:cNvSpPr txBox="1"/>
      </xdr:nvSpPr>
      <xdr:spPr>
        <a:xfrm>
          <a:off x="1955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149334</xdr:rowOff>
    </xdr:from>
    <xdr:to>
      <xdr:col>7</xdr:col>
      <xdr:colOff>31750</xdr:colOff>
      <xdr:row>82</xdr:row>
      <xdr:rowOff>79484</xdr:rowOff>
    </xdr:to>
    <xdr:sp macro="" textlink="">
      <xdr:nvSpPr>
        <xdr:cNvPr id="210" name="フローチャート: 判断 209"/>
        <xdr:cNvSpPr/>
      </xdr:nvSpPr>
      <xdr:spPr>
        <a:xfrm>
          <a:off x="1397000" y="140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64261</xdr:rowOff>
    </xdr:from>
    <xdr:ext cx="762000" cy="259045"/>
    <xdr:sp macro="" textlink="">
      <xdr:nvSpPr>
        <xdr:cNvPr id="211" name="テキスト ボックス 210"/>
        <xdr:cNvSpPr txBox="1"/>
      </xdr:nvSpPr>
      <xdr:spPr>
        <a:xfrm>
          <a:off x="1066800" y="1412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154163</xdr:rowOff>
    </xdr:from>
    <xdr:to>
      <xdr:col>23</xdr:col>
      <xdr:colOff>184150</xdr:colOff>
      <xdr:row>81</xdr:row>
      <xdr:rowOff>84313</xdr:rowOff>
    </xdr:to>
    <xdr:sp macro="" textlink="">
      <xdr:nvSpPr>
        <xdr:cNvPr id="217" name="楕円 216"/>
        <xdr:cNvSpPr/>
      </xdr:nvSpPr>
      <xdr:spPr>
        <a:xfrm>
          <a:off x="4902200" y="1387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75440</xdr:rowOff>
    </xdr:from>
    <xdr:ext cx="762000" cy="259045"/>
    <xdr:sp macro="" textlink="">
      <xdr:nvSpPr>
        <xdr:cNvPr id="218" name="人件費・物件費等の状況該当値テキスト"/>
        <xdr:cNvSpPr txBox="1"/>
      </xdr:nvSpPr>
      <xdr:spPr>
        <a:xfrm>
          <a:off x="5041900" y="13791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153432</xdr:rowOff>
    </xdr:from>
    <xdr:to>
      <xdr:col>19</xdr:col>
      <xdr:colOff>184150</xdr:colOff>
      <xdr:row>81</xdr:row>
      <xdr:rowOff>83582</xdr:rowOff>
    </xdr:to>
    <xdr:sp macro="" textlink="">
      <xdr:nvSpPr>
        <xdr:cNvPr id="219" name="楕円 218"/>
        <xdr:cNvSpPr/>
      </xdr:nvSpPr>
      <xdr:spPr>
        <a:xfrm>
          <a:off x="4064000" y="13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93759</xdr:rowOff>
    </xdr:from>
    <xdr:ext cx="736600" cy="259045"/>
    <xdr:sp macro="" textlink="">
      <xdr:nvSpPr>
        <xdr:cNvPr id="220" name="テキスト ボックス 219"/>
        <xdr:cNvSpPr txBox="1"/>
      </xdr:nvSpPr>
      <xdr:spPr>
        <a:xfrm>
          <a:off x="3733800" y="13638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151705</xdr:rowOff>
    </xdr:from>
    <xdr:to>
      <xdr:col>15</xdr:col>
      <xdr:colOff>133350</xdr:colOff>
      <xdr:row>81</xdr:row>
      <xdr:rowOff>81855</xdr:rowOff>
    </xdr:to>
    <xdr:sp macro="" textlink="">
      <xdr:nvSpPr>
        <xdr:cNvPr id="221" name="楕円 220"/>
        <xdr:cNvSpPr/>
      </xdr:nvSpPr>
      <xdr:spPr>
        <a:xfrm>
          <a:off x="3175000" y="138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92032</xdr:rowOff>
    </xdr:from>
    <xdr:ext cx="762000" cy="259045"/>
    <xdr:sp macro="" textlink="">
      <xdr:nvSpPr>
        <xdr:cNvPr id="222" name="テキスト ボックス 221"/>
        <xdr:cNvSpPr txBox="1"/>
      </xdr:nvSpPr>
      <xdr:spPr>
        <a:xfrm>
          <a:off x="2844800" y="136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137782</xdr:rowOff>
    </xdr:from>
    <xdr:to>
      <xdr:col>11</xdr:col>
      <xdr:colOff>82550</xdr:colOff>
      <xdr:row>81</xdr:row>
      <xdr:rowOff>67932</xdr:rowOff>
    </xdr:to>
    <xdr:sp macro="" textlink="">
      <xdr:nvSpPr>
        <xdr:cNvPr id="223" name="楕円 222"/>
        <xdr:cNvSpPr/>
      </xdr:nvSpPr>
      <xdr:spPr>
        <a:xfrm>
          <a:off x="2286000" y="1385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78109</xdr:rowOff>
    </xdr:from>
    <xdr:ext cx="762000" cy="259045"/>
    <xdr:sp macro="" textlink="">
      <xdr:nvSpPr>
        <xdr:cNvPr id="224" name="テキスト ボックス 223"/>
        <xdr:cNvSpPr txBox="1"/>
      </xdr:nvSpPr>
      <xdr:spPr>
        <a:xfrm>
          <a:off x="1955800" y="1362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91549</xdr:rowOff>
    </xdr:from>
    <xdr:to>
      <xdr:col>7</xdr:col>
      <xdr:colOff>31750</xdr:colOff>
      <xdr:row>81</xdr:row>
      <xdr:rowOff>21699</xdr:rowOff>
    </xdr:to>
    <xdr:sp macro="" textlink="">
      <xdr:nvSpPr>
        <xdr:cNvPr id="225" name="楕円 224"/>
        <xdr:cNvSpPr/>
      </xdr:nvSpPr>
      <xdr:spPr>
        <a:xfrm>
          <a:off x="1397000" y="138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31876</xdr:rowOff>
    </xdr:from>
    <xdr:ext cx="762000" cy="259045"/>
    <xdr:sp macro="" textlink="">
      <xdr:nvSpPr>
        <xdr:cNvPr id="226" name="テキスト ボックス 225"/>
        <xdr:cNvSpPr txBox="1"/>
      </xdr:nvSpPr>
      <xdr:spPr>
        <a:xfrm>
          <a:off x="1066800" y="1357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月の人事異動による昇給・昇格の影響により指数の上昇が見込まれていたが、職員の採用・退職や階層の移動等、職員構成の変動があったこともあり昨年比△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の指数低下となった。今後、各種手当の点検と見直しを行い、より一層の適正化に努める。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89202</xdr:rowOff>
    </xdr:from>
    <xdr:to>
      <xdr:col>81</xdr:col>
      <xdr:colOff>44450</xdr:colOff>
      <xdr:row>85</xdr:row>
      <xdr:rowOff>89202</xdr:rowOff>
    </xdr:to>
    <xdr:cxnSp macro="">
      <xdr:nvCxnSpPr>
        <xdr:cNvPr id="262" name="直線コネクタ 261"/>
        <xdr:cNvCxnSpPr/>
      </xdr:nvCxnSpPr>
      <xdr:spPr>
        <a:xfrm>
          <a:off x="16179800" y="146624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85</xdr:row>
      <xdr:rowOff>89202</xdr:rowOff>
    </xdr:to>
    <xdr:cxnSp macro="">
      <xdr:nvCxnSpPr>
        <xdr:cNvPr id="265" name="直線コネクタ 264"/>
        <xdr:cNvCxnSpPr/>
      </xdr:nvCxnSpPr>
      <xdr:spPr>
        <a:xfrm>
          <a:off x="15290800" y="14627982"/>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54732</xdr:rowOff>
    </xdr:to>
    <xdr:cxnSp macro="">
      <xdr:nvCxnSpPr>
        <xdr:cNvPr id="268" name="直線コネクタ 267"/>
        <xdr:cNvCxnSpPr/>
      </xdr:nvCxnSpPr>
      <xdr:spPr>
        <a:xfrm>
          <a:off x="14401800" y="146164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43241</xdr:rowOff>
    </xdr:to>
    <xdr:cxnSp macro="">
      <xdr:nvCxnSpPr>
        <xdr:cNvPr id="271" name="直線コネクタ 270"/>
        <xdr:cNvCxnSpPr/>
      </xdr:nvCxnSpPr>
      <xdr:spPr>
        <a:xfrm>
          <a:off x="13512800" y="145015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3" name="テキスト ボックス 272"/>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74" name="フローチャート: 判断 273"/>
        <xdr:cNvSpPr/>
      </xdr:nvSpPr>
      <xdr:spPr>
        <a:xfrm>
          <a:off x="13462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75" name="テキスト ボックス 274"/>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38402</xdr:rowOff>
    </xdr:from>
    <xdr:to>
      <xdr:col>81</xdr:col>
      <xdr:colOff>95250</xdr:colOff>
      <xdr:row>85</xdr:row>
      <xdr:rowOff>140002</xdr:rowOff>
    </xdr:to>
    <xdr:sp macro="" textlink="">
      <xdr:nvSpPr>
        <xdr:cNvPr id="281" name="楕円 280"/>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10479</xdr:rowOff>
    </xdr:from>
    <xdr:ext cx="762000" cy="259045"/>
    <xdr:sp macro="" textlink="">
      <xdr:nvSpPr>
        <xdr:cNvPr id="282" name="給与水準   （国との比較）該当値テキスト"/>
        <xdr:cNvSpPr txBox="1"/>
      </xdr:nvSpPr>
      <xdr:spPr>
        <a:xfrm>
          <a:off x="17106900" y="14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83" name="楕円 282"/>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124779</xdr:rowOff>
    </xdr:from>
    <xdr:ext cx="736600" cy="259045"/>
    <xdr:sp macro="" textlink="">
      <xdr:nvSpPr>
        <xdr:cNvPr id="284" name="テキスト ボックス 283"/>
        <xdr:cNvSpPr txBox="1"/>
      </xdr:nvSpPr>
      <xdr:spPr>
        <a:xfrm>
          <a:off x="15798800" y="1469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85" name="楕円 284"/>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90309</xdr:rowOff>
    </xdr:from>
    <xdr:ext cx="762000" cy="259045"/>
    <xdr:sp macro="" textlink="">
      <xdr:nvSpPr>
        <xdr:cNvPr id="286" name="テキスト ボックス 285"/>
        <xdr:cNvSpPr txBox="1"/>
      </xdr:nvSpPr>
      <xdr:spPr>
        <a:xfrm>
          <a:off x="14909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87" name="楕円 286"/>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78818</xdr:rowOff>
    </xdr:from>
    <xdr:ext cx="762000" cy="259045"/>
    <xdr:sp macro="" textlink="">
      <xdr:nvSpPr>
        <xdr:cNvPr id="288" name="テキスト ボックス 287"/>
        <xdr:cNvSpPr txBox="1"/>
      </xdr:nvSpPr>
      <xdr:spPr>
        <a:xfrm>
          <a:off x="14020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9" name="楕円 288"/>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90" name="テキスト ボックス 289"/>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人口千人当たりの職員数は類似団体内ではいまだ低い順位を保っている。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の団塊の世代の大量退職や財政健全化計画、集中改革プランにより、退職者不補充と現業からの任用替を同時に行ってきたことによるものである。職員数の大幅な減員は、行政サービスの水準低下を来すおそれがあり町財政状況と増大する行政需要の整合性を図りつつ、適正な定員管理に努める。今後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策定の定員管理計画に基づき、現業職の退職者不補充、一般行政職の適正配置による簡素で効率的な体制と職員数を維持していく。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164402</xdr:rowOff>
    </xdr:from>
    <xdr:to>
      <xdr:col>81</xdr:col>
      <xdr:colOff>44450</xdr:colOff>
      <xdr:row>58</xdr:row>
      <xdr:rowOff>170434</xdr:rowOff>
    </xdr:to>
    <xdr:cxnSp macro="">
      <xdr:nvCxnSpPr>
        <xdr:cNvPr id="321" name="直線コネクタ 320"/>
        <xdr:cNvCxnSpPr/>
      </xdr:nvCxnSpPr>
      <xdr:spPr>
        <a:xfrm>
          <a:off x="16179800" y="10108502"/>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164402</xdr:rowOff>
    </xdr:from>
    <xdr:to>
      <xdr:col>77</xdr:col>
      <xdr:colOff>44450</xdr:colOff>
      <xdr:row>58</xdr:row>
      <xdr:rowOff>165005</xdr:rowOff>
    </xdr:to>
    <xdr:cxnSp macro="">
      <xdr:nvCxnSpPr>
        <xdr:cNvPr id="324" name="直線コネクタ 323"/>
        <xdr:cNvCxnSpPr/>
      </xdr:nvCxnSpPr>
      <xdr:spPr>
        <a:xfrm flipV="1">
          <a:off x="15290800" y="10108502"/>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163799</xdr:rowOff>
    </xdr:from>
    <xdr:to>
      <xdr:col>72</xdr:col>
      <xdr:colOff>203200</xdr:colOff>
      <xdr:row>58</xdr:row>
      <xdr:rowOff>165005</xdr:rowOff>
    </xdr:to>
    <xdr:cxnSp macro="">
      <xdr:nvCxnSpPr>
        <xdr:cNvPr id="327" name="直線コネクタ 326"/>
        <xdr:cNvCxnSpPr/>
      </xdr:nvCxnSpPr>
      <xdr:spPr>
        <a:xfrm>
          <a:off x="14401800" y="10107899"/>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163799</xdr:rowOff>
    </xdr:from>
    <xdr:to>
      <xdr:col>68</xdr:col>
      <xdr:colOff>152400</xdr:colOff>
      <xdr:row>58</xdr:row>
      <xdr:rowOff>166212</xdr:rowOff>
    </xdr:to>
    <xdr:cxnSp macro="">
      <xdr:nvCxnSpPr>
        <xdr:cNvPr id="330" name="直線コネクタ 329"/>
        <xdr:cNvCxnSpPr/>
      </xdr:nvCxnSpPr>
      <xdr:spPr>
        <a:xfrm flipV="1">
          <a:off x="13512800" y="1010789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1143</xdr:rowOff>
    </xdr:from>
    <xdr:to>
      <xdr:col>68</xdr:col>
      <xdr:colOff>203200</xdr:colOff>
      <xdr:row>60</xdr:row>
      <xdr:rowOff>102743</xdr:rowOff>
    </xdr:to>
    <xdr:sp macro="" textlink="">
      <xdr:nvSpPr>
        <xdr:cNvPr id="331" name="フローチャート: 判断 330"/>
        <xdr:cNvSpPr/>
      </xdr:nvSpPr>
      <xdr:spPr>
        <a:xfrm>
          <a:off x="14351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87520</xdr:rowOff>
    </xdr:from>
    <xdr:ext cx="762000" cy="259045"/>
    <xdr:sp macro="" textlink="">
      <xdr:nvSpPr>
        <xdr:cNvPr id="332" name="テキスト ボックス 331"/>
        <xdr:cNvSpPr txBox="1"/>
      </xdr:nvSpPr>
      <xdr:spPr>
        <a:xfrm>
          <a:off x="14020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33" name="フローチャート: 判断 332"/>
        <xdr:cNvSpPr/>
      </xdr:nvSpPr>
      <xdr:spPr>
        <a:xfrm>
          <a:off x="13462000" y="1027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76661</xdr:rowOff>
    </xdr:from>
    <xdr:ext cx="762000" cy="259045"/>
    <xdr:sp macro="" textlink="">
      <xdr:nvSpPr>
        <xdr:cNvPr id="334" name="テキスト ボックス 333"/>
        <xdr:cNvSpPr txBox="1"/>
      </xdr:nvSpPr>
      <xdr:spPr>
        <a:xfrm>
          <a:off x="13131800" y="1036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119634</xdr:rowOff>
    </xdr:from>
    <xdr:to>
      <xdr:col>81</xdr:col>
      <xdr:colOff>95250</xdr:colOff>
      <xdr:row>59</xdr:row>
      <xdr:rowOff>49784</xdr:rowOff>
    </xdr:to>
    <xdr:sp macro="" textlink="">
      <xdr:nvSpPr>
        <xdr:cNvPr id="340" name="楕円 339"/>
        <xdr:cNvSpPr/>
      </xdr:nvSpPr>
      <xdr:spPr>
        <a:xfrm>
          <a:off x="16967200" y="100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40911</xdr:rowOff>
    </xdr:from>
    <xdr:ext cx="762000" cy="259045"/>
    <xdr:sp macro="" textlink="">
      <xdr:nvSpPr>
        <xdr:cNvPr id="341" name="定員管理の状況該当値テキスト"/>
        <xdr:cNvSpPr txBox="1"/>
      </xdr:nvSpPr>
      <xdr:spPr>
        <a:xfrm>
          <a:off x="17106900" y="99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113602</xdr:rowOff>
    </xdr:from>
    <xdr:to>
      <xdr:col>77</xdr:col>
      <xdr:colOff>95250</xdr:colOff>
      <xdr:row>59</xdr:row>
      <xdr:rowOff>43752</xdr:rowOff>
    </xdr:to>
    <xdr:sp macro="" textlink="">
      <xdr:nvSpPr>
        <xdr:cNvPr id="342" name="楕円 341"/>
        <xdr:cNvSpPr/>
      </xdr:nvSpPr>
      <xdr:spPr>
        <a:xfrm>
          <a:off x="16129000" y="1005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53929</xdr:rowOff>
    </xdr:from>
    <xdr:ext cx="736600" cy="259045"/>
    <xdr:sp macro="" textlink="">
      <xdr:nvSpPr>
        <xdr:cNvPr id="343" name="テキスト ボックス 342"/>
        <xdr:cNvSpPr txBox="1"/>
      </xdr:nvSpPr>
      <xdr:spPr>
        <a:xfrm>
          <a:off x="15798800" y="9826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114205</xdr:rowOff>
    </xdr:from>
    <xdr:to>
      <xdr:col>73</xdr:col>
      <xdr:colOff>44450</xdr:colOff>
      <xdr:row>59</xdr:row>
      <xdr:rowOff>44355</xdr:rowOff>
    </xdr:to>
    <xdr:sp macro="" textlink="">
      <xdr:nvSpPr>
        <xdr:cNvPr id="344" name="楕円 343"/>
        <xdr:cNvSpPr/>
      </xdr:nvSpPr>
      <xdr:spPr>
        <a:xfrm>
          <a:off x="15240000" y="100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54532</xdr:rowOff>
    </xdr:from>
    <xdr:ext cx="762000" cy="259045"/>
    <xdr:sp macro="" textlink="">
      <xdr:nvSpPr>
        <xdr:cNvPr id="345" name="テキスト ボックス 344"/>
        <xdr:cNvSpPr txBox="1"/>
      </xdr:nvSpPr>
      <xdr:spPr>
        <a:xfrm>
          <a:off x="14909800" y="982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112999</xdr:rowOff>
    </xdr:from>
    <xdr:to>
      <xdr:col>68</xdr:col>
      <xdr:colOff>203200</xdr:colOff>
      <xdr:row>59</xdr:row>
      <xdr:rowOff>43149</xdr:rowOff>
    </xdr:to>
    <xdr:sp macro="" textlink="">
      <xdr:nvSpPr>
        <xdr:cNvPr id="346" name="楕円 345"/>
        <xdr:cNvSpPr/>
      </xdr:nvSpPr>
      <xdr:spPr>
        <a:xfrm>
          <a:off x="14351000" y="100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53326</xdr:rowOff>
    </xdr:from>
    <xdr:ext cx="762000" cy="259045"/>
    <xdr:sp macro="" textlink="">
      <xdr:nvSpPr>
        <xdr:cNvPr id="347" name="テキスト ボックス 346"/>
        <xdr:cNvSpPr txBox="1"/>
      </xdr:nvSpPr>
      <xdr:spPr>
        <a:xfrm>
          <a:off x="14020800" y="982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115412</xdr:rowOff>
    </xdr:from>
    <xdr:to>
      <xdr:col>64</xdr:col>
      <xdr:colOff>152400</xdr:colOff>
      <xdr:row>59</xdr:row>
      <xdr:rowOff>45562</xdr:rowOff>
    </xdr:to>
    <xdr:sp macro="" textlink="">
      <xdr:nvSpPr>
        <xdr:cNvPr id="348" name="楕円 347"/>
        <xdr:cNvSpPr/>
      </xdr:nvSpPr>
      <xdr:spPr>
        <a:xfrm>
          <a:off x="13462000" y="100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55739</xdr:rowOff>
    </xdr:from>
    <xdr:ext cx="762000" cy="259045"/>
    <xdr:sp macro="" textlink="">
      <xdr:nvSpPr>
        <xdr:cNvPr id="349" name="テキスト ボックス 348"/>
        <xdr:cNvSpPr txBox="1"/>
      </xdr:nvSpPr>
      <xdr:spPr>
        <a:xfrm>
          <a:off x="13131800" y="98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新発債の抑制や繰上げ償還の実施等により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からは改善傾向であったが、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に総合会館建設に係る交付税措置額が皆減、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ではふるさと林道遠目中岳線開設事業に係る交付税措置額が皆減となったことが影響し、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今後は進捗中である公共下水道事業の準元利償還金の増や東彼地区保健福祉組合のごみ処理施設改築工事に係る起債の償還開始など、増要因が見込まれているが、過去の起債事業の償還終了による償還額の減の影響もあるため、急激な増とはならない見込みである。徴税による自主財源確保と新発債の抑制に努め、比率改善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26307</xdr:rowOff>
    </xdr:from>
    <xdr:to>
      <xdr:col>81</xdr:col>
      <xdr:colOff>44450</xdr:colOff>
      <xdr:row>44</xdr:row>
      <xdr:rowOff>15724</xdr:rowOff>
    </xdr:to>
    <xdr:cxnSp macro="">
      <xdr:nvCxnSpPr>
        <xdr:cNvPr id="385" name="直線コネクタ 384"/>
        <xdr:cNvCxnSpPr/>
      </xdr:nvCxnSpPr>
      <xdr:spPr>
        <a:xfrm>
          <a:off x="16179800" y="7398657"/>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71362</xdr:rowOff>
    </xdr:from>
    <xdr:to>
      <xdr:col>77</xdr:col>
      <xdr:colOff>44450</xdr:colOff>
      <xdr:row>43</xdr:row>
      <xdr:rowOff>26307</xdr:rowOff>
    </xdr:to>
    <xdr:cxnSp macro="">
      <xdr:nvCxnSpPr>
        <xdr:cNvPr id="388" name="直線コネクタ 387"/>
        <xdr:cNvCxnSpPr/>
      </xdr:nvCxnSpPr>
      <xdr:spPr>
        <a:xfrm>
          <a:off x="15290800" y="7272262"/>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71362</xdr:rowOff>
    </xdr:from>
    <xdr:to>
      <xdr:col>72</xdr:col>
      <xdr:colOff>203200</xdr:colOff>
      <xdr:row>42</xdr:row>
      <xdr:rowOff>140305</xdr:rowOff>
    </xdr:to>
    <xdr:cxnSp macro="">
      <xdr:nvCxnSpPr>
        <xdr:cNvPr id="391" name="直線コネクタ 390"/>
        <xdr:cNvCxnSpPr/>
      </xdr:nvCxnSpPr>
      <xdr:spPr>
        <a:xfrm flipV="1">
          <a:off x="14401800" y="72722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140305</xdr:rowOff>
    </xdr:from>
    <xdr:to>
      <xdr:col>68</xdr:col>
      <xdr:colOff>152400</xdr:colOff>
      <xdr:row>43</xdr:row>
      <xdr:rowOff>106741</xdr:rowOff>
    </xdr:to>
    <xdr:cxnSp macro="">
      <xdr:nvCxnSpPr>
        <xdr:cNvPr id="394" name="直線コネクタ 393"/>
        <xdr:cNvCxnSpPr/>
      </xdr:nvCxnSpPr>
      <xdr:spPr>
        <a:xfrm flipV="1">
          <a:off x="13512800" y="734120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6" name="テキスト ボックス 395"/>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397" name="フローチャート: 判断 396"/>
        <xdr:cNvSpPr/>
      </xdr:nvSpPr>
      <xdr:spPr>
        <a:xfrm>
          <a:off x="13462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18342</xdr:rowOff>
    </xdr:from>
    <xdr:ext cx="762000" cy="259045"/>
    <xdr:sp macro="" textlink="">
      <xdr:nvSpPr>
        <xdr:cNvPr id="398" name="テキスト ボックス 397"/>
        <xdr:cNvSpPr txBox="1"/>
      </xdr:nvSpPr>
      <xdr:spPr>
        <a:xfrm>
          <a:off x="13131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136374</xdr:rowOff>
    </xdr:from>
    <xdr:to>
      <xdr:col>81</xdr:col>
      <xdr:colOff>95250</xdr:colOff>
      <xdr:row>44</xdr:row>
      <xdr:rowOff>66524</xdr:rowOff>
    </xdr:to>
    <xdr:sp macro="" textlink="">
      <xdr:nvSpPr>
        <xdr:cNvPr id="404" name="楕円 403"/>
        <xdr:cNvSpPr/>
      </xdr:nvSpPr>
      <xdr:spPr>
        <a:xfrm>
          <a:off x="16967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108451</xdr:rowOff>
    </xdr:from>
    <xdr:ext cx="762000" cy="259045"/>
    <xdr:sp macro="" textlink="">
      <xdr:nvSpPr>
        <xdr:cNvPr id="405" name="公債費負担の状況該当値テキスト"/>
        <xdr:cNvSpPr txBox="1"/>
      </xdr:nvSpPr>
      <xdr:spPr>
        <a:xfrm>
          <a:off x="17106900" y="748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146957</xdr:rowOff>
    </xdr:from>
    <xdr:to>
      <xdr:col>77</xdr:col>
      <xdr:colOff>95250</xdr:colOff>
      <xdr:row>43</xdr:row>
      <xdr:rowOff>77107</xdr:rowOff>
    </xdr:to>
    <xdr:sp macro="" textlink="">
      <xdr:nvSpPr>
        <xdr:cNvPr id="406" name="楕円 405"/>
        <xdr:cNvSpPr/>
      </xdr:nvSpPr>
      <xdr:spPr>
        <a:xfrm>
          <a:off x="16129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61884</xdr:rowOff>
    </xdr:from>
    <xdr:ext cx="736600" cy="259045"/>
    <xdr:sp macro="" textlink="">
      <xdr:nvSpPr>
        <xdr:cNvPr id="407" name="テキスト ボックス 406"/>
        <xdr:cNvSpPr txBox="1"/>
      </xdr:nvSpPr>
      <xdr:spPr>
        <a:xfrm>
          <a:off x="15798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20562</xdr:rowOff>
    </xdr:from>
    <xdr:to>
      <xdr:col>73</xdr:col>
      <xdr:colOff>44450</xdr:colOff>
      <xdr:row>42</xdr:row>
      <xdr:rowOff>122162</xdr:rowOff>
    </xdr:to>
    <xdr:sp macro="" textlink="">
      <xdr:nvSpPr>
        <xdr:cNvPr id="408" name="楕円 407"/>
        <xdr:cNvSpPr/>
      </xdr:nvSpPr>
      <xdr:spPr>
        <a:xfrm>
          <a:off x="15240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106939</xdr:rowOff>
    </xdr:from>
    <xdr:ext cx="762000" cy="259045"/>
    <xdr:sp macro="" textlink="">
      <xdr:nvSpPr>
        <xdr:cNvPr id="409" name="テキスト ボックス 408"/>
        <xdr:cNvSpPr txBox="1"/>
      </xdr:nvSpPr>
      <xdr:spPr>
        <a:xfrm>
          <a:off x="14909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89505</xdr:rowOff>
    </xdr:from>
    <xdr:to>
      <xdr:col>68</xdr:col>
      <xdr:colOff>203200</xdr:colOff>
      <xdr:row>43</xdr:row>
      <xdr:rowOff>19655</xdr:rowOff>
    </xdr:to>
    <xdr:sp macro="" textlink="">
      <xdr:nvSpPr>
        <xdr:cNvPr id="410" name="楕円 409"/>
        <xdr:cNvSpPr/>
      </xdr:nvSpPr>
      <xdr:spPr>
        <a:xfrm>
          <a:off x="14351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4432</xdr:rowOff>
    </xdr:from>
    <xdr:ext cx="762000" cy="259045"/>
    <xdr:sp macro="" textlink="">
      <xdr:nvSpPr>
        <xdr:cNvPr id="411" name="テキスト ボックス 410"/>
        <xdr:cNvSpPr txBox="1"/>
      </xdr:nvSpPr>
      <xdr:spPr>
        <a:xfrm>
          <a:off x="14020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55941</xdr:rowOff>
    </xdr:from>
    <xdr:to>
      <xdr:col>64</xdr:col>
      <xdr:colOff>152400</xdr:colOff>
      <xdr:row>43</xdr:row>
      <xdr:rowOff>157541</xdr:rowOff>
    </xdr:to>
    <xdr:sp macro="" textlink="">
      <xdr:nvSpPr>
        <xdr:cNvPr id="412" name="楕円 411"/>
        <xdr:cNvSpPr/>
      </xdr:nvSpPr>
      <xdr:spPr>
        <a:xfrm>
          <a:off x="13462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142318</xdr:rowOff>
    </xdr:from>
    <xdr:ext cx="762000" cy="259045"/>
    <xdr:sp macro="" textlink="">
      <xdr:nvSpPr>
        <xdr:cNvPr id="413" name="テキスト ボックス 412"/>
        <xdr:cNvSpPr txBox="1"/>
      </xdr:nvSpPr>
      <xdr:spPr>
        <a:xfrm>
          <a:off x="13131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東彼地区保健福祉組合がごみ処理施設改築工事に伴い、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3,958,400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千円借入れたことで、組合負担見込額にかかる将来負担額が増となったことが、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大きな要因であるが、普通会計においては新発債の発行を抑制していることから地方債残高は減少している。公共下水道事業が進捗中の事業であることから、後世への負担を少しでも軽減するよう、新規事業の実施等については十分に検討し財政の健全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123867</xdr:rowOff>
    </xdr:from>
    <xdr:to>
      <xdr:col>81</xdr:col>
      <xdr:colOff>44450</xdr:colOff>
      <xdr:row>17</xdr:row>
      <xdr:rowOff>64897</xdr:rowOff>
    </xdr:to>
    <xdr:cxnSp macro="">
      <xdr:nvCxnSpPr>
        <xdr:cNvPr id="447" name="直線コネクタ 446"/>
        <xdr:cNvCxnSpPr/>
      </xdr:nvCxnSpPr>
      <xdr:spPr>
        <a:xfrm>
          <a:off x="16179800" y="2695617"/>
          <a:ext cx="838200" cy="28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123867</xdr:rowOff>
    </xdr:from>
    <xdr:to>
      <xdr:col>77</xdr:col>
      <xdr:colOff>44450</xdr:colOff>
      <xdr:row>16</xdr:row>
      <xdr:rowOff>50546</xdr:rowOff>
    </xdr:to>
    <xdr:cxnSp macro="">
      <xdr:nvCxnSpPr>
        <xdr:cNvPr id="450" name="直線コネクタ 449"/>
        <xdr:cNvCxnSpPr/>
      </xdr:nvCxnSpPr>
      <xdr:spPr>
        <a:xfrm flipV="1">
          <a:off x="15290800" y="2695617"/>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50546</xdr:rowOff>
    </xdr:from>
    <xdr:to>
      <xdr:col>72</xdr:col>
      <xdr:colOff>203200</xdr:colOff>
      <xdr:row>16</xdr:row>
      <xdr:rowOff>102828</xdr:rowOff>
    </xdr:to>
    <xdr:cxnSp macro="">
      <xdr:nvCxnSpPr>
        <xdr:cNvPr id="453" name="直線コネクタ 452"/>
        <xdr:cNvCxnSpPr/>
      </xdr:nvCxnSpPr>
      <xdr:spPr>
        <a:xfrm flipV="1">
          <a:off x="14401800" y="2793746"/>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4" name="フローチャート: 判断 453"/>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5" name="テキスト ボックス 454"/>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67437</xdr:rowOff>
    </xdr:from>
    <xdr:to>
      <xdr:col>68</xdr:col>
      <xdr:colOff>152400</xdr:colOff>
      <xdr:row>16</xdr:row>
      <xdr:rowOff>102828</xdr:rowOff>
    </xdr:to>
    <xdr:cxnSp macro="">
      <xdr:nvCxnSpPr>
        <xdr:cNvPr id="456" name="直線コネクタ 455"/>
        <xdr:cNvCxnSpPr/>
      </xdr:nvCxnSpPr>
      <xdr:spPr>
        <a:xfrm>
          <a:off x="13512800" y="2810637"/>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63542</xdr:rowOff>
    </xdr:from>
    <xdr:to>
      <xdr:col>68</xdr:col>
      <xdr:colOff>203200</xdr:colOff>
      <xdr:row>14</xdr:row>
      <xdr:rowOff>165142</xdr:rowOff>
    </xdr:to>
    <xdr:sp macro="" textlink="">
      <xdr:nvSpPr>
        <xdr:cNvPr id="457" name="フローチャート: 判断 456"/>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58" name="テキスト ボックス 457"/>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9" name="フローチャート: 判断 458"/>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24782</xdr:rowOff>
    </xdr:from>
    <xdr:ext cx="762000" cy="259045"/>
    <xdr:sp macro="" textlink="">
      <xdr:nvSpPr>
        <xdr:cNvPr id="460" name="テキスト ボックス 459"/>
        <xdr:cNvSpPr txBox="1"/>
      </xdr:nvSpPr>
      <xdr:spPr>
        <a:xfrm>
          <a:off x="13131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14097</xdr:rowOff>
    </xdr:from>
    <xdr:to>
      <xdr:col>81</xdr:col>
      <xdr:colOff>95250</xdr:colOff>
      <xdr:row>17</xdr:row>
      <xdr:rowOff>115697</xdr:rowOff>
    </xdr:to>
    <xdr:sp macro="" textlink="">
      <xdr:nvSpPr>
        <xdr:cNvPr id="466" name="楕円 465"/>
        <xdr:cNvSpPr/>
      </xdr:nvSpPr>
      <xdr:spPr>
        <a:xfrm>
          <a:off x="16967200" y="29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157624</xdr:rowOff>
    </xdr:from>
    <xdr:ext cx="762000" cy="259045"/>
    <xdr:sp macro="" textlink="">
      <xdr:nvSpPr>
        <xdr:cNvPr id="467" name="将来負担の状況該当値テキスト"/>
        <xdr:cNvSpPr txBox="1"/>
      </xdr:nvSpPr>
      <xdr:spPr>
        <a:xfrm>
          <a:off x="17106900" y="290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73067</xdr:rowOff>
    </xdr:from>
    <xdr:to>
      <xdr:col>77</xdr:col>
      <xdr:colOff>95250</xdr:colOff>
      <xdr:row>16</xdr:row>
      <xdr:rowOff>3217</xdr:rowOff>
    </xdr:to>
    <xdr:sp macro="" textlink="">
      <xdr:nvSpPr>
        <xdr:cNvPr id="468" name="楕円 467"/>
        <xdr:cNvSpPr/>
      </xdr:nvSpPr>
      <xdr:spPr>
        <a:xfrm>
          <a:off x="16129000" y="26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159444</xdr:rowOff>
    </xdr:from>
    <xdr:ext cx="736600" cy="259045"/>
    <xdr:sp macro="" textlink="">
      <xdr:nvSpPr>
        <xdr:cNvPr id="469" name="テキスト ボックス 468"/>
        <xdr:cNvSpPr txBox="1"/>
      </xdr:nvSpPr>
      <xdr:spPr>
        <a:xfrm>
          <a:off x="15798800" y="2731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171196</xdr:rowOff>
    </xdr:from>
    <xdr:to>
      <xdr:col>73</xdr:col>
      <xdr:colOff>44450</xdr:colOff>
      <xdr:row>16</xdr:row>
      <xdr:rowOff>101346</xdr:rowOff>
    </xdr:to>
    <xdr:sp macro="" textlink="">
      <xdr:nvSpPr>
        <xdr:cNvPr id="470" name="楕円 469"/>
        <xdr:cNvSpPr/>
      </xdr:nvSpPr>
      <xdr:spPr>
        <a:xfrm>
          <a:off x="15240000" y="27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86123</xdr:rowOff>
    </xdr:from>
    <xdr:ext cx="762000" cy="259045"/>
    <xdr:sp macro="" textlink="">
      <xdr:nvSpPr>
        <xdr:cNvPr id="471" name="テキスト ボックス 470"/>
        <xdr:cNvSpPr txBox="1"/>
      </xdr:nvSpPr>
      <xdr:spPr>
        <a:xfrm>
          <a:off x="14909800" y="28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52028</xdr:rowOff>
    </xdr:from>
    <xdr:to>
      <xdr:col>68</xdr:col>
      <xdr:colOff>203200</xdr:colOff>
      <xdr:row>16</xdr:row>
      <xdr:rowOff>153628</xdr:rowOff>
    </xdr:to>
    <xdr:sp macro="" textlink="">
      <xdr:nvSpPr>
        <xdr:cNvPr id="472" name="楕円 471"/>
        <xdr:cNvSpPr/>
      </xdr:nvSpPr>
      <xdr:spPr>
        <a:xfrm>
          <a:off x="14351000" y="279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138405</xdr:rowOff>
    </xdr:from>
    <xdr:ext cx="762000" cy="259045"/>
    <xdr:sp macro="" textlink="">
      <xdr:nvSpPr>
        <xdr:cNvPr id="473" name="テキスト ボックス 472"/>
        <xdr:cNvSpPr txBox="1"/>
      </xdr:nvSpPr>
      <xdr:spPr>
        <a:xfrm>
          <a:off x="14020800" y="28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16637</xdr:rowOff>
    </xdr:from>
    <xdr:to>
      <xdr:col>64</xdr:col>
      <xdr:colOff>152400</xdr:colOff>
      <xdr:row>16</xdr:row>
      <xdr:rowOff>118237</xdr:rowOff>
    </xdr:to>
    <xdr:sp macro="" textlink="">
      <xdr:nvSpPr>
        <xdr:cNvPr id="474" name="楕円 473"/>
        <xdr:cNvSpPr/>
      </xdr:nvSpPr>
      <xdr:spPr>
        <a:xfrm>
          <a:off x="13462000" y="275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103014</xdr:rowOff>
    </xdr:from>
    <xdr:ext cx="762000" cy="259045"/>
    <xdr:sp macro="" textlink="">
      <xdr:nvSpPr>
        <xdr:cNvPr id="475" name="テキスト ボックス 474"/>
        <xdr:cNvSpPr txBox="1"/>
      </xdr:nvSpPr>
      <xdr:spPr>
        <a:xfrm>
          <a:off x="13131800" y="284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8,141
8,122
74.28
5,102,461
4,991,019
86,424
2,923,430
4,838,578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職員給が</a:t>
          </a:r>
          <a:r>
            <a:rPr kumimoji="1" lang="en-US" altLang="ja-JP" sz="1300">
              <a:latin typeface="ＭＳ Ｐゴシック" panose="020B0600070205080204" pitchFamily="50" charset="-128"/>
              <a:ea typeface="ＭＳ Ｐゴシック" panose="020B0600070205080204" pitchFamily="50" charset="-128"/>
            </a:rPr>
            <a:t>10,452</a:t>
          </a:r>
          <a:r>
            <a:rPr kumimoji="1" lang="ja-JP" altLang="en-US" sz="1300">
              <a:latin typeface="ＭＳ Ｐゴシック" panose="020B0600070205080204" pitchFamily="50" charset="-128"/>
              <a:ea typeface="ＭＳ Ｐゴシック" panose="020B0600070205080204" pitchFamily="50" charset="-128"/>
            </a:rPr>
            <a:t>千円増が影響し昨年度より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ポイント増となったが、類似団体平均を下回っている。今後も定員管理計画に基づき人件費抑制に努めていく。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58420</xdr:rowOff>
    </xdr:to>
    <xdr:cxnSp macro="">
      <xdr:nvCxnSpPr>
        <xdr:cNvPr id="64" name="直線コネクタ 63"/>
        <xdr:cNvCxnSpPr/>
      </xdr:nvCxnSpPr>
      <xdr:spPr>
        <a:xfrm>
          <a:off x="3987800" y="61986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26416</xdr:rowOff>
    </xdr:to>
    <xdr:cxnSp macro="">
      <xdr:nvCxnSpPr>
        <xdr:cNvPr id="67" name="直線コネクタ 66"/>
        <xdr:cNvCxnSpPr/>
      </xdr:nvCxnSpPr>
      <xdr:spPr>
        <a:xfrm>
          <a:off x="3098800" y="6162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58420</xdr:rowOff>
    </xdr:to>
    <xdr:cxnSp macro="">
      <xdr:nvCxnSpPr>
        <xdr:cNvPr id="70" name="直線コネクタ 69"/>
        <xdr:cNvCxnSpPr/>
      </xdr:nvCxnSpPr>
      <xdr:spPr>
        <a:xfrm flipV="1">
          <a:off x="2209800" y="616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58420</xdr:rowOff>
    </xdr:to>
    <xdr:cxnSp macro="">
      <xdr:nvCxnSpPr>
        <xdr:cNvPr id="73" name="直線コネクタ 72"/>
        <xdr:cNvCxnSpPr/>
      </xdr:nvCxnSpPr>
      <xdr:spPr>
        <a:xfrm>
          <a:off x="1320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人当たりの物件費は</a:t>
          </a:r>
          <a:r>
            <a:rPr kumimoji="1" lang="en-US" altLang="ja-JP" sz="1300">
              <a:latin typeface="ＭＳ Ｐゴシック" panose="020B0600070205080204" pitchFamily="50" charset="-128"/>
              <a:ea typeface="ＭＳ Ｐゴシック" panose="020B0600070205080204" pitchFamily="50" charset="-128"/>
            </a:rPr>
            <a:t>65,303</a:t>
          </a:r>
          <a:r>
            <a:rPr kumimoji="1" lang="ja-JP" altLang="en-US" sz="1300">
              <a:latin typeface="ＭＳ Ｐゴシック" panose="020B0600070205080204" pitchFamily="50" charset="-128"/>
              <a:ea typeface="ＭＳ Ｐゴシック" panose="020B0600070205080204" pitchFamily="50" charset="-128"/>
            </a:rPr>
            <a:t>円となり、昨年度より</a:t>
          </a:r>
          <a:r>
            <a:rPr kumimoji="1" lang="en-US" altLang="ja-JP" sz="1300">
              <a:latin typeface="ＭＳ Ｐゴシック" panose="020B0600070205080204" pitchFamily="50" charset="-128"/>
              <a:ea typeface="ＭＳ Ｐゴシック" panose="020B0600070205080204" pitchFamily="50" charset="-128"/>
            </a:rPr>
            <a:t>4,592</a:t>
          </a:r>
          <a:r>
            <a:rPr kumimoji="1" lang="ja-JP" altLang="en-US" sz="1300">
              <a:latin typeface="ＭＳ Ｐゴシック" panose="020B0600070205080204" pitchFamily="50" charset="-128"/>
              <a:ea typeface="ＭＳ Ｐゴシック" panose="020B0600070205080204" pitchFamily="50" charset="-128"/>
            </a:rPr>
            <a:t>円減となった。物件費に係る経常収支比率が類似団体と比較して低くなっているのは、本町に維持管理する施設が少ないことによる各種物件費が少ないためである。決算額</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億円のうち経常的な物件費への投入一財は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億円程度を保っており、経常的な物件費への一般財源投入を控え、今後は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億円未満を目標に歳出削減努力を引き続き行っていく。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14</xdr:row>
      <xdr:rowOff>92710</xdr:rowOff>
    </xdr:to>
    <xdr:cxnSp macro="">
      <xdr:nvCxnSpPr>
        <xdr:cNvPr id="121" name="直線コネクタ 120"/>
        <xdr:cNvCxnSpPr/>
      </xdr:nvCxnSpPr>
      <xdr:spPr>
        <a:xfrm flipV="1">
          <a:off x="15671800" y="24415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25417</xdr:rowOff>
    </xdr:from>
    <xdr:ext cx="762000" cy="259045"/>
    <xdr:sp macro="" textlink="">
      <xdr:nvSpPr>
        <xdr:cNvPr id="122" name="物件費平均値テキスト"/>
        <xdr:cNvSpPr txBox="1"/>
      </xdr:nvSpPr>
      <xdr:spPr>
        <a:xfrm>
          <a:off x="16598900" y="259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92710</xdr:rowOff>
    </xdr:to>
    <xdr:cxnSp macro="">
      <xdr:nvCxnSpPr>
        <xdr:cNvPr id="124" name="直線コネクタ 123"/>
        <xdr:cNvCxnSpPr/>
      </xdr:nvCxnSpPr>
      <xdr:spPr>
        <a:xfrm>
          <a:off x="14782800" y="24130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6" name="テキスト ボックス 125"/>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12700</xdr:rowOff>
    </xdr:to>
    <xdr:cxnSp macro="">
      <xdr:nvCxnSpPr>
        <xdr:cNvPr id="127" name="直線コネクタ 126"/>
        <xdr:cNvCxnSpPr/>
      </xdr:nvCxnSpPr>
      <xdr:spPr>
        <a:xfrm>
          <a:off x="13893800" y="241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29" name="テキスト ボックス 128"/>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98425</xdr:rowOff>
    </xdr:from>
    <xdr:to>
      <xdr:col>69</xdr:col>
      <xdr:colOff>92075</xdr:colOff>
      <xdr:row>14</xdr:row>
      <xdr:rowOff>12700</xdr:rowOff>
    </xdr:to>
    <xdr:cxnSp macro="">
      <xdr:nvCxnSpPr>
        <xdr:cNvPr id="130" name="直線コネクタ 129"/>
        <xdr:cNvCxnSpPr/>
      </xdr:nvCxnSpPr>
      <xdr:spPr>
        <a:xfrm>
          <a:off x="13004800" y="23272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161925</xdr:rowOff>
    </xdr:from>
    <xdr:to>
      <xdr:col>82</xdr:col>
      <xdr:colOff>158750</xdr:colOff>
      <xdr:row>14</xdr:row>
      <xdr:rowOff>92075</xdr:rowOff>
    </xdr:to>
    <xdr:sp macro="" textlink="">
      <xdr:nvSpPr>
        <xdr:cNvPr id="140" name="楕円 139"/>
        <xdr:cNvSpPr/>
      </xdr:nvSpPr>
      <xdr:spPr>
        <a:xfrm>
          <a:off x="164592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7002</xdr:rowOff>
    </xdr:from>
    <xdr:ext cx="762000" cy="259045"/>
    <xdr:sp macro="" textlink="">
      <xdr:nvSpPr>
        <xdr:cNvPr id="141" name="物件費該当値テキスト"/>
        <xdr:cNvSpPr txBox="1"/>
      </xdr:nvSpPr>
      <xdr:spPr>
        <a:xfrm>
          <a:off x="165989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41910</xdr:rowOff>
    </xdr:from>
    <xdr:to>
      <xdr:col>78</xdr:col>
      <xdr:colOff>120650</xdr:colOff>
      <xdr:row>14</xdr:row>
      <xdr:rowOff>143510</xdr:rowOff>
    </xdr:to>
    <xdr:sp macro="" textlink="">
      <xdr:nvSpPr>
        <xdr:cNvPr id="142" name="楕円 141"/>
        <xdr:cNvSpPr/>
      </xdr:nvSpPr>
      <xdr:spPr>
        <a:xfrm>
          <a:off x="156210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153687</xdr:rowOff>
    </xdr:from>
    <xdr:ext cx="736600" cy="259045"/>
    <xdr:sp macro="" textlink="">
      <xdr:nvSpPr>
        <xdr:cNvPr id="143" name="テキスト ボックス 142"/>
        <xdr:cNvSpPr txBox="1"/>
      </xdr:nvSpPr>
      <xdr:spPr>
        <a:xfrm>
          <a:off x="15290800" y="221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44" name="楕円 143"/>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45" name="テキスト ボックス 144"/>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46" name="楕円 145"/>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47" name="テキスト ボックス 146"/>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47625</xdr:rowOff>
    </xdr:from>
    <xdr:to>
      <xdr:col>65</xdr:col>
      <xdr:colOff>53975</xdr:colOff>
      <xdr:row>13</xdr:row>
      <xdr:rowOff>149225</xdr:rowOff>
    </xdr:to>
    <xdr:sp macro="" textlink="">
      <xdr:nvSpPr>
        <xdr:cNvPr id="148" name="楕円 147"/>
        <xdr:cNvSpPr/>
      </xdr:nvSpPr>
      <xdr:spPr>
        <a:xfrm>
          <a:off x="12954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159402</xdr:rowOff>
    </xdr:from>
    <xdr:ext cx="762000" cy="259045"/>
    <xdr:sp macro="" textlink="">
      <xdr:nvSpPr>
        <xdr:cNvPr id="149" name="テキスト ボックス 148"/>
        <xdr:cNvSpPr txBox="1"/>
      </xdr:nvSpPr>
      <xdr:spPr>
        <a:xfrm>
          <a:off x="12623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扶助費は類似団体平均と比べ高い水準となっている。</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に認可保育所が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増となったことや</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以降町内保育所が順次認定こども園（</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施設）へ移行したことによる施設型給付費の増が大きく影響しているほか、障害福祉サービス給付費の増等、一般財源負担が多額である。</a:t>
          </a:r>
          <a:r>
            <a:rPr kumimoji="1" lang="en-US" altLang="ja-JP" sz="1300">
              <a:latin typeface="ＭＳ Ｐゴシック" panose="020B0600070205080204" pitchFamily="50" charset="-128"/>
              <a:ea typeface="ＭＳ Ｐゴシック" panose="020B0600070205080204" pitchFamily="50" charset="-128"/>
            </a:rPr>
            <a:t>H31</a:t>
          </a:r>
          <a:r>
            <a:rPr kumimoji="1" lang="ja-JP" altLang="en-US" sz="1300">
              <a:latin typeface="ＭＳ Ｐゴシック" panose="020B0600070205080204" pitchFamily="50" charset="-128"/>
              <a:ea typeface="ＭＳ Ｐゴシック" panose="020B0600070205080204" pitchFamily="50" charset="-128"/>
            </a:rPr>
            <a:t>にさらに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施設が認定こども園へ以降予定のため、今後も増となる見込みである。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50800</xdr:rowOff>
    </xdr:from>
    <xdr:to>
      <xdr:col>24</xdr:col>
      <xdr:colOff>25400</xdr:colOff>
      <xdr:row>59</xdr:row>
      <xdr:rowOff>69850</xdr:rowOff>
    </xdr:to>
    <xdr:cxnSp macro="">
      <xdr:nvCxnSpPr>
        <xdr:cNvPr id="182" name="直線コネクタ 181"/>
        <xdr:cNvCxnSpPr/>
      </xdr:nvCxnSpPr>
      <xdr:spPr>
        <a:xfrm>
          <a:off x="3987800" y="10166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59</xdr:row>
      <xdr:rowOff>50800</xdr:rowOff>
    </xdr:to>
    <xdr:cxnSp macro="">
      <xdr:nvCxnSpPr>
        <xdr:cNvPr id="185" name="直線コネクタ 184"/>
        <xdr:cNvCxnSpPr/>
      </xdr:nvCxnSpPr>
      <xdr:spPr>
        <a:xfrm>
          <a:off x="3098800" y="10013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69850</xdr:rowOff>
    </xdr:to>
    <xdr:cxnSp macro="">
      <xdr:nvCxnSpPr>
        <xdr:cNvPr id="188" name="直線コネクタ 187"/>
        <xdr:cNvCxnSpPr/>
      </xdr:nvCxnSpPr>
      <xdr:spPr>
        <a:xfrm>
          <a:off x="2209800" y="9937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165100</xdr:rowOff>
    </xdr:to>
    <xdr:cxnSp macro="">
      <xdr:nvCxnSpPr>
        <xdr:cNvPr id="191" name="直線コネクタ 190"/>
        <xdr:cNvCxnSpPr/>
      </xdr:nvCxnSpPr>
      <xdr:spPr>
        <a:xfrm>
          <a:off x="1320800" y="9728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2" name="フローチャート: 判断 191"/>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193" name="テキスト ボックス 192"/>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195" name="テキスト ボックス 194"/>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1" name="楕円 200"/>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2"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0</xdr:rowOff>
    </xdr:from>
    <xdr:to>
      <xdr:col>20</xdr:col>
      <xdr:colOff>38100</xdr:colOff>
      <xdr:row>59</xdr:row>
      <xdr:rowOff>101600</xdr:rowOff>
    </xdr:to>
    <xdr:sp macro="" textlink="">
      <xdr:nvSpPr>
        <xdr:cNvPr id="203" name="楕円 202"/>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86377</xdr:rowOff>
    </xdr:from>
    <xdr:ext cx="736600" cy="259045"/>
    <xdr:sp macro="" textlink="">
      <xdr:nvSpPr>
        <xdr:cNvPr id="204" name="テキスト ボックス 203"/>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5" name="楕円 204"/>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06" name="テキスト ボックス 205"/>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07" name="楕円 206"/>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8" name="テキスト ボックス 207"/>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9" name="楕円 208"/>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0" name="テキスト ボックス 209"/>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以前は類似団体の平均より高い状態が続いてきたが、</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からは平均を下回っており、</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％となった。今後は公共下水道特別会計等に対する公債費繰出金が増加する見込みであり、今後も増加していくことが予想される。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108712</xdr:rowOff>
    </xdr:from>
    <xdr:to>
      <xdr:col>82</xdr:col>
      <xdr:colOff>107950</xdr:colOff>
      <xdr:row>57</xdr:row>
      <xdr:rowOff>46990</xdr:rowOff>
    </xdr:to>
    <xdr:cxnSp macro="">
      <xdr:nvCxnSpPr>
        <xdr:cNvPr id="240" name="直線コネクタ 239"/>
        <xdr:cNvCxnSpPr/>
      </xdr:nvCxnSpPr>
      <xdr:spPr>
        <a:xfrm>
          <a:off x="15671800" y="970991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85852</xdr:rowOff>
    </xdr:from>
    <xdr:to>
      <xdr:col>78</xdr:col>
      <xdr:colOff>69850</xdr:colOff>
      <xdr:row>56</xdr:row>
      <xdr:rowOff>108712</xdr:rowOff>
    </xdr:to>
    <xdr:cxnSp macro="">
      <xdr:nvCxnSpPr>
        <xdr:cNvPr id="243" name="直線コネクタ 242"/>
        <xdr:cNvCxnSpPr/>
      </xdr:nvCxnSpPr>
      <xdr:spPr>
        <a:xfrm>
          <a:off x="14782800" y="9687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85852</xdr:rowOff>
    </xdr:from>
    <xdr:to>
      <xdr:col>73</xdr:col>
      <xdr:colOff>180975</xdr:colOff>
      <xdr:row>56</xdr:row>
      <xdr:rowOff>140716</xdr:rowOff>
    </xdr:to>
    <xdr:cxnSp macro="">
      <xdr:nvCxnSpPr>
        <xdr:cNvPr id="246" name="直線コネクタ 245"/>
        <xdr:cNvCxnSpPr/>
      </xdr:nvCxnSpPr>
      <xdr:spPr>
        <a:xfrm flipV="1">
          <a:off x="13893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56</xdr:row>
      <xdr:rowOff>140716</xdr:rowOff>
    </xdr:to>
    <xdr:cxnSp macro="">
      <xdr:nvCxnSpPr>
        <xdr:cNvPr id="249" name="直線コネクタ 248"/>
        <xdr:cNvCxnSpPr/>
      </xdr:nvCxnSpPr>
      <xdr:spPr>
        <a:xfrm>
          <a:off x="13004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0" name="フローチャート: 判断 249"/>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1" name="テキスト ボックス 250"/>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2" name="フローチャート: 判断 251"/>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4843</xdr:rowOff>
    </xdr:from>
    <xdr:ext cx="762000" cy="259045"/>
    <xdr:sp macro="" textlink="">
      <xdr:nvSpPr>
        <xdr:cNvPr id="253" name="テキスト ボックス 252"/>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9" name="楕円 258"/>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12717</xdr:rowOff>
    </xdr:from>
    <xdr:ext cx="762000" cy="259045"/>
    <xdr:sp macro="" textlink="">
      <xdr:nvSpPr>
        <xdr:cNvPr id="260" name="その他該当値テキスト"/>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57912</xdr:rowOff>
    </xdr:from>
    <xdr:to>
      <xdr:col>78</xdr:col>
      <xdr:colOff>120650</xdr:colOff>
      <xdr:row>56</xdr:row>
      <xdr:rowOff>159512</xdr:rowOff>
    </xdr:to>
    <xdr:sp macro="" textlink="">
      <xdr:nvSpPr>
        <xdr:cNvPr id="261" name="楕円 260"/>
        <xdr:cNvSpPr/>
      </xdr:nvSpPr>
      <xdr:spPr>
        <a:xfrm>
          <a:off x="15621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169689</xdr:rowOff>
    </xdr:from>
    <xdr:ext cx="736600" cy="259045"/>
    <xdr:sp macro="" textlink="">
      <xdr:nvSpPr>
        <xdr:cNvPr id="262" name="テキスト ボックス 261"/>
        <xdr:cNvSpPr txBox="1"/>
      </xdr:nvSpPr>
      <xdr:spPr>
        <a:xfrm>
          <a:off x="15290800" y="942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35052</xdr:rowOff>
    </xdr:from>
    <xdr:to>
      <xdr:col>74</xdr:col>
      <xdr:colOff>31750</xdr:colOff>
      <xdr:row>56</xdr:row>
      <xdr:rowOff>136652</xdr:rowOff>
    </xdr:to>
    <xdr:sp macro="" textlink="">
      <xdr:nvSpPr>
        <xdr:cNvPr id="263" name="楕円 262"/>
        <xdr:cNvSpPr/>
      </xdr:nvSpPr>
      <xdr:spPr>
        <a:xfrm>
          <a:off x="14732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64" name="テキスト ボックス 263"/>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89916</xdr:rowOff>
    </xdr:from>
    <xdr:to>
      <xdr:col>69</xdr:col>
      <xdr:colOff>142875</xdr:colOff>
      <xdr:row>57</xdr:row>
      <xdr:rowOff>20066</xdr:rowOff>
    </xdr:to>
    <xdr:sp macro="" textlink="">
      <xdr:nvSpPr>
        <xdr:cNvPr id="265" name="楕円 264"/>
        <xdr:cNvSpPr/>
      </xdr:nvSpPr>
      <xdr:spPr>
        <a:xfrm>
          <a:off x="13843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30243</xdr:rowOff>
    </xdr:from>
    <xdr:ext cx="762000" cy="259045"/>
    <xdr:sp macro="" textlink="">
      <xdr:nvSpPr>
        <xdr:cNvPr id="266" name="テキスト ボックス 265"/>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67" name="楕円 266"/>
        <xdr:cNvSpPr/>
      </xdr:nvSpPr>
      <xdr:spPr>
        <a:xfrm>
          <a:off x="12954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146829</xdr:rowOff>
    </xdr:from>
    <xdr:ext cx="762000" cy="259045"/>
    <xdr:sp macro="" textlink="">
      <xdr:nvSpPr>
        <xdr:cNvPr id="268" name="テキスト ボックス 267"/>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例年類似団体の平均を上回ることはなく、今年も平均より低い結果となったが、全国平均や県平均よりは高い状態である。公営企業会計適用に伴う水道事業会計への補助費が</a:t>
          </a:r>
          <a:r>
            <a:rPr kumimoji="1" lang="en-US" altLang="ja-JP" sz="1300">
              <a:latin typeface="ＭＳ Ｐゴシック" panose="020B0600070205080204" pitchFamily="50" charset="-128"/>
              <a:ea typeface="ＭＳ Ｐゴシック" panose="020B0600070205080204" pitchFamily="50" charset="-128"/>
            </a:rPr>
            <a:t>69,655</a:t>
          </a:r>
          <a:r>
            <a:rPr kumimoji="1" lang="ja-JP" altLang="en-US" sz="1300">
              <a:latin typeface="ＭＳ Ｐゴシック" panose="020B0600070205080204" pitchFamily="50" charset="-128"/>
              <a:ea typeface="ＭＳ Ｐゴシック" panose="020B0600070205080204" pitchFamily="50" charset="-128"/>
            </a:rPr>
            <a:t>千円増となり、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ポイント増となった。今後は、補助金を交付するのが適当な事業を行っているか、経営状態は適正かなど、補助金の妥当性の見直しに努める。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94996</xdr:rowOff>
    </xdr:to>
    <xdr:cxnSp macro="">
      <xdr:nvCxnSpPr>
        <xdr:cNvPr id="298" name="直線コネクタ 297"/>
        <xdr:cNvCxnSpPr/>
      </xdr:nvCxnSpPr>
      <xdr:spPr>
        <a:xfrm>
          <a:off x="15671800" y="62443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72136</xdr:rowOff>
    </xdr:to>
    <xdr:cxnSp macro="">
      <xdr:nvCxnSpPr>
        <xdr:cNvPr id="301" name="直線コネクタ 300"/>
        <xdr:cNvCxnSpPr/>
      </xdr:nvCxnSpPr>
      <xdr:spPr>
        <a:xfrm>
          <a:off x="14782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131572</xdr:rowOff>
    </xdr:to>
    <xdr:cxnSp macro="">
      <xdr:nvCxnSpPr>
        <xdr:cNvPr id="304" name="直線コネクタ 303"/>
        <xdr:cNvCxnSpPr/>
      </xdr:nvCxnSpPr>
      <xdr:spPr>
        <a:xfrm flipV="1">
          <a:off x="13893800" y="62169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06" name="テキスト ボックス 305"/>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131572</xdr:rowOff>
    </xdr:to>
    <xdr:cxnSp macro="">
      <xdr:nvCxnSpPr>
        <xdr:cNvPr id="307" name="直線コネクタ 306"/>
        <xdr:cNvCxnSpPr/>
      </xdr:nvCxnSpPr>
      <xdr:spPr>
        <a:xfrm>
          <a:off x="13004800" y="62397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09" name="テキスト ボックス 308"/>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0" name="フローチャート: 判断 309"/>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1" name="テキスト ボックス 310"/>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17" name="楕円 316"/>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18" name="補助費等該当値テキスト"/>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19" name="楕円 318"/>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0" name="テキスト ボックス 319"/>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1" name="楕円 320"/>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2" name="テキスト ボックス 321"/>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3" name="楕円 322"/>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24" name="テキスト ボックス 323"/>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5" name="楕円 324"/>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6" name="テキスト ボックス 325"/>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経常収支比率の中でも最も大きな割合を占めており、類似団体内でも高い数値となっている。しかしながら、集中改革プランなどによる新発債の抑制と縁故債を中心とした繰上償還の実施による計画的な公債費縮減を図ったことで、比率は年々減少している。今後の繰上償還の予定はないため大幅な公債費縮減は見込めないが、今後は新発債の抑制により公債費縮減に努め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83565</xdr:rowOff>
    </xdr:to>
    <xdr:cxnSp macro="">
      <xdr:nvCxnSpPr>
        <xdr:cNvPr id="356" name="直線コネクタ 355"/>
        <xdr:cNvCxnSpPr/>
      </xdr:nvCxnSpPr>
      <xdr:spPr>
        <a:xfrm flipV="1">
          <a:off x="3987800" y="13568680"/>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5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37846</xdr:rowOff>
    </xdr:from>
    <xdr:to>
      <xdr:col>19</xdr:col>
      <xdr:colOff>187325</xdr:colOff>
      <xdr:row>79</xdr:row>
      <xdr:rowOff>83565</xdr:rowOff>
    </xdr:to>
    <xdr:cxnSp macro="">
      <xdr:nvCxnSpPr>
        <xdr:cNvPr id="359" name="直線コネクタ 358"/>
        <xdr:cNvCxnSpPr/>
      </xdr:nvCxnSpPr>
      <xdr:spPr>
        <a:xfrm>
          <a:off x="3098800" y="135823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61" name="テキスト ボックス 360"/>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37846</xdr:rowOff>
    </xdr:from>
    <xdr:to>
      <xdr:col>15</xdr:col>
      <xdr:colOff>98425</xdr:colOff>
      <xdr:row>79</xdr:row>
      <xdr:rowOff>106426</xdr:rowOff>
    </xdr:to>
    <xdr:cxnSp macro="">
      <xdr:nvCxnSpPr>
        <xdr:cNvPr id="362" name="直線コネクタ 361"/>
        <xdr:cNvCxnSpPr/>
      </xdr:nvCxnSpPr>
      <xdr:spPr>
        <a:xfrm flipV="1">
          <a:off x="2209800" y="135823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4" name="テキスト ボックス 363"/>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78994</xdr:rowOff>
    </xdr:from>
    <xdr:to>
      <xdr:col>11</xdr:col>
      <xdr:colOff>9525</xdr:colOff>
      <xdr:row>79</xdr:row>
      <xdr:rowOff>106426</xdr:rowOff>
    </xdr:to>
    <xdr:cxnSp macro="">
      <xdr:nvCxnSpPr>
        <xdr:cNvPr id="365" name="直線コネクタ 364"/>
        <xdr:cNvCxnSpPr/>
      </xdr:nvCxnSpPr>
      <xdr:spPr>
        <a:xfrm>
          <a:off x="1320800" y="136235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66" name="フローチャート: 判断 36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46245</xdr:rowOff>
    </xdr:from>
    <xdr:ext cx="762000" cy="259045"/>
    <xdr:sp macro="" textlink="">
      <xdr:nvSpPr>
        <xdr:cNvPr id="367" name="テキスト ボックス 36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68" name="フローチャート: 判断 367"/>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69" name="テキスト ボックス 368"/>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75" name="楕円 374"/>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76" name="公債費該当値テキスト"/>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77" name="楕円 376"/>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78" name="テキスト ボックス 377"/>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158496</xdr:rowOff>
    </xdr:from>
    <xdr:to>
      <xdr:col>15</xdr:col>
      <xdr:colOff>149225</xdr:colOff>
      <xdr:row>79</xdr:row>
      <xdr:rowOff>88646</xdr:rowOff>
    </xdr:to>
    <xdr:sp macro="" textlink="">
      <xdr:nvSpPr>
        <xdr:cNvPr id="379" name="楕円 378"/>
        <xdr:cNvSpPr/>
      </xdr:nvSpPr>
      <xdr:spPr>
        <a:xfrm>
          <a:off x="3048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73423</xdr:rowOff>
    </xdr:from>
    <xdr:ext cx="762000" cy="259045"/>
    <xdr:sp macro="" textlink="">
      <xdr:nvSpPr>
        <xdr:cNvPr id="380" name="テキスト ボックス 379"/>
        <xdr:cNvSpPr txBox="1"/>
      </xdr:nvSpPr>
      <xdr:spPr>
        <a:xfrm>
          <a:off x="2717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55626</xdr:rowOff>
    </xdr:from>
    <xdr:to>
      <xdr:col>11</xdr:col>
      <xdr:colOff>60325</xdr:colOff>
      <xdr:row>79</xdr:row>
      <xdr:rowOff>157226</xdr:rowOff>
    </xdr:to>
    <xdr:sp macro="" textlink="">
      <xdr:nvSpPr>
        <xdr:cNvPr id="381" name="楕円 380"/>
        <xdr:cNvSpPr/>
      </xdr:nvSpPr>
      <xdr:spPr>
        <a:xfrm>
          <a:off x="2159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142003</xdr:rowOff>
    </xdr:from>
    <xdr:ext cx="762000" cy="259045"/>
    <xdr:sp macro="" textlink="">
      <xdr:nvSpPr>
        <xdr:cNvPr id="382" name="テキスト ボックス 381"/>
        <xdr:cNvSpPr txBox="1"/>
      </xdr:nvSpPr>
      <xdr:spPr>
        <a:xfrm>
          <a:off x="1828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28194</xdr:rowOff>
    </xdr:from>
    <xdr:to>
      <xdr:col>6</xdr:col>
      <xdr:colOff>171450</xdr:colOff>
      <xdr:row>79</xdr:row>
      <xdr:rowOff>129794</xdr:rowOff>
    </xdr:to>
    <xdr:sp macro="" textlink="">
      <xdr:nvSpPr>
        <xdr:cNvPr id="383" name="楕円 382"/>
        <xdr:cNvSpPr/>
      </xdr:nvSpPr>
      <xdr:spPr>
        <a:xfrm>
          <a:off x="1270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114571</xdr:rowOff>
    </xdr:from>
    <xdr:ext cx="762000" cy="259045"/>
    <xdr:sp macro="" textlink="">
      <xdr:nvSpPr>
        <xdr:cNvPr id="384" name="テキスト ボックス 383"/>
        <xdr:cNvSpPr txBox="1"/>
      </xdr:nvSpPr>
      <xdr:spPr>
        <a:xfrm>
          <a:off x="939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経常収支比率でウエイトの一番大きい公債費を除くと、扶助費以外は平均的か平均以下の水準のため、公債費以外では類似団体平均より</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％低い数値となった。今後、補助費と繰出金で増が見込まれるため、公債費以外の数値は横ばいか、増となると思われる。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26416</xdr:rowOff>
    </xdr:from>
    <xdr:to>
      <xdr:col>82</xdr:col>
      <xdr:colOff>107950</xdr:colOff>
      <xdr:row>74</xdr:row>
      <xdr:rowOff>154432</xdr:rowOff>
    </xdr:to>
    <xdr:cxnSp macro="">
      <xdr:nvCxnSpPr>
        <xdr:cNvPr id="415" name="直線コネクタ 414"/>
        <xdr:cNvCxnSpPr/>
      </xdr:nvCxnSpPr>
      <xdr:spPr>
        <a:xfrm>
          <a:off x="15671800" y="1271371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7129</xdr:rowOff>
    </xdr:from>
    <xdr:ext cx="762000" cy="259045"/>
    <xdr:sp macro="" textlink="">
      <xdr:nvSpPr>
        <xdr:cNvPr id="416" name="公債費以外平均値テキスト"/>
        <xdr:cNvSpPr txBox="1"/>
      </xdr:nvSpPr>
      <xdr:spPr>
        <a:xfrm>
          <a:off x="16598900" y="13037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10414</xdr:rowOff>
    </xdr:from>
    <xdr:to>
      <xdr:col>78</xdr:col>
      <xdr:colOff>69850</xdr:colOff>
      <xdr:row>74</xdr:row>
      <xdr:rowOff>26416</xdr:rowOff>
    </xdr:to>
    <xdr:cxnSp macro="">
      <xdr:nvCxnSpPr>
        <xdr:cNvPr id="418" name="直線コネクタ 417"/>
        <xdr:cNvCxnSpPr/>
      </xdr:nvCxnSpPr>
      <xdr:spPr>
        <a:xfrm>
          <a:off x="14782800" y="1252626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20" name="テキスト ボックス 419"/>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10414</xdr:rowOff>
    </xdr:from>
    <xdr:to>
      <xdr:col>73</xdr:col>
      <xdr:colOff>180975</xdr:colOff>
      <xdr:row>74</xdr:row>
      <xdr:rowOff>30988</xdr:rowOff>
    </xdr:to>
    <xdr:cxnSp macro="">
      <xdr:nvCxnSpPr>
        <xdr:cNvPr id="421" name="直線コネクタ 420"/>
        <xdr:cNvCxnSpPr/>
      </xdr:nvCxnSpPr>
      <xdr:spPr>
        <a:xfrm flipV="1">
          <a:off x="13893800" y="1252626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23" name="テキスト ボックス 422"/>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104140</xdr:rowOff>
    </xdr:from>
    <xdr:to>
      <xdr:col>69</xdr:col>
      <xdr:colOff>92075</xdr:colOff>
      <xdr:row>74</xdr:row>
      <xdr:rowOff>30988</xdr:rowOff>
    </xdr:to>
    <xdr:cxnSp macro="">
      <xdr:nvCxnSpPr>
        <xdr:cNvPr id="424" name="直線コネクタ 423"/>
        <xdr:cNvCxnSpPr/>
      </xdr:nvCxnSpPr>
      <xdr:spPr>
        <a:xfrm>
          <a:off x="13004800" y="12448540"/>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25" name="フローチャート: 判断 42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26" name="テキスト ボックス 425"/>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27" name="フローチャート: 判断 426"/>
        <xdr:cNvSpPr/>
      </xdr:nvSpPr>
      <xdr:spPr>
        <a:xfrm>
          <a:off x="12954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137431</xdr:rowOff>
    </xdr:from>
    <xdr:ext cx="762000" cy="259045"/>
    <xdr:sp macro="" textlink="">
      <xdr:nvSpPr>
        <xdr:cNvPr id="428" name="テキスト ボックス 427"/>
        <xdr:cNvSpPr txBox="1"/>
      </xdr:nvSpPr>
      <xdr:spPr>
        <a:xfrm>
          <a:off x="12623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103632</xdr:rowOff>
    </xdr:from>
    <xdr:to>
      <xdr:col>82</xdr:col>
      <xdr:colOff>158750</xdr:colOff>
      <xdr:row>75</xdr:row>
      <xdr:rowOff>33782</xdr:rowOff>
    </xdr:to>
    <xdr:sp macro="" textlink="">
      <xdr:nvSpPr>
        <xdr:cNvPr id="434" name="楕円 433"/>
        <xdr:cNvSpPr/>
      </xdr:nvSpPr>
      <xdr:spPr>
        <a:xfrm>
          <a:off x="16459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120159</xdr:rowOff>
    </xdr:from>
    <xdr:ext cx="762000" cy="259045"/>
    <xdr:sp macro="" textlink="">
      <xdr:nvSpPr>
        <xdr:cNvPr id="435" name="公債費以外該当値テキスト"/>
        <xdr:cNvSpPr txBox="1"/>
      </xdr:nvSpPr>
      <xdr:spPr>
        <a:xfrm>
          <a:off x="16598900" y="1263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147066</xdr:rowOff>
    </xdr:from>
    <xdr:to>
      <xdr:col>78</xdr:col>
      <xdr:colOff>120650</xdr:colOff>
      <xdr:row>74</xdr:row>
      <xdr:rowOff>77216</xdr:rowOff>
    </xdr:to>
    <xdr:sp macro="" textlink="">
      <xdr:nvSpPr>
        <xdr:cNvPr id="436" name="楕円 435"/>
        <xdr:cNvSpPr/>
      </xdr:nvSpPr>
      <xdr:spPr>
        <a:xfrm>
          <a:off x="15621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87393</xdr:rowOff>
    </xdr:from>
    <xdr:ext cx="736600" cy="259045"/>
    <xdr:sp macro="" textlink="">
      <xdr:nvSpPr>
        <xdr:cNvPr id="437" name="テキスト ボックス 436"/>
        <xdr:cNvSpPr txBox="1"/>
      </xdr:nvSpPr>
      <xdr:spPr>
        <a:xfrm>
          <a:off x="15290800" y="1243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131064</xdr:rowOff>
    </xdr:from>
    <xdr:to>
      <xdr:col>74</xdr:col>
      <xdr:colOff>31750</xdr:colOff>
      <xdr:row>73</xdr:row>
      <xdr:rowOff>61214</xdr:rowOff>
    </xdr:to>
    <xdr:sp macro="" textlink="">
      <xdr:nvSpPr>
        <xdr:cNvPr id="438" name="楕円 437"/>
        <xdr:cNvSpPr/>
      </xdr:nvSpPr>
      <xdr:spPr>
        <a:xfrm>
          <a:off x="14732000" y="1247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71391</xdr:rowOff>
    </xdr:from>
    <xdr:ext cx="762000" cy="259045"/>
    <xdr:sp macro="" textlink="">
      <xdr:nvSpPr>
        <xdr:cNvPr id="439" name="テキスト ボックス 438"/>
        <xdr:cNvSpPr txBox="1"/>
      </xdr:nvSpPr>
      <xdr:spPr>
        <a:xfrm>
          <a:off x="14401800" y="1224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151638</xdr:rowOff>
    </xdr:from>
    <xdr:to>
      <xdr:col>69</xdr:col>
      <xdr:colOff>142875</xdr:colOff>
      <xdr:row>74</xdr:row>
      <xdr:rowOff>81788</xdr:rowOff>
    </xdr:to>
    <xdr:sp macro="" textlink="">
      <xdr:nvSpPr>
        <xdr:cNvPr id="440" name="楕円 439"/>
        <xdr:cNvSpPr/>
      </xdr:nvSpPr>
      <xdr:spPr>
        <a:xfrm>
          <a:off x="13843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91965</xdr:rowOff>
    </xdr:from>
    <xdr:ext cx="762000" cy="259045"/>
    <xdr:sp macro="" textlink="">
      <xdr:nvSpPr>
        <xdr:cNvPr id="441" name="テキスト ボックス 440"/>
        <xdr:cNvSpPr txBox="1"/>
      </xdr:nvSpPr>
      <xdr:spPr>
        <a:xfrm>
          <a:off x="13512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53340</xdr:rowOff>
    </xdr:from>
    <xdr:to>
      <xdr:col>65</xdr:col>
      <xdr:colOff>53975</xdr:colOff>
      <xdr:row>72</xdr:row>
      <xdr:rowOff>154940</xdr:rowOff>
    </xdr:to>
    <xdr:sp macro="" textlink="">
      <xdr:nvSpPr>
        <xdr:cNvPr id="442" name="楕円 441"/>
        <xdr:cNvSpPr/>
      </xdr:nvSpPr>
      <xdr:spPr>
        <a:xfrm>
          <a:off x="129540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70</xdr:row>
      <xdr:rowOff>165117</xdr:rowOff>
    </xdr:from>
    <xdr:ext cx="762000" cy="259045"/>
    <xdr:sp macro="" textlink="">
      <xdr:nvSpPr>
        <xdr:cNvPr id="443" name="テキスト ボックス 442"/>
        <xdr:cNvSpPr txBox="1"/>
      </xdr:nvSpPr>
      <xdr:spPr>
        <a:xfrm>
          <a:off x="12623800" y="121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132898</xdr:rowOff>
    </xdr:from>
    <xdr:to>
      <xdr:col>29</xdr:col>
      <xdr:colOff>127000</xdr:colOff>
      <xdr:row>18</xdr:row>
      <xdr:rowOff>121331</xdr:rowOff>
    </xdr:to>
    <xdr:cxnSp macro="">
      <xdr:nvCxnSpPr>
        <xdr:cNvPr id="45" name="直線コネクタ 44"/>
        <xdr:cNvCxnSpPr/>
      </xdr:nvCxnSpPr>
      <xdr:spPr bwMode="auto">
        <a:xfrm flipV="1">
          <a:off x="5651500" y="2066473"/>
          <a:ext cx="0" cy="11885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93408</xdr:rowOff>
    </xdr:from>
    <xdr:ext cx="762000" cy="259045"/>
    <xdr:sp macro="" textlink="">
      <xdr:nvSpPr>
        <xdr:cNvPr id="46" name="人口1人当たり決算額の推移最小値テキスト130"/>
        <xdr:cNvSpPr txBox="1"/>
      </xdr:nvSpPr>
      <xdr:spPr>
        <a:xfrm>
          <a:off x="5740400" y="322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121331</xdr:rowOff>
    </xdr:from>
    <xdr:to>
      <xdr:col>30</xdr:col>
      <xdr:colOff>25400</xdr:colOff>
      <xdr:row>18</xdr:row>
      <xdr:rowOff>121331</xdr:rowOff>
    </xdr:to>
    <xdr:cxnSp macro="">
      <xdr:nvCxnSpPr>
        <xdr:cNvPr id="47" name="直線コネクタ 46"/>
        <xdr:cNvCxnSpPr/>
      </xdr:nvCxnSpPr>
      <xdr:spPr bwMode="auto">
        <a:xfrm>
          <a:off x="5562600" y="3255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47825</xdr:rowOff>
    </xdr:from>
    <xdr:ext cx="762000" cy="259045"/>
    <xdr:sp macro="" textlink="">
      <xdr:nvSpPr>
        <xdr:cNvPr id="48" name="人口1人当たり決算額の推移最大値テキスト130"/>
        <xdr:cNvSpPr txBox="1"/>
      </xdr:nvSpPr>
      <xdr:spPr>
        <a:xfrm>
          <a:off x="5740400" y="180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132898</xdr:rowOff>
    </xdr:from>
    <xdr:to>
      <xdr:col>30</xdr:col>
      <xdr:colOff>25400</xdr:colOff>
      <xdr:row>11</xdr:row>
      <xdr:rowOff>132898</xdr:rowOff>
    </xdr:to>
    <xdr:cxnSp macro="">
      <xdr:nvCxnSpPr>
        <xdr:cNvPr id="49" name="直線コネクタ 48"/>
        <xdr:cNvCxnSpPr/>
      </xdr:nvCxnSpPr>
      <xdr:spPr bwMode="auto">
        <a:xfrm>
          <a:off x="5562600" y="2066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59274</xdr:rowOff>
    </xdr:from>
    <xdr:to>
      <xdr:col>29</xdr:col>
      <xdr:colOff>127000</xdr:colOff>
      <xdr:row>18</xdr:row>
      <xdr:rowOff>116233</xdr:rowOff>
    </xdr:to>
    <xdr:cxnSp macro="">
      <xdr:nvCxnSpPr>
        <xdr:cNvPr id="50" name="直線コネクタ 49"/>
        <xdr:cNvCxnSpPr/>
      </xdr:nvCxnSpPr>
      <xdr:spPr bwMode="auto">
        <a:xfrm flipV="1">
          <a:off x="5003800" y="3192999"/>
          <a:ext cx="647700" cy="56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96308</xdr:rowOff>
    </xdr:from>
    <xdr:ext cx="762000" cy="259045"/>
    <xdr:sp macro="" textlink="">
      <xdr:nvSpPr>
        <xdr:cNvPr id="51" name="人口1人当たり決算額の推移平均値テキスト130"/>
        <xdr:cNvSpPr txBox="1"/>
      </xdr:nvSpPr>
      <xdr:spPr>
        <a:xfrm>
          <a:off x="5740400" y="271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79781</xdr:rowOff>
    </xdr:from>
    <xdr:to>
      <xdr:col>29</xdr:col>
      <xdr:colOff>177800</xdr:colOff>
      <xdr:row>17</xdr:row>
      <xdr:rowOff>9931</xdr:rowOff>
    </xdr:to>
    <xdr:sp macro="" textlink="">
      <xdr:nvSpPr>
        <xdr:cNvPr id="52" name="フローチャート: 判断 51"/>
        <xdr:cNvSpPr/>
      </xdr:nvSpPr>
      <xdr:spPr bwMode="auto">
        <a:xfrm>
          <a:off x="5600700" y="2870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116233</xdr:rowOff>
    </xdr:from>
    <xdr:to>
      <xdr:col>26</xdr:col>
      <xdr:colOff>50800</xdr:colOff>
      <xdr:row>18</xdr:row>
      <xdr:rowOff>116446</xdr:rowOff>
    </xdr:to>
    <xdr:cxnSp macro="">
      <xdr:nvCxnSpPr>
        <xdr:cNvPr id="53" name="直線コネクタ 52"/>
        <xdr:cNvCxnSpPr/>
      </xdr:nvCxnSpPr>
      <xdr:spPr bwMode="auto">
        <a:xfrm flipV="1">
          <a:off x="4305300" y="3249958"/>
          <a:ext cx="698500" cy="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84384</xdr:rowOff>
    </xdr:from>
    <xdr:to>
      <xdr:col>26</xdr:col>
      <xdr:colOff>101600</xdr:colOff>
      <xdr:row>17</xdr:row>
      <xdr:rowOff>14534</xdr:rowOff>
    </xdr:to>
    <xdr:sp macro="" textlink="">
      <xdr:nvSpPr>
        <xdr:cNvPr id="54" name="フローチャート: 判断 53"/>
        <xdr:cNvSpPr/>
      </xdr:nvSpPr>
      <xdr:spPr bwMode="auto">
        <a:xfrm>
          <a:off x="4953000" y="2875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24711</xdr:rowOff>
    </xdr:from>
    <xdr:ext cx="736600" cy="259045"/>
    <xdr:sp macro="" textlink="">
      <xdr:nvSpPr>
        <xdr:cNvPr id="55" name="テキスト ボックス 54"/>
        <xdr:cNvSpPr txBox="1"/>
      </xdr:nvSpPr>
      <xdr:spPr>
        <a:xfrm>
          <a:off x="4622800" y="2644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115158</xdr:rowOff>
    </xdr:from>
    <xdr:to>
      <xdr:col>22</xdr:col>
      <xdr:colOff>114300</xdr:colOff>
      <xdr:row>18</xdr:row>
      <xdr:rowOff>116446</xdr:rowOff>
    </xdr:to>
    <xdr:cxnSp macro="">
      <xdr:nvCxnSpPr>
        <xdr:cNvPr id="56" name="直線コネクタ 55"/>
        <xdr:cNvCxnSpPr/>
      </xdr:nvCxnSpPr>
      <xdr:spPr bwMode="auto">
        <a:xfrm>
          <a:off x="3606800" y="3248883"/>
          <a:ext cx="698500" cy="1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106291</xdr:rowOff>
    </xdr:from>
    <xdr:to>
      <xdr:col>22</xdr:col>
      <xdr:colOff>165100</xdr:colOff>
      <xdr:row>17</xdr:row>
      <xdr:rowOff>36441</xdr:rowOff>
    </xdr:to>
    <xdr:sp macro="" textlink="">
      <xdr:nvSpPr>
        <xdr:cNvPr id="57" name="フローチャート: 判断 56"/>
        <xdr:cNvSpPr/>
      </xdr:nvSpPr>
      <xdr:spPr bwMode="auto">
        <a:xfrm>
          <a:off x="42545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46618</xdr:rowOff>
    </xdr:from>
    <xdr:ext cx="762000" cy="259045"/>
    <xdr:sp macro="" textlink="">
      <xdr:nvSpPr>
        <xdr:cNvPr id="58" name="テキスト ボックス 57"/>
        <xdr:cNvSpPr txBox="1"/>
      </xdr:nvSpPr>
      <xdr:spPr>
        <a:xfrm>
          <a:off x="3924300" y="26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115158</xdr:rowOff>
    </xdr:from>
    <xdr:to>
      <xdr:col>18</xdr:col>
      <xdr:colOff>177800</xdr:colOff>
      <xdr:row>18</xdr:row>
      <xdr:rowOff>145905</xdr:rowOff>
    </xdr:to>
    <xdr:cxnSp macro="">
      <xdr:nvCxnSpPr>
        <xdr:cNvPr id="59" name="直線コネクタ 58"/>
        <xdr:cNvCxnSpPr/>
      </xdr:nvCxnSpPr>
      <xdr:spPr bwMode="auto">
        <a:xfrm flipV="1">
          <a:off x="2908300" y="3248883"/>
          <a:ext cx="698500" cy="30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8474</xdr:rowOff>
    </xdr:from>
    <xdr:to>
      <xdr:col>29</xdr:col>
      <xdr:colOff>177800</xdr:colOff>
      <xdr:row>18</xdr:row>
      <xdr:rowOff>110074</xdr:rowOff>
    </xdr:to>
    <xdr:sp macro="" textlink="">
      <xdr:nvSpPr>
        <xdr:cNvPr id="69" name="楕円 68"/>
        <xdr:cNvSpPr/>
      </xdr:nvSpPr>
      <xdr:spPr bwMode="auto">
        <a:xfrm>
          <a:off x="5600700" y="3142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88501</xdr:rowOff>
    </xdr:from>
    <xdr:ext cx="762000" cy="259045"/>
    <xdr:sp macro="" textlink="">
      <xdr:nvSpPr>
        <xdr:cNvPr id="70" name="人口1人当たり決算額の推移該当値テキスト130"/>
        <xdr:cNvSpPr txBox="1"/>
      </xdr:nvSpPr>
      <xdr:spPr>
        <a:xfrm>
          <a:off x="5740400" y="3050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65433</xdr:rowOff>
    </xdr:from>
    <xdr:to>
      <xdr:col>26</xdr:col>
      <xdr:colOff>101600</xdr:colOff>
      <xdr:row>18</xdr:row>
      <xdr:rowOff>167033</xdr:rowOff>
    </xdr:to>
    <xdr:sp macro="" textlink="">
      <xdr:nvSpPr>
        <xdr:cNvPr id="71" name="楕円 70"/>
        <xdr:cNvSpPr/>
      </xdr:nvSpPr>
      <xdr:spPr bwMode="auto">
        <a:xfrm>
          <a:off x="4953000" y="3199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151810</xdr:rowOff>
    </xdr:from>
    <xdr:ext cx="736600" cy="259045"/>
    <xdr:sp macro="" textlink="">
      <xdr:nvSpPr>
        <xdr:cNvPr id="72" name="テキスト ボックス 71"/>
        <xdr:cNvSpPr txBox="1"/>
      </xdr:nvSpPr>
      <xdr:spPr>
        <a:xfrm>
          <a:off x="4622800" y="3285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65646</xdr:rowOff>
    </xdr:from>
    <xdr:to>
      <xdr:col>22</xdr:col>
      <xdr:colOff>165100</xdr:colOff>
      <xdr:row>18</xdr:row>
      <xdr:rowOff>167246</xdr:rowOff>
    </xdr:to>
    <xdr:sp macro="" textlink="">
      <xdr:nvSpPr>
        <xdr:cNvPr id="73" name="楕円 72"/>
        <xdr:cNvSpPr/>
      </xdr:nvSpPr>
      <xdr:spPr bwMode="auto">
        <a:xfrm>
          <a:off x="4254500" y="3199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152023</xdr:rowOff>
    </xdr:from>
    <xdr:ext cx="762000" cy="259045"/>
    <xdr:sp macro="" textlink="">
      <xdr:nvSpPr>
        <xdr:cNvPr id="74" name="テキスト ボックス 73"/>
        <xdr:cNvSpPr txBox="1"/>
      </xdr:nvSpPr>
      <xdr:spPr>
        <a:xfrm>
          <a:off x="3924300" y="32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64358</xdr:rowOff>
    </xdr:from>
    <xdr:to>
      <xdr:col>19</xdr:col>
      <xdr:colOff>38100</xdr:colOff>
      <xdr:row>18</xdr:row>
      <xdr:rowOff>165958</xdr:rowOff>
    </xdr:to>
    <xdr:sp macro="" textlink="">
      <xdr:nvSpPr>
        <xdr:cNvPr id="75" name="楕円 74"/>
        <xdr:cNvSpPr/>
      </xdr:nvSpPr>
      <xdr:spPr bwMode="auto">
        <a:xfrm>
          <a:off x="3556000" y="319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150735</xdr:rowOff>
    </xdr:from>
    <xdr:ext cx="762000" cy="259045"/>
    <xdr:sp macro="" textlink="">
      <xdr:nvSpPr>
        <xdr:cNvPr id="76" name="テキスト ボックス 75"/>
        <xdr:cNvSpPr txBox="1"/>
      </xdr:nvSpPr>
      <xdr:spPr>
        <a:xfrm>
          <a:off x="3225800" y="328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95105</xdr:rowOff>
    </xdr:from>
    <xdr:to>
      <xdr:col>15</xdr:col>
      <xdr:colOff>101600</xdr:colOff>
      <xdr:row>19</xdr:row>
      <xdr:rowOff>25255</xdr:rowOff>
    </xdr:to>
    <xdr:sp macro="" textlink="">
      <xdr:nvSpPr>
        <xdr:cNvPr id="77" name="楕円 76"/>
        <xdr:cNvSpPr/>
      </xdr:nvSpPr>
      <xdr:spPr bwMode="auto">
        <a:xfrm>
          <a:off x="2857500" y="3228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10032</xdr:rowOff>
    </xdr:from>
    <xdr:ext cx="762000" cy="259045"/>
    <xdr:sp macro="" textlink="">
      <xdr:nvSpPr>
        <xdr:cNvPr id="78" name="テキスト ボックス 77"/>
        <xdr:cNvSpPr txBox="1"/>
      </xdr:nvSpPr>
      <xdr:spPr>
        <a:xfrm>
          <a:off x="2527300" y="3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5" name="直線コネクタ 104"/>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6"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7" name="直線コネクタ 106"/>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8"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9" name="直線コネクタ 108"/>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247747</xdr:rowOff>
    </xdr:from>
    <xdr:to>
      <xdr:col>29</xdr:col>
      <xdr:colOff>127000</xdr:colOff>
      <xdr:row>34</xdr:row>
      <xdr:rowOff>292346</xdr:rowOff>
    </xdr:to>
    <xdr:cxnSp macro="">
      <xdr:nvCxnSpPr>
        <xdr:cNvPr id="110" name="直線コネクタ 109"/>
        <xdr:cNvCxnSpPr/>
      </xdr:nvCxnSpPr>
      <xdr:spPr bwMode="auto">
        <a:xfrm flipV="1">
          <a:off x="5003800" y="6515197"/>
          <a:ext cx="647700" cy="44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216435</xdr:rowOff>
    </xdr:from>
    <xdr:ext cx="762000" cy="259045"/>
    <xdr:sp macro="" textlink="">
      <xdr:nvSpPr>
        <xdr:cNvPr id="111" name="人口1人当たり決算額の推移平均値テキスト445"/>
        <xdr:cNvSpPr txBox="1"/>
      </xdr:nvSpPr>
      <xdr:spPr>
        <a:xfrm>
          <a:off x="5740400" y="68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2" name="フローチャート: 判断 111"/>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292346</xdr:rowOff>
    </xdr:from>
    <xdr:to>
      <xdr:col>26</xdr:col>
      <xdr:colOff>50800</xdr:colOff>
      <xdr:row>35</xdr:row>
      <xdr:rowOff>170983</xdr:rowOff>
    </xdr:to>
    <xdr:cxnSp macro="">
      <xdr:nvCxnSpPr>
        <xdr:cNvPr id="113" name="直線コネクタ 112"/>
        <xdr:cNvCxnSpPr/>
      </xdr:nvCxnSpPr>
      <xdr:spPr bwMode="auto">
        <a:xfrm flipV="1">
          <a:off x="4305300" y="6559796"/>
          <a:ext cx="698500" cy="221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4" name="フローチャート: 判断 113"/>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5" name="テキスト ボックス 114"/>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170983</xdr:rowOff>
    </xdr:from>
    <xdr:to>
      <xdr:col>22</xdr:col>
      <xdr:colOff>114300</xdr:colOff>
      <xdr:row>35</xdr:row>
      <xdr:rowOff>232636</xdr:rowOff>
    </xdr:to>
    <xdr:cxnSp macro="">
      <xdr:nvCxnSpPr>
        <xdr:cNvPr id="116" name="直線コネクタ 115"/>
        <xdr:cNvCxnSpPr/>
      </xdr:nvCxnSpPr>
      <xdr:spPr bwMode="auto">
        <a:xfrm flipV="1">
          <a:off x="3606800" y="6781333"/>
          <a:ext cx="698500" cy="61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7" name="フローチャート: 判断 116"/>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332792</xdr:rowOff>
    </xdr:from>
    <xdr:ext cx="762000" cy="259045"/>
    <xdr:sp macro="" textlink="">
      <xdr:nvSpPr>
        <xdr:cNvPr id="118" name="テキスト ボックス 117"/>
        <xdr:cNvSpPr txBox="1"/>
      </xdr:nvSpPr>
      <xdr:spPr>
        <a:xfrm>
          <a:off x="3924300" y="694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206918</xdr:rowOff>
    </xdr:from>
    <xdr:to>
      <xdr:col>18</xdr:col>
      <xdr:colOff>177800</xdr:colOff>
      <xdr:row>35</xdr:row>
      <xdr:rowOff>232636</xdr:rowOff>
    </xdr:to>
    <xdr:cxnSp macro="">
      <xdr:nvCxnSpPr>
        <xdr:cNvPr id="119" name="直線コネクタ 118"/>
        <xdr:cNvCxnSpPr/>
      </xdr:nvCxnSpPr>
      <xdr:spPr bwMode="auto">
        <a:xfrm>
          <a:off x="2908300" y="6817268"/>
          <a:ext cx="698500" cy="25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177584</xdr:rowOff>
    </xdr:from>
    <xdr:to>
      <xdr:col>19</xdr:col>
      <xdr:colOff>38100</xdr:colOff>
      <xdr:row>35</xdr:row>
      <xdr:rowOff>279184</xdr:rowOff>
    </xdr:to>
    <xdr:sp macro="" textlink="">
      <xdr:nvSpPr>
        <xdr:cNvPr id="120" name="フローチャート: 判断 119"/>
        <xdr:cNvSpPr/>
      </xdr:nvSpPr>
      <xdr:spPr bwMode="auto">
        <a:xfrm>
          <a:off x="3556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289361</xdr:rowOff>
    </xdr:from>
    <xdr:ext cx="762000" cy="259045"/>
    <xdr:sp macro="" textlink="">
      <xdr:nvSpPr>
        <xdr:cNvPr id="121" name="テキスト ボックス 120"/>
        <xdr:cNvSpPr txBox="1"/>
      </xdr:nvSpPr>
      <xdr:spPr>
        <a:xfrm>
          <a:off x="3225800" y="65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102855</xdr:rowOff>
    </xdr:from>
    <xdr:to>
      <xdr:col>15</xdr:col>
      <xdr:colOff>101600</xdr:colOff>
      <xdr:row>35</xdr:row>
      <xdr:rowOff>204455</xdr:rowOff>
    </xdr:to>
    <xdr:sp macro="" textlink="">
      <xdr:nvSpPr>
        <xdr:cNvPr id="122" name="フローチャート: 判断 121"/>
        <xdr:cNvSpPr/>
      </xdr:nvSpPr>
      <xdr:spPr bwMode="auto">
        <a:xfrm>
          <a:off x="2857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214632</xdr:rowOff>
    </xdr:from>
    <xdr:ext cx="762000" cy="259045"/>
    <xdr:sp macro="" textlink="">
      <xdr:nvSpPr>
        <xdr:cNvPr id="123" name="テキスト ボックス 122"/>
        <xdr:cNvSpPr txBox="1"/>
      </xdr:nvSpPr>
      <xdr:spPr>
        <a:xfrm>
          <a:off x="2527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196947</xdr:rowOff>
    </xdr:from>
    <xdr:to>
      <xdr:col>29</xdr:col>
      <xdr:colOff>177800</xdr:colOff>
      <xdr:row>34</xdr:row>
      <xdr:rowOff>298546</xdr:rowOff>
    </xdr:to>
    <xdr:sp macro="" textlink="">
      <xdr:nvSpPr>
        <xdr:cNvPr id="129" name="楕円 128"/>
        <xdr:cNvSpPr/>
      </xdr:nvSpPr>
      <xdr:spPr bwMode="auto">
        <a:xfrm>
          <a:off x="5600700" y="646439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42024</xdr:rowOff>
    </xdr:from>
    <xdr:ext cx="762000" cy="259045"/>
    <xdr:sp macro="" textlink="">
      <xdr:nvSpPr>
        <xdr:cNvPr id="130" name="人口1人当たり決算額の推移該当値テキスト445"/>
        <xdr:cNvSpPr txBox="1"/>
      </xdr:nvSpPr>
      <xdr:spPr>
        <a:xfrm>
          <a:off x="5740400" y="630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241546</xdr:rowOff>
    </xdr:from>
    <xdr:to>
      <xdr:col>26</xdr:col>
      <xdr:colOff>101600</xdr:colOff>
      <xdr:row>35</xdr:row>
      <xdr:rowOff>246</xdr:rowOff>
    </xdr:to>
    <xdr:sp macro="" textlink="">
      <xdr:nvSpPr>
        <xdr:cNvPr id="131" name="楕円 130"/>
        <xdr:cNvSpPr/>
      </xdr:nvSpPr>
      <xdr:spPr bwMode="auto">
        <a:xfrm>
          <a:off x="4953000" y="6508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10423</xdr:rowOff>
    </xdr:from>
    <xdr:ext cx="736600" cy="259045"/>
    <xdr:sp macro="" textlink="">
      <xdr:nvSpPr>
        <xdr:cNvPr id="132" name="テキスト ボックス 131"/>
        <xdr:cNvSpPr txBox="1"/>
      </xdr:nvSpPr>
      <xdr:spPr>
        <a:xfrm>
          <a:off x="4622800" y="6277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120183</xdr:rowOff>
    </xdr:from>
    <xdr:to>
      <xdr:col>22</xdr:col>
      <xdr:colOff>165100</xdr:colOff>
      <xdr:row>35</xdr:row>
      <xdr:rowOff>221783</xdr:rowOff>
    </xdr:to>
    <xdr:sp macro="" textlink="">
      <xdr:nvSpPr>
        <xdr:cNvPr id="133" name="楕円 132"/>
        <xdr:cNvSpPr/>
      </xdr:nvSpPr>
      <xdr:spPr bwMode="auto">
        <a:xfrm>
          <a:off x="4254500" y="6730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231960</xdr:rowOff>
    </xdr:from>
    <xdr:ext cx="762000" cy="259045"/>
    <xdr:sp macro="" textlink="">
      <xdr:nvSpPr>
        <xdr:cNvPr id="134" name="テキスト ボックス 133"/>
        <xdr:cNvSpPr txBox="1"/>
      </xdr:nvSpPr>
      <xdr:spPr>
        <a:xfrm>
          <a:off x="3924300" y="649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181836</xdr:rowOff>
    </xdr:from>
    <xdr:to>
      <xdr:col>19</xdr:col>
      <xdr:colOff>38100</xdr:colOff>
      <xdr:row>35</xdr:row>
      <xdr:rowOff>283436</xdr:rowOff>
    </xdr:to>
    <xdr:sp macro="" textlink="">
      <xdr:nvSpPr>
        <xdr:cNvPr id="135" name="楕円 134"/>
        <xdr:cNvSpPr/>
      </xdr:nvSpPr>
      <xdr:spPr bwMode="auto">
        <a:xfrm>
          <a:off x="3556000" y="679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268213</xdr:rowOff>
    </xdr:from>
    <xdr:ext cx="762000" cy="259045"/>
    <xdr:sp macro="" textlink="">
      <xdr:nvSpPr>
        <xdr:cNvPr id="136" name="テキスト ボックス 135"/>
        <xdr:cNvSpPr txBox="1"/>
      </xdr:nvSpPr>
      <xdr:spPr>
        <a:xfrm>
          <a:off x="3225800" y="6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156118</xdr:rowOff>
    </xdr:from>
    <xdr:to>
      <xdr:col>15</xdr:col>
      <xdr:colOff>101600</xdr:colOff>
      <xdr:row>35</xdr:row>
      <xdr:rowOff>257718</xdr:rowOff>
    </xdr:to>
    <xdr:sp macro="" textlink="">
      <xdr:nvSpPr>
        <xdr:cNvPr id="137" name="楕円 136"/>
        <xdr:cNvSpPr/>
      </xdr:nvSpPr>
      <xdr:spPr bwMode="auto">
        <a:xfrm>
          <a:off x="2857500" y="676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242495</xdr:rowOff>
    </xdr:from>
    <xdr:ext cx="762000" cy="259045"/>
    <xdr:sp macro="" textlink="">
      <xdr:nvSpPr>
        <xdr:cNvPr id="138" name="テキスト ボックス 137"/>
        <xdr:cNvSpPr txBox="1"/>
      </xdr:nvSpPr>
      <xdr:spPr>
        <a:xfrm>
          <a:off x="2527300" y="685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8,141
8,122
74.28
5,102,461
4,991,019
86,424
2,923,430
4,838,578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146634</xdr:rowOff>
    </xdr:from>
    <xdr:to>
      <xdr:col>24</xdr:col>
      <xdr:colOff>63500</xdr:colOff>
      <xdr:row>37</xdr:row>
      <xdr:rowOff>169783</xdr:rowOff>
    </xdr:to>
    <xdr:cxnSp macro="">
      <xdr:nvCxnSpPr>
        <xdr:cNvPr id="61" name="直線コネクタ 60"/>
        <xdr:cNvCxnSpPr/>
      </xdr:nvCxnSpPr>
      <xdr:spPr>
        <a:xfrm flipV="1">
          <a:off x="3797300" y="6490284"/>
          <a:ext cx="8382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166423</xdr:rowOff>
    </xdr:from>
    <xdr:to>
      <xdr:col>19</xdr:col>
      <xdr:colOff>177800</xdr:colOff>
      <xdr:row>37</xdr:row>
      <xdr:rowOff>169783</xdr:rowOff>
    </xdr:to>
    <xdr:cxnSp macro="">
      <xdr:nvCxnSpPr>
        <xdr:cNvPr id="64" name="直線コネクタ 63"/>
        <xdr:cNvCxnSpPr/>
      </xdr:nvCxnSpPr>
      <xdr:spPr>
        <a:xfrm>
          <a:off x="2908300" y="6510073"/>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164107</xdr:rowOff>
    </xdr:from>
    <xdr:to>
      <xdr:col>15</xdr:col>
      <xdr:colOff>50800</xdr:colOff>
      <xdr:row>37</xdr:row>
      <xdr:rowOff>166423</xdr:rowOff>
    </xdr:to>
    <xdr:cxnSp macro="">
      <xdr:nvCxnSpPr>
        <xdr:cNvPr id="67" name="直線コネクタ 66"/>
        <xdr:cNvCxnSpPr/>
      </xdr:nvCxnSpPr>
      <xdr:spPr>
        <a:xfrm>
          <a:off x="2019300" y="6507757"/>
          <a:ext cx="889000" cy="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164107</xdr:rowOff>
    </xdr:from>
    <xdr:to>
      <xdr:col>10</xdr:col>
      <xdr:colOff>114300</xdr:colOff>
      <xdr:row>38</xdr:row>
      <xdr:rowOff>4384</xdr:rowOff>
    </xdr:to>
    <xdr:cxnSp macro="">
      <xdr:nvCxnSpPr>
        <xdr:cNvPr id="70" name="直線コネクタ 69"/>
        <xdr:cNvCxnSpPr/>
      </xdr:nvCxnSpPr>
      <xdr:spPr>
        <a:xfrm flipV="1">
          <a:off x="1130300" y="6507757"/>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49276</xdr:rowOff>
    </xdr:from>
    <xdr:to>
      <xdr:col>10</xdr:col>
      <xdr:colOff>165100</xdr:colOff>
      <xdr:row>36</xdr:row>
      <xdr:rowOff>150876</xdr:rowOff>
    </xdr:to>
    <xdr:sp macro="" textlink="">
      <xdr:nvSpPr>
        <xdr:cNvPr id="71" name="フローチャート: 判断 70"/>
        <xdr:cNvSpPr/>
      </xdr:nvSpPr>
      <xdr:spPr>
        <a:xfrm>
          <a:off x="196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167403</xdr:rowOff>
    </xdr:from>
    <xdr:ext cx="599010" cy="259045"/>
    <xdr:sp macro="" textlink="">
      <xdr:nvSpPr>
        <xdr:cNvPr id="72" name="テキスト ボックス 71"/>
        <xdr:cNvSpPr txBox="1"/>
      </xdr:nvSpPr>
      <xdr:spPr>
        <a:xfrm>
          <a:off x="1719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67107</xdr:rowOff>
    </xdr:from>
    <xdr:to>
      <xdr:col>6</xdr:col>
      <xdr:colOff>38100</xdr:colOff>
      <xdr:row>36</xdr:row>
      <xdr:rowOff>168707</xdr:rowOff>
    </xdr:to>
    <xdr:sp macro="" textlink="">
      <xdr:nvSpPr>
        <xdr:cNvPr id="73" name="フローチャート: 判断 72"/>
        <xdr:cNvSpPr/>
      </xdr:nvSpPr>
      <xdr:spPr>
        <a:xfrm>
          <a:off x="1079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13784</xdr:rowOff>
    </xdr:from>
    <xdr:ext cx="599010" cy="259045"/>
    <xdr:sp macro="" textlink="">
      <xdr:nvSpPr>
        <xdr:cNvPr id="74" name="テキスト ボックス 73"/>
        <xdr:cNvSpPr txBox="1"/>
      </xdr:nvSpPr>
      <xdr:spPr>
        <a:xfrm>
          <a:off x="830795" y="60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95834</xdr:rowOff>
    </xdr:from>
    <xdr:to>
      <xdr:col>24</xdr:col>
      <xdr:colOff>114300</xdr:colOff>
      <xdr:row>38</xdr:row>
      <xdr:rowOff>25984</xdr:rowOff>
    </xdr:to>
    <xdr:sp macro="" textlink="">
      <xdr:nvSpPr>
        <xdr:cNvPr id="80" name="楕円 79"/>
        <xdr:cNvSpPr/>
      </xdr:nvSpPr>
      <xdr:spPr>
        <a:xfrm>
          <a:off x="4584700" y="64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10761</xdr:rowOff>
    </xdr:from>
    <xdr:ext cx="534377" cy="259045"/>
    <xdr:sp macro="" textlink="">
      <xdr:nvSpPr>
        <xdr:cNvPr id="81" name="人件費該当値テキスト"/>
        <xdr:cNvSpPr txBox="1"/>
      </xdr:nvSpPr>
      <xdr:spPr>
        <a:xfrm>
          <a:off x="4686300" y="63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118984</xdr:rowOff>
    </xdr:from>
    <xdr:to>
      <xdr:col>20</xdr:col>
      <xdr:colOff>38100</xdr:colOff>
      <xdr:row>38</xdr:row>
      <xdr:rowOff>49133</xdr:rowOff>
    </xdr:to>
    <xdr:sp macro="" textlink="">
      <xdr:nvSpPr>
        <xdr:cNvPr id="82" name="楕円 81"/>
        <xdr:cNvSpPr/>
      </xdr:nvSpPr>
      <xdr:spPr>
        <a:xfrm>
          <a:off x="3746500" y="6462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40260</xdr:rowOff>
    </xdr:from>
    <xdr:ext cx="534377" cy="259045"/>
    <xdr:sp macro="" textlink="">
      <xdr:nvSpPr>
        <xdr:cNvPr id="83" name="テキスト ボックス 82"/>
        <xdr:cNvSpPr txBox="1"/>
      </xdr:nvSpPr>
      <xdr:spPr>
        <a:xfrm>
          <a:off x="3530111" y="655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115623</xdr:rowOff>
    </xdr:from>
    <xdr:to>
      <xdr:col>15</xdr:col>
      <xdr:colOff>101600</xdr:colOff>
      <xdr:row>38</xdr:row>
      <xdr:rowOff>45773</xdr:rowOff>
    </xdr:to>
    <xdr:sp macro="" textlink="">
      <xdr:nvSpPr>
        <xdr:cNvPr id="84" name="楕円 83"/>
        <xdr:cNvSpPr/>
      </xdr:nvSpPr>
      <xdr:spPr>
        <a:xfrm>
          <a:off x="2857500" y="645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36900</xdr:rowOff>
    </xdr:from>
    <xdr:ext cx="534377" cy="259045"/>
    <xdr:sp macro="" textlink="">
      <xdr:nvSpPr>
        <xdr:cNvPr id="85" name="テキスト ボックス 84"/>
        <xdr:cNvSpPr txBox="1"/>
      </xdr:nvSpPr>
      <xdr:spPr>
        <a:xfrm>
          <a:off x="2641111" y="655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113307</xdr:rowOff>
    </xdr:from>
    <xdr:to>
      <xdr:col>10</xdr:col>
      <xdr:colOff>165100</xdr:colOff>
      <xdr:row>38</xdr:row>
      <xdr:rowOff>43457</xdr:rowOff>
    </xdr:to>
    <xdr:sp macro="" textlink="">
      <xdr:nvSpPr>
        <xdr:cNvPr id="86" name="楕円 85"/>
        <xdr:cNvSpPr/>
      </xdr:nvSpPr>
      <xdr:spPr>
        <a:xfrm>
          <a:off x="1968500" y="64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34584</xdr:rowOff>
    </xdr:from>
    <xdr:ext cx="534377" cy="259045"/>
    <xdr:sp macro="" textlink="">
      <xdr:nvSpPr>
        <xdr:cNvPr id="87" name="テキスト ボックス 86"/>
        <xdr:cNvSpPr txBox="1"/>
      </xdr:nvSpPr>
      <xdr:spPr>
        <a:xfrm>
          <a:off x="1752111" y="654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125034</xdr:rowOff>
    </xdr:from>
    <xdr:to>
      <xdr:col>6</xdr:col>
      <xdr:colOff>38100</xdr:colOff>
      <xdr:row>38</xdr:row>
      <xdr:rowOff>55184</xdr:rowOff>
    </xdr:to>
    <xdr:sp macro="" textlink="">
      <xdr:nvSpPr>
        <xdr:cNvPr id="88" name="楕円 87"/>
        <xdr:cNvSpPr/>
      </xdr:nvSpPr>
      <xdr:spPr>
        <a:xfrm>
          <a:off x="1079500" y="646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46311</xdr:rowOff>
    </xdr:from>
    <xdr:ext cx="534377" cy="259045"/>
    <xdr:sp macro="" textlink="">
      <xdr:nvSpPr>
        <xdr:cNvPr id="89" name="テキスト ボックス 88"/>
        <xdr:cNvSpPr txBox="1"/>
      </xdr:nvSpPr>
      <xdr:spPr>
        <a:xfrm>
          <a:off x="863111" y="656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42072</xdr:rowOff>
    </xdr:from>
    <xdr:to>
      <xdr:col>24</xdr:col>
      <xdr:colOff>63500</xdr:colOff>
      <xdr:row>58</xdr:row>
      <xdr:rowOff>57068</xdr:rowOff>
    </xdr:to>
    <xdr:cxnSp macro="">
      <xdr:nvCxnSpPr>
        <xdr:cNvPr id="120" name="直線コネクタ 119"/>
        <xdr:cNvCxnSpPr/>
      </xdr:nvCxnSpPr>
      <xdr:spPr>
        <a:xfrm>
          <a:off x="3797300" y="9986172"/>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42072</xdr:rowOff>
    </xdr:from>
    <xdr:to>
      <xdr:col>19</xdr:col>
      <xdr:colOff>177800</xdr:colOff>
      <xdr:row>58</xdr:row>
      <xdr:rowOff>49870</xdr:rowOff>
    </xdr:to>
    <xdr:cxnSp macro="">
      <xdr:nvCxnSpPr>
        <xdr:cNvPr id="123" name="直線コネクタ 122"/>
        <xdr:cNvCxnSpPr/>
      </xdr:nvCxnSpPr>
      <xdr:spPr>
        <a:xfrm flipV="1">
          <a:off x="2908300" y="9986172"/>
          <a:ext cx="889000"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49870</xdr:rowOff>
    </xdr:from>
    <xdr:to>
      <xdr:col>15</xdr:col>
      <xdr:colOff>50800</xdr:colOff>
      <xdr:row>58</xdr:row>
      <xdr:rowOff>70121</xdr:rowOff>
    </xdr:to>
    <xdr:cxnSp macro="">
      <xdr:nvCxnSpPr>
        <xdr:cNvPr id="126" name="直線コネクタ 125"/>
        <xdr:cNvCxnSpPr/>
      </xdr:nvCxnSpPr>
      <xdr:spPr>
        <a:xfrm flipV="1">
          <a:off x="2019300" y="9993970"/>
          <a:ext cx="889000" cy="2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70121</xdr:rowOff>
    </xdr:from>
    <xdr:to>
      <xdr:col>10</xdr:col>
      <xdr:colOff>114300</xdr:colOff>
      <xdr:row>58</xdr:row>
      <xdr:rowOff>102488</xdr:rowOff>
    </xdr:to>
    <xdr:cxnSp macro="">
      <xdr:nvCxnSpPr>
        <xdr:cNvPr id="129" name="直線コネクタ 128"/>
        <xdr:cNvCxnSpPr/>
      </xdr:nvCxnSpPr>
      <xdr:spPr>
        <a:xfrm flipV="1">
          <a:off x="1130300" y="10014221"/>
          <a:ext cx="889000" cy="3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39878</xdr:rowOff>
    </xdr:from>
    <xdr:to>
      <xdr:col>10</xdr:col>
      <xdr:colOff>165100</xdr:colOff>
      <xdr:row>57</xdr:row>
      <xdr:rowOff>141478</xdr:rowOff>
    </xdr:to>
    <xdr:sp macro="" textlink="">
      <xdr:nvSpPr>
        <xdr:cNvPr id="130" name="フローチャート: 判断 129"/>
        <xdr:cNvSpPr/>
      </xdr:nvSpPr>
      <xdr:spPr>
        <a:xfrm>
          <a:off x="1968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158005</xdr:rowOff>
    </xdr:from>
    <xdr:ext cx="599010" cy="259045"/>
    <xdr:sp macro="" textlink="">
      <xdr:nvSpPr>
        <xdr:cNvPr id="131" name="テキスト ボックス 130"/>
        <xdr:cNvSpPr txBox="1"/>
      </xdr:nvSpPr>
      <xdr:spPr>
        <a:xfrm>
          <a:off x="1719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82205</xdr:rowOff>
    </xdr:from>
    <xdr:to>
      <xdr:col>6</xdr:col>
      <xdr:colOff>38100</xdr:colOff>
      <xdr:row>58</xdr:row>
      <xdr:rowOff>12355</xdr:rowOff>
    </xdr:to>
    <xdr:sp macro="" textlink="">
      <xdr:nvSpPr>
        <xdr:cNvPr id="132" name="フローチャート: 判断 131"/>
        <xdr:cNvSpPr/>
      </xdr:nvSpPr>
      <xdr:spPr>
        <a:xfrm>
          <a:off x="1079500" y="98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28882</xdr:rowOff>
    </xdr:from>
    <xdr:ext cx="534377" cy="259045"/>
    <xdr:sp macro="" textlink="">
      <xdr:nvSpPr>
        <xdr:cNvPr id="133" name="テキスト ボックス 132"/>
        <xdr:cNvSpPr txBox="1"/>
      </xdr:nvSpPr>
      <xdr:spPr>
        <a:xfrm>
          <a:off x="863111" y="96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6268</xdr:rowOff>
    </xdr:from>
    <xdr:to>
      <xdr:col>24</xdr:col>
      <xdr:colOff>114300</xdr:colOff>
      <xdr:row>58</xdr:row>
      <xdr:rowOff>107868</xdr:rowOff>
    </xdr:to>
    <xdr:sp macro="" textlink="">
      <xdr:nvSpPr>
        <xdr:cNvPr id="139" name="楕円 138"/>
        <xdr:cNvSpPr/>
      </xdr:nvSpPr>
      <xdr:spPr>
        <a:xfrm>
          <a:off x="4584700" y="99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92645</xdr:rowOff>
    </xdr:from>
    <xdr:ext cx="534377" cy="259045"/>
    <xdr:sp macro="" textlink="">
      <xdr:nvSpPr>
        <xdr:cNvPr id="140" name="物件費該当値テキスト"/>
        <xdr:cNvSpPr txBox="1"/>
      </xdr:nvSpPr>
      <xdr:spPr>
        <a:xfrm>
          <a:off x="4686300" y="98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162722</xdr:rowOff>
    </xdr:from>
    <xdr:to>
      <xdr:col>20</xdr:col>
      <xdr:colOff>38100</xdr:colOff>
      <xdr:row>58</xdr:row>
      <xdr:rowOff>92872</xdr:rowOff>
    </xdr:to>
    <xdr:sp macro="" textlink="">
      <xdr:nvSpPr>
        <xdr:cNvPr id="141" name="楕円 140"/>
        <xdr:cNvSpPr/>
      </xdr:nvSpPr>
      <xdr:spPr>
        <a:xfrm>
          <a:off x="3746500" y="993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83999</xdr:rowOff>
    </xdr:from>
    <xdr:ext cx="534377" cy="259045"/>
    <xdr:sp macro="" textlink="">
      <xdr:nvSpPr>
        <xdr:cNvPr id="142" name="テキスト ボックス 141"/>
        <xdr:cNvSpPr txBox="1"/>
      </xdr:nvSpPr>
      <xdr:spPr>
        <a:xfrm>
          <a:off x="3530111" y="1002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170520</xdr:rowOff>
    </xdr:from>
    <xdr:to>
      <xdr:col>15</xdr:col>
      <xdr:colOff>101600</xdr:colOff>
      <xdr:row>58</xdr:row>
      <xdr:rowOff>100670</xdr:rowOff>
    </xdr:to>
    <xdr:sp macro="" textlink="">
      <xdr:nvSpPr>
        <xdr:cNvPr id="143" name="楕円 142"/>
        <xdr:cNvSpPr/>
      </xdr:nvSpPr>
      <xdr:spPr>
        <a:xfrm>
          <a:off x="2857500" y="994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91797</xdr:rowOff>
    </xdr:from>
    <xdr:ext cx="534377" cy="259045"/>
    <xdr:sp macro="" textlink="">
      <xdr:nvSpPr>
        <xdr:cNvPr id="144" name="テキスト ボックス 143"/>
        <xdr:cNvSpPr txBox="1"/>
      </xdr:nvSpPr>
      <xdr:spPr>
        <a:xfrm>
          <a:off x="2641111" y="1003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19321</xdr:rowOff>
    </xdr:from>
    <xdr:to>
      <xdr:col>10</xdr:col>
      <xdr:colOff>165100</xdr:colOff>
      <xdr:row>58</xdr:row>
      <xdr:rowOff>120921</xdr:rowOff>
    </xdr:to>
    <xdr:sp macro="" textlink="">
      <xdr:nvSpPr>
        <xdr:cNvPr id="145" name="楕円 144"/>
        <xdr:cNvSpPr/>
      </xdr:nvSpPr>
      <xdr:spPr>
        <a:xfrm>
          <a:off x="1968500" y="99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112048</xdr:rowOff>
    </xdr:from>
    <xdr:ext cx="534377" cy="259045"/>
    <xdr:sp macro="" textlink="">
      <xdr:nvSpPr>
        <xdr:cNvPr id="146" name="テキスト ボックス 145"/>
        <xdr:cNvSpPr txBox="1"/>
      </xdr:nvSpPr>
      <xdr:spPr>
        <a:xfrm>
          <a:off x="1752111" y="1005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51688</xdr:rowOff>
    </xdr:from>
    <xdr:to>
      <xdr:col>6</xdr:col>
      <xdr:colOff>38100</xdr:colOff>
      <xdr:row>58</xdr:row>
      <xdr:rowOff>153288</xdr:rowOff>
    </xdr:to>
    <xdr:sp macro="" textlink="">
      <xdr:nvSpPr>
        <xdr:cNvPr id="147" name="楕円 146"/>
        <xdr:cNvSpPr/>
      </xdr:nvSpPr>
      <xdr:spPr>
        <a:xfrm>
          <a:off x="1079500" y="99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144415</xdr:rowOff>
    </xdr:from>
    <xdr:ext cx="534377" cy="259045"/>
    <xdr:sp macro="" textlink="">
      <xdr:nvSpPr>
        <xdr:cNvPr id="148" name="テキスト ボックス 147"/>
        <xdr:cNvSpPr txBox="1"/>
      </xdr:nvSpPr>
      <xdr:spPr>
        <a:xfrm>
          <a:off x="863111" y="1008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96304</xdr:rowOff>
    </xdr:from>
    <xdr:to>
      <xdr:col>24</xdr:col>
      <xdr:colOff>63500</xdr:colOff>
      <xdr:row>78</xdr:row>
      <xdr:rowOff>128842</xdr:rowOff>
    </xdr:to>
    <xdr:cxnSp macro="">
      <xdr:nvCxnSpPr>
        <xdr:cNvPr id="177" name="直線コネクタ 176"/>
        <xdr:cNvCxnSpPr/>
      </xdr:nvCxnSpPr>
      <xdr:spPr>
        <a:xfrm flipV="1">
          <a:off x="3797300" y="13469404"/>
          <a:ext cx="8382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89333</xdr:rowOff>
    </xdr:from>
    <xdr:to>
      <xdr:col>19</xdr:col>
      <xdr:colOff>177800</xdr:colOff>
      <xdr:row>78</xdr:row>
      <xdr:rowOff>128842</xdr:rowOff>
    </xdr:to>
    <xdr:cxnSp macro="">
      <xdr:nvCxnSpPr>
        <xdr:cNvPr id="180" name="直線コネクタ 179"/>
        <xdr:cNvCxnSpPr/>
      </xdr:nvCxnSpPr>
      <xdr:spPr>
        <a:xfrm>
          <a:off x="2908300" y="13462433"/>
          <a:ext cx="889000" cy="3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50812</xdr:rowOff>
    </xdr:from>
    <xdr:to>
      <xdr:col>15</xdr:col>
      <xdr:colOff>50800</xdr:colOff>
      <xdr:row>78</xdr:row>
      <xdr:rowOff>89333</xdr:rowOff>
    </xdr:to>
    <xdr:cxnSp macro="">
      <xdr:nvCxnSpPr>
        <xdr:cNvPr id="183" name="直線コネクタ 182"/>
        <xdr:cNvCxnSpPr/>
      </xdr:nvCxnSpPr>
      <xdr:spPr>
        <a:xfrm>
          <a:off x="2019300" y="13423912"/>
          <a:ext cx="889000" cy="3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50812</xdr:rowOff>
    </xdr:from>
    <xdr:to>
      <xdr:col>10</xdr:col>
      <xdr:colOff>114300</xdr:colOff>
      <xdr:row>78</xdr:row>
      <xdr:rowOff>86761</xdr:rowOff>
    </xdr:to>
    <xdr:cxnSp macro="">
      <xdr:nvCxnSpPr>
        <xdr:cNvPr id="186" name="直線コネクタ 185"/>
        <xdr:cNvCxnSpPr/>
      </xdr:nvCxnSpPr>
      <xdr:spPr>
        <a:xfrm flipV="1">
          <a:off x="1130300" y="13423912"/>
          <a:ext cx="889000" cy="3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17138</xdr:rowOff>
    </xdr:from>
    <xdr:to>
      <xdr:col>10</xdr:col>
      <xdr:colOff>165100</xdr:colOff>
      <xdr:row>78</xdr:row>
      <xdr:rowOff>118738</xdr:rowOff>
    </xdr:to>
    <xdr:sp macro="" textlink="">
      <xdr:nvSpPr>
        <xdr:cNvPr id="187" name="フローチャート: 判断 186"/>
        <xdr:cNvSpPr/>
      </xdr:nvSpPr>
      <xdr:spPr>
        <a:xfrm>
          <a:off x="1968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109865</xdr:rowOff>
    </xdr:from>
    <xdr:ext cx="469744" cy="259045"/>
    <xdr:sp macro="" textlink="">
      <xdr:nvSpPr>
        <xdr:cNvPr id="188" name="テキスト ボックス 187"/>
        <xdr:cNvSpPr txBox="1"/>
      </xdr:nvSpPr>
      <xdr:spPr>
        <a:xfrm>
          <a:off x="1784428" y="134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28169</xdr:rowOff>
    </xdr:from>
    <xdr:to>
      <xdr:col>6</xdr:col>
      <xdr:colOff>38100</xdr:colOff>
      <xdr:row>78</xdr:row>
      <xdr:rowOff>129769</xdr:rowOff>
    </xdr:to>
    <xdr:sp macro="" textlink="">
      <xdr:nvSpPr>
        <xdr:cNvPr id="189" name="フローチャート: 判断 188"/>
        <xdr:cNvSpPr/>
      </xdr:nvSpPr>
      <xdr:spPr>
        <a:xfrm>
          <a:off x="1079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146296</xdr:rowOff>
    </xdr:from>
    <xdr:ext cx="469744" cy="259045"/>
    <xdr:sp macro="" textlink="">
      <xdr:nvSpPr>
        <xdr:cNvPr id="190" name="テキスト ボックス 189"/>
        <xdr:cNvSpPr txBox="1"/>
      </xdr:nvSpPr>
      <xdr:spPr>
        <a:xfrm>
          <a:off x="895428" y="131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45504</xdr:rowOff>
    </xdr:from>
    <xdr:to>
      <xdr:col>24</xdr:col>
      <xdr:colOff>114300</xdr:colOff>
      <xdr:row>78</xdr:row>
      <xdr:rowOff>147104</xdr:rowOff>
    </xdr:to>
    <xdr:sp macro="" textlink="">
      <xdr:nvSpPr>
        <xdr:cNvPr id="196" name="楕円 195"/>
        <xdr:cNvSpPr/>
      </xdr:nvSpPr>
      <xdr:spPr>
        <a:xfrm>
          <a:off x="4584700" y="13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131881</xdr:rowOff>
    </xdr:from>
    <xdr:ext cx="469744" cy="259045"/>
    <xdr:sp macro="" textlink="">
      <xdr:nvSpPr>
        <xdr:cNvPr id="197" name="維持補修費該当値テキスト"/>
        <xdr:cNvSpPr txBox="1"/>
      </xdr:nvSpPr>
      <xdr:spPr>
        <a:xfrm>
          <a:off x="4686300" y="1333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78042</xdr:rowOff>
    </xdr:from>
    <xdr:to>
      <xdr:col>20</xdr:col>
      <xdr:colOff>38100</xdr:colOff>
      <xdr:row>79</xdr:row>
      <xdr:rowOff>8192</xdr:rowOff>
    </xdr:to>
    <xdr:sp macro="" textlink="">
      <xdr:nvSpPr>
        <xdr:cNvPr id="198" name="楕円 197"/>
        <xdr:cNvSpPr/>
      </xdr:nvSpPr>
      <xdr:spPr>
        <a:xfrm>
          <a:off x="3746500" y="1345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170769</xdr:rowOff>
    </xdr:from>
    <xdr:ext cx="469744" cy="259045"/>
    <xdr:sp macro="" textlink="">
      <xdr:nvSpPr>
        <xdr:cNvPr id="199" name="テキスト ボックス 198"/>
        <xdr:cNvSpPr txBox="1"/>
      </xdr:nvSpPr>
      <xdr:spPr>
        <a:xfrm>
          <a:off x="3562428" y="135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38533</xdr:rowOff>
    </xdr:from>
    <xdr:to>
      <xdr:col>15</xdr:col>
      <xdr:colOff>101600</xdr:colOff>
      <xdr:row>78</xdr:row>
      <xdr:rowOff>140133</xdr:rowOff>
    </xdr:to>
    <xdr:sp macro="" textlink="">
      <xdr:nvSpPr>
        <xdr:cNvPr id="200" name="楕円 199"/>
        <xdr:cNvSpPr/>
      </xdr:nvSpPr>
      <xdr:spPr>
        <a:xfrm>
          <a:off x="2857500" y="134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131260</xdr:rowOff>
    </xdr:from>
    <xdr:ext cx="469744" cy="259045"/>
    <xdr:sp macro="" textlink="">
      <xdr:nvSpPr>
        <xdr:cNvPr id="201" name="テキスト ボックス 200"/>
        <xdr:cNvSpPr txBox="1"/>
      </xdr:nvSpPr>
      <xdr:spPr>
        <a:xfrm>
          <a:off x="2673428" y="1350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xdr:rowOff>
    </xdr:from>
    <xdr:to>
      <xdr:col>10</xdr:col>
      <xdr:colOff>165100</xdr:colOff>
      <xdr:row>78</xdr:row>
      <xdr:rowOff>101612</xdr:rowOff>
    </xdr:to>
    <xdr:sp macro="" textlink="">
      <xdr:nvSpPr>
        <xdr:cNvPr id="202" name="楕円 201"/>
        <xdr:cNvSpPr/>
      </xdr:nvSpPr>
      <xdr:spPr>
        <a:xfrm>
          <a:off x="1968500" y="1337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118139</xdr:rowOff>
    </xdr:from>
    <xdr:ext cx="469744" cy="259045"/>
    <xdr:sp macro="" textlink="">
      <xdr:nvSpPr>
        <xdr:cNvPr id="203" name="テキスト ボックス 202"/>
        <xdr:cNvSpPr txBox="1"/>
      </xdr:nvSpPr>
      <xdr:spPr>
        <a:xfrm>
          <a:off x="1784428" y="13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35961</xdr:rowOff>
    </xdr:from>
    <xdr:to>
      <xdr:col>6</xdr:col>
      <xdr:colOff>38100</xdr:colOff>
      <xdr:row>78</xdr:row>
      <xdr:rowOff>137561</xdr:rowOff>
    </xdr:to>
    <xdr:sp macro="" textlink="">
      <xdr:nvSpPr>
        <xdr:cNvPr id="204" name="楕円 203"/>
        <xdr:cNvSpPr/>
      </xdr:nvSpPr>
      <xdr:spPr>
        <a:xfrm>
          <a:off x="1079500" y="134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128688</xdr:rowOff>
    </xdr:from>
    <xdr:ext cx="469744" cy="259045"/>
    <xdr:sp macro="" textlink="">
      <xdr:nvSpPr>
        <xdr:cNvPr id="205" name="テキスト ボックス 204"/>
        <xdr:cNvSpPr txBox="1"/>
      </xdr:nvSpPr>
      <xdr:spPr>
        <a:xfrm>
          <a:off x="895428" y="1350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37973</xdr:rowOff>
    </xdr:from>
    <xdr:to>
      <xdr:col>24</xdr:col>
      <xdr:colOff>63500</xdr:colOff>
      <xdr:row>94</xdr:row>
      <xdr:rowOff>68644</xdr:rowOff>
    </xdr:to>
    <xdr:cxnSp macro="">
      <xdr:nvCxnSpPr>
        <xdr:cNvPr id="235" name="直線コネクタ 234"/>
        <xdr:cNvCxnSpPr/>
      </xdr:nvCxnSpPr>
      <xdr:spPr>
        <a:xfrm flipV="1">
          <a:off x="3797300" y="16154273"/>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6" name="扶助費平均値テキスト"/>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68644</xdr:rowOff>
    </xdr:from>
    <xdr:to>
      <xdr:col>19</xdr:col>
      <xdr:colOff>177800</xdr:colOff>
      <xdr:row>94</xdr:row>
      <xdr:rowOff>147650</xdr:rowOff>
    </xdr:to>
    <xdr:cxnSp macro="">
      <xdr:nvCxnSpPr>
        <xdr:cNvPr id="238" name="直線コネクタ 237"/>
        <xdr:cNvCxnSpPr/>
      </xdr:nvCxnSpPr>
      <xdr:spPr>
        <a:xfrm flipV="1">
          <a:off x="2908300" y="16184944"/>
          <a:ext cx="889000" cy="7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147650</xdr:rowOff>
    </xdr:from>
    <xdr:to>
      <xdr:col>15</xdr:col>
      <xdr:colOff>50800</xdr:colOff>
      <xdr:row>95</xdr:row>
      <xdr:rowOff>89421</xdr:rowOff>
    </xdr:to>
    <xdr:cxnSp macro="">
      <xdr:nvCxnSpPr>
        <xdr:cNvPr id="241" name="直線コネクタ 240"/>
        <xdr:cNvCxnSpPr/>
      </xdr:nvCxnSpPr>
      <xdr:spPr>
        <a:xfrm flipV="1">
          <a:off x="2019300" y="16263950"/>
          <a:ext cx="889000" cy="1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43" name="テキスト ボックス 242"/>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89421</xdr:rowOff>
    </xdr:from>
    <xdr:to>
      <xdr:col>10</xdr:col>
      <xdr:colOff>114300</xdr:colOff>
      <xdr:row>96</xdr:row>
      <xdr:rowOff>95365</xdr:rowOff>
    </xdr:to>
    <xdr:cxnSp macro="">
      <xdr:nvCxnSpPr>
        <xdr:cNvPr id="244" name="直線コネクタ 243"/>
        <xdr:cNvCxnSpPr/>
      </xdr:nvCxnSpPr>
      <xdr:spPr>
        <a:xfrm flipV="1">
          <a:off x="1130300" y="16377171"/>
          <a:ext cx="889000" cy="1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5" name="フローチャート: 判断 244"/>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76140</xdr:rowOff>
    </xdr:from>
    <xdr:ext cx="534377" cy="259045"/>
    <xdr:sp macro="" textlink="">
      <xdr:nvSpPr>
        <xdr:cNvPr id="246" name="テキスト ボックス 245"/>
        <xdr:cNvSpPr txBox="1"/>
      </xdr:nvSpPr>
      <xdr:spPr>
        <a:xfrm>
          <a:off x="1752111" y="1670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7" name="フローチャート: 判断 246"/>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132503</xdr:rowOff>
    </xdr:from>
    <xdr:ext cx="534377" cy="259045"/>
    <xdr:sp macro="" textlink="">
      <xdr:nvSpPr>
        <xdr:cNvPr id="248" name="テキスト ボックス 247"/>
        <xdr:cNvSpPr txBox="1"/>
      </xdr:nvSpPr>
      <xdr:spPr>
        <a:xfrm>
          <a:off x="863111" y="1676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158623</xdr:rowOff>
    </xdr:from>
    <xdr:to>
      <xdr:col>24</xdr:col>
      <xdr:colOff>114300</xdr:colOff>
      <xdr:row>94</xdr:row>
      <xdr:rowOff>88773</xdr:rowOff>
    </xdr:to>
    <xdr:sp macro="" textlink="">
      <xdr:nvSpPr>
        <xdr:cNvPr id="254" name="楕円 253"/>
        <xdr:cNvSpPr/>
      </xdr:nvSpPr>
      <xdr:spPr>
        <a:xfrm>
          <a:off x="4584700" y="161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10050</xdr:rowOff>
    </xdr:from>
    <xdr:ext cx="534377" cy="259045"/>
    <xdr:sp macro="" textlink="">
      <xdr:nvSpPr>
        <xdr:cNvPr id="255" name="扶助費該当値テキスト"/>
        <xdr:cNvSpPr txBox="1"/>
      </xdr:nvSpPr>
      <xdr:spPr>
        <a:xfrm>
          <a:off x="4686300" y="1595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17844</xdr:rowOff>
    </xdr:from>
    <xdr:to>
      <xdr:col>20</xdr:col>
      <xdr:colOff>38100</xdr:colOff>
      <xdr:row>94</xdr:row>
      <xdr:rowOff>119444</xdr:rowOff>
    </xdr:to>
    <xdr:sp macro="" textlink="">
      <xdr:nvSpPr>
        <xdr:cNvPr id="256" name="楕円 255"/>
        <xdr:cNvSpPr/>
      </xdr:nvSpPr>
      <xdr:spPr>
        <a:xfrm>
          <a:off x="3746500" y="1613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135971</xdr:rowOff>
    </xdr:from>
    <xdr:ext cx="534377" cy="259045"/>
    <xdr:sp macro="" textlink="">
      <xdr:nvSpPr>
        <xdr:cNvPr id="257" name="テキスト ボックス 256"/>
        <xdr:cNvSpPr txBox="1"/>
      </xdr:nvSpPr>
      <xdr:spPr>
        <a:xfrm>
          <a:off x="3530111" y="159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96850</xdr:rowOff>
    </xdr:from>
    <xdr:to>
      <xdr:col>15</xdr:col>
      <xdr:colOff>101600</xdr:colOff>
      <xdr:row>95</xdr:row>
      <xdr:rowOff>27000</xdr:rowOff>
    </xdr:to>
    <xdr:sp macro="" textlink="">
      <xdr:nvSpPr>
        <xdr:cNvPr id="258" name="楕円 257"/>
        <xdr:cNvSpPr/>
      </xdr:nvSpPr>
      <xdr:spPr>
        <a:xfrm>
          <a:off x="2857500" y="162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43527</xdr:rowOff>
    </xdr:from>
    <xdr:ext cx="534377" cy="259045"/>
    <xdr:sp macro="" textlink="">
      <xdr:nvSpPr>
        <xdr:cNvPr id="259" name="テキスト ボックス 258"/>
        <xdr:cNvSpPr txBox="1"/>
      </xdr:nvSpPr>
      <xdr:spPr>
        <a:xfrm>
          <a:off x="2641111" y="1598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38621</xdr:rowOff>
    </xdr:from>
    <xdr:to>
      <xdr:col>10</xdr:col>
      <xdr:colOff>165100</xdr:colOff>
      <xdr:row>95</xdr:row>
      <xdr:rowOff>140221</xdr:rowOff>
    </xdr:to>
    <xdr:sp macro="" textlink="">
      <xdr:nvSpPr>
        <xdr:cNvPr id="260" name="楕円 259"/>
        <xdr:cNvSpPr/>
      </xdr:nvSpPr>
      <xdr:spPr>
        <a:xfrm>
          <a:off x="1968500" y="163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156748</xdr:rowOff>
    </xdr:from>
    <xdr:ext cx="534377" cy="259045"/>
    <xdr:sp macro="" textlink="">
      <xdr:nvSpPr>
        <xdr:cNvPr id="261" name="テキスト ボックス 260"/>
        <xdr:cNvSpPr txBox="1"/>
      </xdr:nvSpPr>
      <xdr:spPr>
        <a:xfrm>
          <a:off x="1752111" y="161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44565</xdr:rowOff>
    </xdr:from>
    <xdr:to>
      <xdr:col>6</xdr:col>
      <xdr:colOff>38100</xdr:colOff>
      <xdr:row>96</xdr:row>
      <xdr:rowOff>146165</xdr:rowOff>
    </xdr:to>
    <xdr:sp macro="" textlink="">
      <xdr:nvSpPr>
        <xdr:cNvPr id="262" name="楕円 261"/>
        <xdr:cNvSpPr/>
      </xdr:nvSpPr>
      <xdr:spPr>
        <a:xfrm>
          <a:off x="1079500" y="165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162692</xdr:rowOff>
    </xdr:from>
    <xdr:ext cx="534377" cy="259045"/>
    <xdr:sp macro="" textlink="">
      <xdr:nvSpPr>
        <xdr:cNvPr id="263" name="テキスト ボックス 262"/>
        <xdr:cNvSpPr txBox="1"/>
      </xdr:nvSpPr>
      <xdr:spPr>
        <a:xfrm>
          <a:off x="863111" y="162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128000</xdr:rowOff>
    </xdr:from>
    <xdr:to>
      <xdr:col>55</xdr:col>
      <xdr:colOff>0</xdr:colOff>
      <xdr:row>37</xdr:row>
      <xdr:rowOff>148476</xdr:rowOff>
    </xdr:to>
    <xdr:cxnSp macro="">
      <xdr:nvCxnSpPr>
        <xdr:cNvPr id="290" name="直線コネクタ 289"/>
        <xdr:cNvCxnSpPr/>
      </xdr:nvCxnSpPr>
      <xdr:spPr>
        <a:xfrm flipV="1">
          <a:off x="9639300" y="6471650"/>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148476</xdr:rowOff>
    </xdr:from>
    <xdr:to>
      <xdr:col>50</xdr:col>
      <xdr:colOff>114300</xdr:colOff>
      <xdr:row>37</xdr:row>
      <xdr:rowOff>153313</xdr:rowOff>
    </xdr:to>
    <xdr:cxnSp macro="">
      <xdr:nvCxnSpPr>
        <xdr:cNvPr id="293" name="直線コネクタ 292"/>
        <xdr:cNvCxnSpPr/>
      </xdr:nvCxnSpPr>
      <xdr:spPr>
        <a:xfrm flipV="1">
          <a:off x="8750300" y="6492126"/>
          <a:ext cx="8890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153313</xdr:rowOff>
    </xdr:from>
    <xdr:to>
      <xdr:col>45</xdr:col>
      <xdr:colOff>177800</xdr:colOff>
      <xdr:row>37</xdr:row>
      <xdr:rowOff>163954</xdr:rowOff>
    </xdr:to>
    <xdr:cxnSp macro="">
      <xdr:nvCxnSpPr>
        <xdr:cNvPr id="296" name="直線コネクタ 295"/>
        <xdr:cNvCxnSpPr/>
      </xdr:nvCxnSpPr>
      <xdr:spPr>
        <a:xfrm flipV="1">
          <a:off x="7861300" y="6496963"/>
          <a:ext cx="889000" cy="1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163147</xdr:rowOff>
    </xdr:from>
    <xdr:to>
      <xdr:col>41</xdr:col>
      <xdr:colOff>50800</xdr:colOff>
      <xdr:row>37</xdr:row>
      <xdr:rowOff>163954</xdr:rowOff>
    </xdr:to>
    <xdr:cxnSp macro="">
      <xdr:nvCxnSpPr>
        <xdr:cNvPr id="299" name="直線コネクタ 298"/>
        <xdr:cNvCxnSpPr/>
      </xdr:nvCxnSpPr>
      <xdr:spPr>
        <a:xfrm>
          <a:off x="6972300" y="6506797"/>
          <a:ext cx="889000" cy="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51974</xdr:rowOff>
    </xdr:from>
    <xdr:to>
      <xdr:col>41</xdr:col>
      <xdr:colOff>101600</xdr:colOff>
      <xdr:row>37</xdr:row>
      <xdr:rowOff>153574</xdr:rowOff>
    </xdr:to>
    <xdr:sp macro="" textlink="">
      <xdr:nvSpPr>
        <xdr:cNvPr id="300" name="フローチャート: 判断 299"/>
        <xdr:cNvSpPr/>
      </xdr:nvSpPr>
      <xdr:spPr>
        <a:xfrm>
          <a:off x="7810500" y="639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170101</xdr:rowOff>
    </xdr:from>
    <xdr:ext cx="534377" cy="259045"/>
    <xdr:sp macro="" textlink="">
      <xdr:nvSpPr>
        <xdr:cNvPr id="301" name="テキスト ボックス 300"/>
        <xdr:cNvSpPr txBox="1"/>
      </xdr:nvSpPr>
      <xdr:spPr>
        <a:xfrm>
          <a:off x="7594111" y="617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64476</xdr:rowOff>
    </xdr:from>
    <xdr:to>
      <xdr:col>36</xdr:col>
      <xdr:colOff>165100</xdr:colOff>
      <xdr:row>37</xdr:row>
      <xdr:rowOff>166077</xdr:rowOff>
    </xdr:to>
    <xdr:sp macro="" textlink="">
      <xdr:nvSpPr>
        <xdr:cNvPr id="302" name="フローチャート: 判断 301"/>
        <xdr:cNvSpPr/>
      </xdr:nvSpPr>
      <xdr:spPr>
        <a:xfrm>
          <a:off x="6921500" y="6408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11153</xdr:rowOff>
    </xdr:from>
    <xdr:ext cx="534377" cy="259045"/>
    <xdr:sp macro="" textlink="">
      <xdr:nvSpPr>
        <xdr:cNvPr id="303" name="テキスト ボックス 302"/>
        <xdr:cNvSpPr txBox="1"/>
      </xdr:nvSpPr>
      <xdr:spPr>
        <a:xfrm>
          <a:off x="6705111" y="61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77200</xdr:rowOff>
    </xdr:from>
    <xdr:to>
      <xdr:col>55</xdr:col>
      <xdr:colOff>50800</xdr:colOff>
      <xdr:row>38</xdr:row>
      <xdr:rowOff>7350</xdr:rowOff>
    </xdr:to>
    <xdr:sp macro="" textlink="">
      <xdr:nvSpPr>
        <xdr:cNvPr id="309" name="楕円 308"/>
        <xdr:cNvSpPr/>
      </xdr:nvSpPr>
      <xdr:spPr>
        <a:xfrm>
          <a:off x="10426700" y="64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3561</xdr:rowOff>
    </xdr:from>
    <xdr:ext cx="534377" cy="259045"/>
    <xdr:sp macro="" textlink="">
      <xdr:nvSpPr>
        <xdr:cNvPr id="310" name="補助費等該当値テキスト"/>
        <xdr:cNvSpPr txBox="1"/>
      </xdr:nvSpPr>
      <xdr:spPr>
        <a:xfrm>
          <a:off x="10528300" y="63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97676</xdr:rowOff>
    </xdr:from>
    <xdr:to>
      <xdr:col>50</xdr:col>
      <xdr:colOff>165100</xdr:colOff>
      <xdr:row>38</xdr:row>
      <xdr:rowOff>27826</xdr:rowOff>
    </xdr:to>
    <xdr:sp macro="" textlink="">
      <xdr:nvSpPr>
        <xdr:cNvPr id="311" name="楕円 310"/>
        <xdr:cNvSpPr/>
      </xdr:nvSpPr>
      <xdr:spPr>
        <a:xfrm>
          <a:off x="9588500" y="64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18953</xdr:rowOff>
    </xdr:from>
    <xdr:ext cx="534377" cy="259045"/>
    <xdr:sp macro="" textlink="">
      <xdr:nvSpPr>
        <xdr:cNvPr id="312" name="テキスト ボックス 311"/>
        <xdr:cNvSpPr txBox="1"/>
      </xdr:nvSpPr>
      <xdr:spPr>
        <a:xfrm>
          <a:off x="9372111" y="65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102513</xdr:rowOff>
    </xdr:from>
    <xdr:to>
      <xdr:col>46</xdr:col>
      <xdr:colOff>38100</xdr:colOff>
      <xdr:row>38</xdr:row>
      <xdr:rowOff>32663</xdr:rowOff>
    </xdr:to>
    <xdr:sp macro="" textlink="">
      <xdr:nvSpPr>
        <xdr:cNvPr id="313" name="楕円 312"/>
        <xdr:cNvSpPr/>
      </xdr:nvSpPr>
      <xdr:spPr>
        <a:xfrm>
          <a:off x="8699500" y="64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23790</xdr:rowOff>
    </xdr:from>
    <xdr:ext cx="534377" cy="259045"/>
    <xdr:sp macro="" textlink="">
      <xdr:nvSpPr>
        <xdr:cNvPr id="314" name="テキスト ボックス 313"/>
        <xdr:cNvSpPr txBox="1"/>
      </xdr:nvSpPr>
      <xdr:spPr>
        <a:xfrm>
          <a:off x="8483111" y="653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113154</xdr:rowOff>
    </xdr:from>
    <xdr:to>
      <xdr:col>41</xdr:col>
      <xdr:colOff>101600</xdr:colOff>
      <xdr:row>38</xdr:row>
      <xdr:rowOff>43304</xdr:rowOff>
    </xdr:to>
    <xdr:sp macro="" textlink="">
      <xdr:nvSpPr>
        <xdr:cNvPr id="315" name="楕円 314"/>
        <xdr:cNvSpPr/>
      </xdr:nvSpPr>
      <xdr:spPr>
        <a:xfrm>
          <a:off x="7810500" y="645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34431</xdr:rowOff>
    </xdr:from>
    <xdr:ext cx="534377" cy="259045"/>
    <xdr:sp macro="" textlink="">
      <xdr:nvSpPr>
        <xdr:cNvPr id="316" name="テキスト ボックス 315"/>
        <xdr:cNvSpPr txBox="1"/>
      </xdr:nvSpPr>
      <xdr:spPr>
        <a:xfrm>
          <a:off x="7594111" y="65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112347</xdr:rowOff>
    </xdr:from>
    <xdr:to>
      <xdr:col>36</xdr:col>
      <xdr:colOff>165100</xdr:colOff>
      <xdr:row>38</xdr:row>
      <xdr:rowOff>42497</xdr:rowOff>
    </xdr:to>
    <xdr:sp macro="" textlink="">
      <xdr:nvSpPr>
        <xdr:cNvPr id="317" name="楕円 316"/>
        <xdr:cNvSpPr/>
      </xdr:nvSpPr>
      <xdr:spPr>
        <a:xfrm>
          <a:off x="6921500" y="645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33624</xdr:rowOff>
    </xdr:from>
    <xdr:ext cx="534377" cy="259045"/>
    <xdr:sp macro="" textlink="">
      <xdr:nvSpPr>
        <xdr:cNvPr id="318" name="テキスト ボックス 317"/>
        <xdr:cNvSpPr txBox="1"/>
      </xdr:nvSpPr>
      <xdr:spPr>
        <a:xfrm>
          <a:off x="6705111" y="654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113059</xdr:rowOff>
    </xdr:from>
    <xdr:to>
      <xdr:col>55</xdr:col>
      <xdr:colOff>0</xdr:colOff>
      <xdr:row>58</xdr:row>
      <xdr:rowOff>115872</xdr:rowOff>
    </xdr:to>
    <xdr:cxnSp macro="">
      <xdr:nvCxnSpPr>
        <xdr:cNvPr id="345" name="直線コネクタ 344"/>
        <xdr:cNvCxnSpPr/>
      </xdr:nvCxnSpPr>
      <xdr:spPr>
        <a:xfrm>
          <a:off x="9639300" y="10057159"/>
          <a:ext cx="8382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113059</xdr:rowOff>
    </xdr:from>
    <xdr:to>
      <xdr:col>50</xdr:col>
      <xdr:colOff>114300</xdr:colOff>
      <xdr:row>58</xdr:row>
      <xdr:rowOff>114230</xdr:rowOff>
    </xdr:to>
    <xdr:cxnSp macro="">
      <xdr:nvCxnSpPr>
        <xdr:cNvPr id="348" name="直線コネクタ 347"/>
        <xdr:cNvCxnSpPr/>
      </xdr:nvCxnSpPr>
      <xdr:spPr>
        <a:xfrm flipV="1">
          <a:off x="8750300" y="10057159"/>
          <a:ext cx="889000" cy="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114230</xdr:rowOff>
    </xdr:from>
    <xdr:to>
      <xdr:col>45</xdr:col>
      <xdr:colOff>177800</xdr:colOff>
      <xdr:row>58</xdr:row>
      <xdr:rowOff>123193</xdr:rowOff>
    </xdr:to>
    <xdr:cxnSp macro="">
      <xdr:nvCxnSpPr>
        <xdr:cNvPr id="351" name="直線コネクタ 350"/>
        <xdr:cNvCxnSpPr/>
      </xdr:nvCxnSpPr>
      <xdr:spPr>
        <a:xfrm flipV="1">
          <a:off x="7861300" y="10058330"/>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121631</xdr:rowOff>
    </xdr:from>
    <xdr:to>
      <xdr:col>41</xdr:col>
      <xdr:colOff>50800</xdr:colOff>
      <xdr:row>58</xdr:row>
      <xdr:rowOff>123193</xdr:rowOff>
    </xdr:to>
    <xdr:cxnSp macro="">
      <xdr:nvCxnSpPr>
        <xdr:cNvPr id="354" name="直線コネクタ 353"/>
        <xdr:cNvCxnSpPr/>
      </xdr:nvCxnSpPr>
      <xdr:spPr>
        <a:xfrm>
          <a:off x="6972300" y="10065731"/>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61540</xdr:rowOff>
    </xdr:from>
    <xdr:to>
      <xdr:col>41</xdr:col>
      <xdr:colOff>101600</xdr:colOff>
      <xdr:row>58</xdr:row>
      <xdr:rowOff>163140</xdr:rowOff>
    </xdr:to>
    <xdr:sp macro="" textlink="">
      <xdr:nvSpPr>
        <xdr:cNvPr id="355" name="フローチャート: 判断 354"/>
        <xdr:cNvSpPr/>
      </xdr:nvSpPr>
      <xdr:spPr>
        <a:xfrm>
          <a:off x="7810500" y="1000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8217</xdr:rowOff>
    </xdr:from>
    <xdr:ext cx="599010" cy="259045"/>
    <xdr:sp macro="" textlink="">
      <xdr:nvSpPr>
        <xdr:cNvPr id="356" name="テキスト ボックス 355"/>
        <xdr:cNvSpPr txBox="1"/>
      </xdr:nvSpPr>
      <xdr:spPr>
        <a:xfrm>
          <a:off x="7561795" y="978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61543</xdr:rowOff>
    </xdr:from>
    <xdr:to>
      <xdr:col>36</xdr:col>
      <xdr:colOff>165100</xdr:colOff>
      <xdr:row>58</xdr:row>
      <xdr:rowOff>163143</xdr:rowOff>
    </xdr:to>
    <xdr:sp macro="" textlink="">
      <xdr:nvSpPr>
        <xdr:cNvPr id="357" name="フローチャート: 判断 356"/>
        <xdr:cNvSpPr/>
      </xdr:nvSpPr>
      <xdr:spPr>
        <a:xfrm>
          <a:off x="6921500" y="100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8220</xdr:rowOff>
    </xdr:from>
    <xdr:ext cx="599010" cy="259045"/>
    <xdr:sp macro="" textlink="">
      <xdr:nvSpPr>
        <xdr:cNvPr id="358" name="テキスト ボックス 357"/>
        <xdr:cNvSpPr txBox="1"/>
      </xdr:nvSpPr>
      <xdr:spPr>
        <a:xfrm>
          <a:off x="6672795" y="978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65072</xdr:rowOff>
    </xdr:from>
    <xdr:to>
      <xdr:col>55</xdr:col>
      <xdr:colOff>50800</xdr:colOff>
      <xdr:row>58</xdr:row>
      <xdr:rowOff>166672</xdr:rowOff>
    </xdr:to>
    <xdr:sp macro="" textlink="">
      <xdr:nvSpPr>
        <xdr:cNvPr id="364" name="楕円 363"/>
        <xdr:cNvSpPr/>
      </xdr:nvSpPr>
      <xdr:spPr>
        <a:xfrm>
          <a:off x="10426700" y="100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99010" cy="259045"/>
    <xdr:sp macro="" textlink="">
      <xdr:nvSpPr>
        <xdr:cNvPr id="365" name="普通建設事業費該当値テキスト"/>
        <xdr:cNvSpPr txBox="1"/>
      </xdr:nvSpPr>
      <xdr:spPr>
        <a:xfrm>
          <a:off x="10528300" y="998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62259</xdr:rowOff>
    </xdr:from>
    <xdr:to>
      <xdr:col>50</xdr:col>
      <xdr:colOff>165100</xdr:colOff>
      <xdr:row>58</xdr:row>
      <xdr:rowOff>163859</xdr:rowOff>
    </xdr:to>
    <xdr:sp macro="" textlink="">
      <xdr:nvSpPr>
        <xdr:cNvPr id="366" name="楕円 365"/>
        <xdr:cNvSpPr/>
      </xdr:nvSpPr>
      <xdr:spPr>
        <a:xfrm>
          <a:off x="9588500" y="1000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154986</xdr:rowOff>
    </xdr:from>
    <xdr:ext cx="599010" cy="259045"/>
    <xdr:sp macro="" textlink="">
      <xdr:nvSpPr>
        <xdr:cNvPr id="367" name="テキスト ボックス 366"/>
        <xdr:cNvSpPr txBox="1"/>
      </xdr:nvSpPr>
      <xdr:spPr>
        <a:xfrm>
          <a:off x="9339795" y="1009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63430</xdr:rowOff>
    </xdr:from>
    <xdr:to>
      <xdr:col>46</xdr:col>
      <xdr:colOff>38100</xdr:colOff>
      <xdr:row>58</xdr:row>
      <xdr:rowOff>165030</xdr:rowOff>
    </xdr:to>
    <xdr:sp macro="" textlink="">
      <xdr:nvSpPr>
        <xdr:cNvPr id="368" name="楕円 367"/>
        <xdr:cNvSpPr/>
      </xdr:nvSpPr>
      <xdr:spPr>
        <a:xfrm>
          <a:off x="8699500" y="1000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156157</xdr:rowOff>
    </xdr:from>
    <xdr:ext cx="599010" cy="259045"/>
    <xdr:sp macro="" textlink="">
      <xdr:nvSpPr>
        <xdr:cNvPr id="369" name="テキスト ボックス 368"/>
        <xdr:cNvSpPr txBox="1"/>
      </xdr:nvSpPr>
      <xdr:spPr>
        <a:xfrm>
          <a:off x="8450795" y="1010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72393</xdr:rowOff>
    </xdr:from>
    <xdr:to>
      <xdr:col>41</xdr:col>
      <xdr:colOff>101600</xdr:colOff>
      <xdr:row>59</xdr:row>
      <xdr:rowOff>2543</xdr:rowOff>
    </xdr:to>
    <xdr:sp macro="" textlink="">
      <xdr:nvSpPr>
        <xdr:cNvPr id="370" name="楕円 369"/>
        <xdr:cNvSpPr/>
      </xdr:nvSpPr>
      <xdr:spPr>
        <a:xfrm>
          <a:off x="7810500" y="1001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165120</xdr:rowOff>
    </xdr:from>
    <xdr:ext cx="534377" cy="259045"/>
    <xdr:sp macro="" textlink="">
      <xdr:nvSpPr>
        <xdr:cNvPr id="371" name="テキスト ボックス 370"/>
        <xdr:cNvSpPr txBox="1"/>
      </xdr:nvSpPr>
      <xdr:spPr>
        <a:xfrm>
          <a:off x="7594111" y="1010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70831</xdr:rowOff>
    </xdr:from>
    <xdr:to>
      <xdr:col>36</xdr:col>
      <xdr:colOff>165100</xdr:colOff>
      <xdr:row>59</xdr:row>
      <xdr:rowOff>981</xdr:rowOff>
    </xdr:to>
    <xdr:sp macro="" textlink="">
      <xdr:nvSpPr>
        <xdr:cNvPr id="372" name="楕円 371"/>
        <xdr:cNvSpPr/>
      </xdr:nvSpPr>
      <xdr:spPr>
        <a:xfrm>
          <a:off x="6921500" y="100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163558</xdr:rowOff>
    </xdr:from>
    <xdr:ext cx="534377" cy="259045"/>
    <xdr:sp macro="" textlink="">
      <xdr:nvSpPr>
        <xdr:cNvPr id="373" name="テキスト ボックス 372"/>
        <xdr:cNvSpPr txBox="1"/>
      </xdr:nvSpPr>
      <xdr:spPr>
        <a:xfrm>
          <a:off x="6705111" y="1010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123566</xdr:rowOff>
    </xdr:from>
    <xdr:to>
      <xdr:col>55</xdr:col>
      <xdr:colOff>0</xdr:colOff>
      <xdr:row>78</xdr:row>
      <xdr:rowOff>133397</xdr:rowOff>
    </xdr:to>
    <xdr:cxnSp macro="">
      <xdr:nvCxnSpPr>
        <xdr:cNvPr id="400" name="直線コネクタ 399"/>
        <xdr:cNvCxnSpPr/>
      </xdr:nvCxnSpPr>
      <xdr:spPr>
        <a:xfrm>
          <a:off x="9639300" y="13496666"/>
          <a:ext cx="8382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123566</xdr:rowOff>
    </xdr:from>
    <xdr:to>
      <xdr:col>50</xdr:col>
      <xdr:colOff>114300</xdr:colOff>
      <xdr:row>78</xdr:row>
      <xdr:rowOff>124679</xdr:rowOff>
    </xdr:to>
    <xdr:cxnSp macro="">
      <xdr:nvCxnSpPr>
        <xdr:cNvPr id="403" name="直線コネクタ 402"/>
        <xdr:cNvCxnSpPr/>
      </xdr:nvCxnSpPr>
      <xdr:spPr>
        <a:xfrm flipV="1">
          <a:off x="8750300" y="13496666"/>
          <a:ext cx="8890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124679</xdr:rowOff>
    </xdr:from>
    <xdr:to>
      <xdr:col>45</xdr:col>
      <xdr:colOff>177800</xdr:colOff>
      <xdr:row>78</xdr:row>
      <xdr:rowOff>127806</xdr:rowOff>
    </xdr:to>
    <xdr:cxnSp macro="">
      <xdr:nvCxnSpPr>
        <xdr:cNvPr id="406" name="直線コネクタ 405"/>
        <xdr:cNvCxnSpPr/>
      </xdr:nvCxnSpPr>
      <xdr:spPr>
        <a:xfrm flipV="1">
          <a:off x="7861300" y="13497779"/>
          <a:ext cx="8890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166769</xdr:rowOff>
    </xdr:from>
    <xdr:ext cx="534377" cy="259045"/>
    <xdr:sp macro="" textlink="">
      <xdr:nvSpPr>
        <xdr:cNvPr id="408" name="テキスト ボックス 407"/>
        <xdr:cNvSpPr txBox="1"/>
      </xdr:nvSpPr>
      <xdr:spPr>
        <a:xfrm>
          <a:off x="8483111" y="135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76569</xdr:rowOff>
    </xdr:from>
    <xdr:to>
      <xdr:col>41</xdr:col>
      <xdr:colOff>101600</xdr:colOff>
      <xdr:row>79</xdr:row>
      <xdr:rowOff>6719</xdr:rowOff>
    </xdr:to>
    <xdr:sp macro="" textlink="">
      <xdr:nvSpPr>
        <xdr:cNvPr id="409" name="フローチャート: 判断 408"/>
        <xdr:cNvSpPr/>
      </xdr:nvSpPr>
      <xdr:spPr>
        <a:xfrm>
          <a:off x="7810500" y="134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23246</xdr:rowOff>
    </xdr:from>
    <xdr:ext cx="534377" cy="259045"/>
    <xdr:sp macro="" textlink="">
      <xdr:nvSpPr>
        <xdr:cNvPr id="410" name="テキスト ボックス 409"/>
        <xdr:cNvSpPr txBox="1"/>
      </xdr:nvSpPr>
      <xdr:spPr>
        <a:xfrm>
          <a:off x="7594111" y="13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82597</xdr:rowOff>
    </xdr:from>
    <xdr:to>
      <xdr:col>55</xdr:col>
      <xdr:colOff>50800</xdr:colOff>
      <xdr:row>79</xdr:row>
      <xdr:rowOff>12747</xdr:rowOff>
    </xdr:to>
    <xdr:sp macro="" textlink="">
      <xdr:nvSpPr>
        <xdr:cNvPr id="416" name="楕円 415"/>
        <xdr:cNvSpPr/>
      </xdr:nvSpPr>
      <xdr:spPr>
        <a:xfrm>
          <a:off x="10426700" y="134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56148</xdr:rowOff>
    </xdr:from>
    <xdr:ext cx="534377" cy="259045"/>
    <xdr:sp macro="" textlink="">
      <xdr:nvSpPr>
        <xdr:cNvPr id="417" name="普通建設事業費 （ うち新規整備　）該当値テキスト"/>
        <xdr:cNvSpPr txBox="1"/>
      </xdr:nvSpPr>
      <xdr:spPr>
        <a:xfrm>
          <a:off x="10528300" y="134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72766</xdr:rowOff>
    </xdr:from>
    <xdr:to>
      <xdr:col>50</xdr:col>
      <xdr:colOff>165100</xdr:colOff>
      <xdr:row>79</xdr:row>
      <xdr:rowOff>2916</xdr:rowOff>
    </xdr:to>
    <xdr:sp macro="" textlink="">
      <xdr:nvSpPr>
        <xdr:cNvPr id="418" name="楕円 417"/>
        <xdr:cNvSpPr/>
      </xdr:nvSpPr>
      <xdr:spPr>
        <a:xfrm>
          <a:off x="9588500" y="1344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19443</xdr:rowOff>
    </xdr:from>
    <xdr:ext cx="534377" cy="259045"/>
    <xdr:sp macro="" textlink="">
      <xdr:nvSpPr>
        <xdr:cNvPr id="419" name="テキスト ボックス 418"/>
        <xdr:cNvSpPr txBox="1"/>
      </xdr:nvSpPr>
      <xdr:spPr>
        <a:xfrm>
          <a:off x="9372111" y="1322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73879</xdr:rowOff>
    </xdr:from>
    <xdr:to>
      <xdr:col>46</xdr:col>
      <xdr:colOff>38100</xdr:colOff>
      <xdr:row>79</xdr:row>
      <xdr:rowOff>4029</xdr:rowOff>
    </xdr:to>
    <xdr:sp macro="" textlink="">
      <xdr:nvSpPr>
        <xdr:cNvPr id="420" name="楕円 419"/>
        <xdr:cNvSpPr/>
      </xdr:nvSpPr>
      <xdr:spPr>
        <a:xfrm>
          <a:off x="8699500" y="1344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20556</xdr:rowOff>
    </xdr:from>
    <xdr:ext cx="534377" cy="259045"/>
    <xdr:sp macro="" textlink="">
      <xdr:nvSpPr>
        <xdr:cNvPr id="421" name="テキスト ボックス 420"/>
        <xdr:cNvSpPr txBox="1"/>
      </xdr:nvSpPr>
      <xdr:spPr>
        <a:xfrm>
          <a:off x="8483111" y="1322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77006</xdr:rowOff>
    </xdr:from>
    <xdr:to>
      <xdr:col>41</xdr:col>
      <xdr:colOff>101600</xdr:colOff>
      <xdr:row>79</xdr:row>
      <xdr:rowOff>7156</xdr:rowOff>
    </xdr:to>
    <xdr:sp macro="" textlink="">
      <xdr:nvSpPr>
        <xdr:cNvPr id="422" name="楕円 421"/>
        <xdr:cNvSpPr/>
      </xdr:nvSpPr>
      <xdr:spPr>
        <a:xfrm>
          <a:off x="7810500" y="1345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169733</xdr:rowOff>
    </xdr:from>
    <xdr:ext cx="534377" cy="259045"/>
    <xdr:sp macro="" textlink="">
      <xdr:nvSpPr>
        <xdr:cNvPr id="423" name="テキスト ボックス 422"/>
        <xdr:cNvSpPr txBox="1"/>
      </xdr:nvSpPr>
      <xdr:spPr>
        <a:xfrm>
          <a:off x="7594111" y="1354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101216</xdr:rowOff>
    </xdr:from>
    <xdr:to>
      <xdr:col>55</xdr:col>
      <xdr:colOff>0</xdr:colOff>
      <xdr:row>98</xdr:row>
      <xdr:rowOff>170084</xdr:rowOff>
    </xdr:to>
    <xdr:cxnSp macro="">
      <xdr:nvCxnSpPr>
        <xdr:cNvPr id="452" name="直線コネクタ 451"/>
        <xdr:cNvCxnSpPr/>
      </xdr:nvCxnSpPr>
      <xdr:spPr>
        <a:xfrm flipV="1">
          <a:off x="9639300" y="16903316"/>
          <a:ext cx="838200" cy="6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132637</xdr:rowOff>
    </xdr:from>
    <xdr:to>
      <xdr:col>50</xdr:col>
      <xdr:colOff>114300</xdr:colOff>
      <xdr:row>98</xdr:row>
      <xdr:rowOff>170084</xdr:rowOff>
    </xdr:to>
    <xdr:cxnSp macro="">
      <xdr:nvCxnSpPr>
        <xdr:cNvPr id="455" name="直線コネクタ 454"/>
        <xdr:cNvCxnSpPr/>
      </xdr:nvCxnSpPr>
      <xdr:spPr>
        <a:xfrm>
          <a:off x="8750300" y="16934737"/>
          <a:ext cx="889000" cy="3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132637</xdr:rowOff>
    </xdr:from>
    <xdr:to>
      <xdr:col>45</xdr:col>
      <xdr:colOff>177800</xdr:colOff>
      <xdr:row>99</xdr:row>
      <xdr:rowOff>19762</xdr:rowOff>
    </xdr:to>
    <xdr:cxnSp macro="">
      <xdr:nvCxnSpPr>
        <xdr:cNvPr id="458" name="直線コネクタ 457"/>
        <xdr:cNvCxnSpPr/>
      </xdr:nvCxnSpPr>
      <xdr:spPr>
        <a:xfrm flipV="1">
          <a:off x="7861300" y="16934737"/>
          <a:ext cx="889000" cy="5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149974</xdr:rowOff>
    </xdr:from>
    <xdr:to>
      <xdr:col>41</xdr:col>
      <xdr:colOff>101600</xdr:colOff>
      <xdr:row>98</xdr:row>
      <xdr:rowOff>80124</xdr:rowOff>
    </xdr:to>
    <xdr:sp macro="" textlink="">
      <xdr:nvSpPr>
        <xdr:cNvPr id="461" name="フローチャート: 判断 460"/>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96651</xdr:rowOff>
    </xdr:from>
    <xdr:ext cx="534377" cy="259045"/>
    <xdr:sp macro="" textlink="">
      <xdr:nvSpPr>
        <xdr:cNvPr id="462" name="テキスト ボックス 461"/>
        <xdr:cNvSpPr txBox="1"/>
      </xdr:nvSpPr>
      <xdr:spPr>
        <a:xfrm>
          <a:off x="7594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50416</xdr:rowOff>
    </xdr:from>
    <xdr:to>
      <xdr:col>55</xdr:col>
      <xdr:colOff>50800</xdr:colOff>
      <xdr:row>98</xdr:row>
      <xdr:rowOff>152016</xdr:rowOff>
    </xdr:to>
    <xdr:sp macro="" textlink="">
      <xdr:nvSpPr>
        <xdr:cNvPr id="468" name="楕円 467"/>
        <xdr:cNvSpPr/>
      </xdr:nvSpPr>
      <xdr:spPr>
        <a:xfrm>
          <a:off x="10426700" y="1685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136793</xdr:rowOff>
    </xdr:from>
    <xdr:ext cx="534377" cy="259045"/>
    <xdr:sp macro="" textlink="">
      <xdr:nvSpPr>
        <xdr:cNvPr id="469" name="普通建設事業費 （ うち更新整備　）該当値テキスト"/>
        <xdr:cNvSpPr txBox="1"/>
      </xdr:nvSpPr>
      <xdr:spPr>
        <a:xfrm>
          <a:off x="10528300" y="1676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119284</xdr:rowOff>
    </xdr:from>
    <xdr:to>
      <xdr:col>50</xdr:col>
      <xdr:colOff>165100</xdr:colOff>
      <xdr:row>99</xdr:row>
      <xdr:rowOff>49434</xdr:rowOff>
    </xdr:to>
    <xdr:sp macro="" textlink="">
      <xdr:nvSpPr>
        <xdr:cNvPr id="470" name="楕円 469"/>
        <xdr:cNvSpPr/>
      </xdr:nvSpPr>
      <xdr:spPr>
        <a:xfrm>
          <a:off x="9588500" y="1692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40561</xdr:rowOff>
    </xdr:from>
    <xdr:ext cx="534377" cy="259045"/>
    <xdr:sp macro="" textlink="">
      <xdr:nvSpPr>
        <xdr:cNvPr id="471" name="テキスト ボックス 470"/>
        <xdr:cNvSpPr txBox="1"/>
      </xdr:nvSpPr>
      <xdr:spPr>
        <a:xfrm>
          <a:off x="9372111" y="1701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81837</xdr:rowOff>
    </xdr:from>
    <xdr:to>
      <xdr:col>46</xdr:col>
      <xdr:colOff>38100</xdr:colOff>
      <xdr:row>99</xdr:row>
      <xdr:rowOff>11987</xdr:rowOff>
    </xdr:to>
    <xdr:sp macro="" textlink="">
      <xdr:nvSpPr>
        <xdr:cNvPr id="472" name="楕円 471"/>
        <xdr:cNvSpPr/>
      </xdr:nvSpPr>
      <xdr:spPr>
        <a:xfrm>
          <a:off x="8699500" y="1688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3114</xdr:rowOff>
    </xdr:from>
    <xdr:ext cx="534377" cy="259045"/>
    <xdr:sp macro="" textlink="">
      <xdr:nvSpPr>
        <xdr:cNvPr id="473" name="テキスト ボックス 472"/>
        <xdr:cNvSpPr txBox="1"/>
      </xdr:nvSpPr>
      <xdr:spPr>
        <a:xfrm>
          <a:off x="8483111" y="1697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140412</xdr:rowOff>
    </xdr:from>
    <xdr:to>
      <xdr:col>41</xdr:col>
      <xdr:colOff>101600</xdr:colOff>
      <xdr:row>99</xdr:row>
      <xdr:rowOff>70562</xdr:rowOff>
    </xdr:to>
    <xdr:sp macro="" textlink="">
      <xdr:nvSpPr>
        <xdr:cNvPr id="474" name="楕円 473"/>
        <xdr:cNvSpPr/>
      </xdr:nvSpPr>
      <xdr:spPr>
        <a:xfrm>
          <a:off x="7810500" y="1694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61689</xdr:rowOff>
    </xdr:from>
    <xdr:ext cx="469744" cy="259045"/>
    <xdr:sp macro="" textlink="">
      <xdr:nvSpPr>
        <xdr:cNvPr id="475" name="テキスト ボックス 474"/>
        <xdr:cNvSpPr txBox="1"/>
      </xdr:nvSpPr>
      <xdr:spPr>
        <a:xfrm>
          <a:off x="7626428" y="170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38080</xdr:rowOff>
    </xdr:from>
    <xdr:to>
      <xdr:col>85</xdr:col>
      <xdr:colOff>127000</xdr:colOff>
      <xdr:row>39</xdr:row>
      <xdr:rowOff>38863</xdr:rowOff>
    </xdr:to>
    <xdr:cxnSp macro="">
      <xdr:nvCxnSpPr>
        <xdr:cNvPr id="504" name="直線コネクタ 503"/>
        <xdr:cNvCxnSpPr/>
      </xdr:nvCxnSpPr>
      <xdr:spPr>
        <a:xfrm flipV="1">
          <a:off x="15481300" y="6724630"/>
          <a:ext cx="8382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30940</xdr:rowOff>
    </xdr:from>
    <xdr:to>
      <xdr:col>81</xdr:col>
      <xdr:colOff>50800</xdr:colOff>
      <xdr:row>39</xdr:row>
      <xdr:rowOff>38863</xdr:rowOff>
    </xdr:to>
    <xdr:cxnSp macro="">
      <xdr:nvCxnSpPr>
        <xdr:cNvPr id="507" name="直線コネクタ 506"/>
        <xdr:cNvCxnSpPr/>
      </xdr:nvCxnSpPr>
      <xdr:spPr>
        <a:xfrm>
          <a:off x="14592300" y="6717490"/>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30940</xdr:rowOff>
    </xdr:from>
    <xdr:to>
      <xdr:col>76</xdr:col>
      <xdr:colOff>114300</xdr:colOff>
      <xdr:row>39</xdr:row>
      <xdr:rowOff>35354</xdr:rowOff>
    </xdr:to>
    <xdr:cxnSp macro="">
      <xdr:nvCxnSpPr>
        <xdr:cNvPr id="510" name="直線コネクタ 509"/>
        <xdr:cNvCxnSpPr/>
      </xdr:nvCxnSpPr>
      <xdr:spPr>
        <a:xfrm flipV="1">
          <a:off x="13703300" y="6717490"/>
          <a:ext cx="889000" cy="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74166</xdr:rowOff>
    </xdr:from>
    <xdr:ext cx="469744" cy="259045"/>
    <xdr:sp macro="" textlink="">
      <xdr:nvSpPr>
        <xdr:cNvPr id="512" name="テキスト ボックス 511"/>
        <xdr:cNvSpPr txBox="1"/>
      </xdr:nvSpPr>
      <xdr:spPr>
        <a:xfrm>
          <a:off x="14357428" y="67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35354</xdr:rowOff>
    </xdr:from>
    <xdr:to>
      <xdr:col>71</xdr:col>
      <xdr:colOff>177800</xdr:colOff>
      <xdr:row>39</xdr:row>
      <xdr:rowOff>42151</xdr:rowOff>
    </xdr:to>
    <xdr:cxnSp macro="">
      <xdr:nvCxnSpPr>
        <xdr:cNvPr id="513" name="直線コネクタ 512"/>
        <xdr:cNvCxnSpPr/>
      </xdr:nvCxnSpPr>
      <xdr:spPr>
        <a:xfrm flipV="1">
          <a:off x="12814300" y="6721904"/>
          <a:ext cx="889000" cy="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141732</xdr:rowOff>
    </xdr:from>
    <xdr:to>
      <xdr:col>72</xdr:col>
      <xdr:colOff>38100</xdr:colOff>
      <xdr:row>39</xdr:row>
      <xdr:rowOff>71882</xdr:rowOff>
    </xdr:to>
    <xdr:sp macro="" textlink="">
      <xdr:nvSpPr>
        <xdr:cNvPr id="514" name="フローチャート: 判断 513"/>
        <xdr:cNvSpPr/>
      </xdr:nvSpPr>
      <xdr:spPr>
        <a:xfrm>
          <a:off x="13652500" y="665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88408</xdr:rowOff>
    </xdr:from>
    <xdr:ext cx="534377" cy="259045"/>
    <xdr:sp macro="" textlink="">
      <xdr:nvSpPr>
        <xdr:cNvPr id="515" name="テキスト ボックス 514"/>
        <xdr:cNvSpPr txBox="1"/>
      </xdr:nvSpPr>
      <xdr:spPr>
        <a:xfrm>
          <a:off x="13436111" y="64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147595</xdr:rowOff>
    </xdr:from>
    <xdr:to>
      <xdr:col>67</xdr:col>
      <xdr:colOff>101600</xdr:colOff>
      <xdr:row>39</xdr:row>
      <xdr:rowOff>77745</xdr:rowOff>
    </xdr:to>
    <xdr:sp macro="" textlink="">
      <xdr:nvSpPr>
        <xdr:cNvPr id="516" name="フローチャート: 判断 515"/>
        <xdr:cNvSpPr/>
      </xdr:nvSpPr>
      <xdr:spPr>
        <a:xfrm>
          <a:off x="12763500" y="666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94272</xdr:rowOff>
    </xdr:from>
    <xdr:ext cx="469744" cy="259045"/>
    <xdr:sp macro="" textlink="">
      <xdr:nvSpPr>
        <xdr:cNvPr id="517" name="テキスト ボックス 516"/>
        <xdr:cNvSpPr txBox="1"/>
      </xdr:nvSpPr>
      <xdr:spPr>
        <a:xfrm>
          <a:off x="12579428" y="643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158730</xdr:rowOff>
    </xdr:from>
    <xdr:to>
      <xdr:col>85</xdr:col>
      <xdr:colOff>177800</xdr:colOff>
      <xdr:row>39</xdr:row>
      <xdr:rowOff>88880</xdr:rowOff>
    </xdr:to>
    <xdr:sp macro="" textlink="">
      <xdr:nvSpPr>
        <xdr:cNvPr id="523" name="楕円 522"/>
        <xdr:cNvSpPr/>
      </xdr:nvSpPr>
      <xdr:spPr>
        <a:xfrm>
          <a:off x="16268700" y="66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469744" cy="259045"/>
    <xdr:sp macro="" textlink="">
      <xdr:nvSpPr>
        <xdr:cNvPr id="524" name="災害復旧事業費該当値テキスト"/>
        <xdr:cNvSpPr txBox="1"/>
      </xdr:nvSpPr>
      <xdr:spPr>
        <a:xfrm>
          <a:off x="16370300" y="664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159513</xdr:rowOff>
    </xdr:from>
    <xdr:to>
      <xdr:col>81</xdr:col>
      <xdr:colOff>101600</xdr:colOff>
      <xdr:row>39</xdr:row>
      <xdr:rowOff>89663</xdr:rowOff>
    </xdr:to>
    <xdr:sp macro="" textlink="">
      <xdr:nvSpPr>
        <xdr:cNvPr id="525" name="楕円 524"/>
        <xdr:cNvSpPr/>
      </xdr:nvSpPr>
      <xdr:spPr>
        <a:xfrm>
          <a:off x="15430500" y="66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80790</xdr:rowOff>
    </xdr:from>
    <xdr:ext cx="469744" cy="259045"/>
    <xdr:sp macro="" textlink="">
      <xdr:nvSpPr>
        <xdr:cNvPr id="526" name="テキスト ボックス 525"/>
        <xdr:cNvSpPr txBox="1"/>
      </xdr:nvSpPr>
      <xdr:spPr>
        <a:xfrm>
          <a:off x="15246428" y="67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151590</xdr:rowOff>
    </xdr:from>
    <xdr:to>
      <xdr:col>76</xdr:col>
      <xdr:colOff>165100</xdr:colOff>
      <xdr:row>39</xdr:row>
      <xdr:rowOff>81740</xdr:rowOff>
    </xdr:to>
    <xdr:sp macro="" textlink="">
      <xdr:nvSpPr>
        <xdr:cNvPr id="527" name="楕円 526"/>
        <xdr:cNvSpPr/>
      </xdr:nvSpPr>
      <xdr:spPr>
        <a:xfrm>
          <a:off x="14541500" y="666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98267</xdr:rowOff>
    </xdr:from>
    <xdr:ext cx="469744" cy="259045"/>
    <xdr:sp macro="" textlink="">
      <xdr:nvSpPr>
        <xdr:cNvPr id="528" name="テキスト ボックス 527"/>
        <xdr:cNvSpPr txBox="1"/>
      </xdr:nvSpPr>
      <xdr:spPr>
        <a:xfrm>
          <a:off x="14357428" y="644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156004</xdr:rowOff>
    </xdr:from>
    <xdr:to>
      <xdr:col>72</xdr:col>
      <xdr:colOff>38100</xdr:colOff>
      <xdr:row>39</xdr:row>
      <xdr:rowOff>86154</xdr:rowOff>
    </xdr:to>
    <xdr:sp macro="" textlink="">
      <xdr:nvSpPr>
        <xdr:cNvPr id="529" name="楕円 528"/>
        <xdr:cNvSpPr/>
      </xdr:nvSpPr>
      <xdr:spPr>
        <a:xfrm>
          <a:off x="13652500" y="667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77281</xdr:rowOff>
    </xdr:from>
    <xdr:ext cx="469744" cy="259045"/>
    <xdr:sp macro="" textlink="">
      <xdr:nvSpPr>
        <xdr:cNvPr id="530" name="テキスト ボックス 529"/>
        <xdr:cNvSpPr txBox="1"/>
      </xdr:nvSpPr>
      <xdr:spPr>
        <a:xfrm>
          <a:off x="13468428" y="676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162801</xdr:rowOff>
    </xdr:from>
    <xdr:to>
      <xdr:col>67</xdr:col>
      <xdr:colOff>101600</xdr:colOff>
      <xdr:row>39</xdr:row>
      <xdr:rowOff>92951</xdr:rowOff>
    </xdr:to>
    <xdr:sp macro="" textlink="">
      <xdr:nvSpPr>
        <xdr:cNvPr id="531" name="楕円 530"/>
        <xdr:cNvSpPr/>
      </xdr:nvSpPr>
      <xdr:spPr>
        <a:xfrm>
          <a:off x="12763500" y="66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84078</xdr:rowOff>
    </xdr:from>
    <xdr:ext cx="469744" cy="259045"/>
    <xdr:sp macro="" textlink="">
      <xdr:nvSpPr>
        <xdr:cNvPr id="532" name="テキスト ボックス 531"/>
        <xdr:cNvSpPr txBox="1"/>
      </xdr:nvSpPr>
      <xdr:spPr>
        <a:xfrm>
          <a:off x="12579428" y="677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91698</xdr:rowOff>
    </xdr:from>
    <xdr:to>
      <xdr:col>85</xdr:col>
      <xdr:colOff>127000</xdr:colOff>
      <xdr:row>76</xdr:row>
      <xdr:rowOff>111106</xdr:rowOff>
    </xdr:to>
    <xdr:cxnSp macro="">
      <xdr:nvCxnSpPr>
        <xdr:cNvPr id="608" name="直線コネクタ 607"/>
        <xdr:cNvCxnSpPr/>
      </xdr:nvCxnSpPr>
      <xdr:spPr>
        <a:xfrm>
          <a:off x="15481300" y="13121898"/>
          <a:ext cx="8382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89944</xdr:rowOff>
    </xdr:from>
    <xdr:ext cx="534377" cy="259045"/>
    <xdr:sp macro="" textlink="">
      <xdr:nvSpPr>
        <xdr:cNvPr id="609" name="公債費平均値テキスト"/>
        <xdr:cNvSpPr txBox="1"/>
      </xdr:nvSpPr>
      <xdr:spPr>
        <a:xfrm>
          <a:off x="16370300" y="1312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90514</xdr:rowOff>
    </xdr:from>
    <xdr:to>
      <xdr:col>81</xdr:col>
      <xdr:colOff>50800</xdr:colOff>
      <xdr:row>76</xdr:row>
      <xdr:rowOff>91698</xdr:rowOff>
    </xdr:to>
    <xdr:cxnSp macro="">
      <xdr:nvCxnSpPr>
        <xdr:cNvPr id="611" name="直線コネクタ 610"/>
        <xdr:cNvCxnSpPr/>
      </xdr:nvCxnSpPr>
      <xdr:spPr>
        <a:xfrm>
          <a:off x="14592300" y="13120714"/>
          <a:ext cx="889000" cy="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37481</xdr:rowOff>
    </xdr:from>
    <xdr:ext cx="534377" cy="259045"/>
    <xdr:sp macro="" textlink="">
      <xdr:nvSpPr>
        <xdr:cNvPr id="613" name="テキスト ボックス 612"/>
        <xdr:cNvSpPr txBox="1"/>
      </xdr:nvSpPr>
      <xdr:spPr>
        <a:xfrm>
          <a:off x="15214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90514</xdr:rowOff>
    </xdr:from>
    <xdr:to>
      <xdr:col>76</xdr:col>
      <xdr:colOff>114300</xdr:colOff>
      <xdr:row>76</xdr:row>
      <xdr:rowOff>92097</xdr:rowOff>
    </xdr:to>
    <xdr:cxnSp macro="">
      <xdr:nvCxnSpPr>
        <xdr:cNvPr id="614" name="直線コネクタ 613"/>
        <xdr:cNvCxnSpPr/>
      </xdr:nvCxnSpPr>
      <xdr:spPr>
        <a:xfrm flipV="1">
          <a:off x="13703300" y="13120714"/>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40220</xdr:rowOff>
    </xdr:from>
    <xdr:ext cx="534377" cy="259045"/>
    <xdr:sp macro="" textlink="">
      <xdr:nvSpPr>
        <xdr:cNvPr id="616" name="テキスト ボックス 615"/>
        <xdr:cNvSpPr txBox="1"/>
      </xdr:nvSpPr>
      <xdr:spPr>
        <a:xfrm>
          <a:off x="14325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92097</xdr:rowOff>
    </xdr:from>
    <xdr:to>
      <xdr:col>71</xdr:col>
      <xdr:colOff>177800</xdr:colOff>
      <xdr:row>76</xdr:row>
      <xdr:rowOff>97121</xdr:rowOff>
    </xdr:to>
    <xdr:cxnSp macro="">
      <xdr:nvCxnSpPr>
        <xdr:cNvPr id="617" name="直線コネクタ 616"/>
        <xdr:cNvCxnSpPr/>
      </xdr:nvCxnSpPr>
      <xdr:spPr>
        <a:xfrm flipV="1">
          <a:off x="12814300" y="13122297"/>
          <a:ext cx="889000" cy="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18" name="フローチャート: 判断 617"/>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19" name="テキスト ボックス 618"/>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0" name="フローチャート: 判断 619"/>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1" name="テキスト ボックス 620"/>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60306</xdr:rowOff>
    </xdr:from>
    <xdr:to>
      <xdr:col>85</xdr:col>
      <xdr:colOff>177800</xdr:colOff>
      <xdr:row>76</xdr:row>
      <xdr:rowOff>161906</xdr:rowOff>
    </xdr:to>
    <xdr:sp macro="" textlink="">
      <xdr:nvSpPr>
        <xdr:cNvPr id="627" name="楕円 626"/>
        <xdr:cNvSpPr/>
      </xdr:nvSpPr>
      <xdr:spPr>
        <a:xfrm>
          <a:off x="16268700" y="130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83183</xdr:rowOff>
    </xdr:from>
    <xdr:ext cx="534377" cy="259045"/>
    <xdr:sp macro="" textlink="">
      <xdr:nvSpPr>
        <xdr:cNvPr id="628" name="公債費該当値テキスト"/>
        <xdr:cNvSpPr txBox="1"/>
      </xdr:nvSpPr>
      <xdr:spPr>
        <a:xfrm>
          <a:off x="16370300" y="12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40898</xdr:rowOff>
    </xdr:from>
    <xdr:to>
      <xdr:col>81</xdr:col>
      <xdr:colOff>101600</xdr:colOff>
      <xdr:row>76</xdr:row>
      <xdr:rowOff>142498</xdr:rowOff>
    </xdr:to>
    <xdr:sp macro="" textlink="">
      <xdr:nvSpPr>
        <xdr:cNvPr id="629" name="楕円 628"/>
        <xdr:cNvSpPr/>
      </xdr:nvSpPr>
      <xdr:spPr>
        <a:xfrm>
          <a:off x="15430500" y="130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159025</xdr:rowOff>
    </xdr:from>
    <xdr:ext cx="534377" cy="259045"/>
    <xdr:sp macro="" textlink="">
      <xdr:nvSpPr>
        <xdr:cNvPr id="630" name="テキスト ボックス 629"/>
        <xdr:cNvSpPr txBox="1"/>
      </xdr:nvSpPr>
      <xdr:spPr>
        <a:xfrm>
          <a:off x="15214111" y="1284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39714</xdr:rowOff>
    </xdr:from>
    <xdr:to>
      <xdr:col>76</xdr:col>
      <xdr:colOff>165100</xdr:colOff>
      <xdr:row>76</xdr:row>
      <xdr:rowOff>141314</xdr:rowOff>
    </xdr:to>
    <xdr:sp macro="" textlink="">
      <xdr:nvSpPr>
        <xdr:cNvPr id="631" name="楕円 630"/>
        <xdr:cNvSpPr/>
      </xdr:nvSpPr>
      <xdr:spPr>
        <a:xfrm>
          <a:off x="14541500" y="130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157842</xdr:rowOff>
    </xdr:from>
    <xdr:ext cx="534377" cy="259045"/>
    <xdr:sp macro="" textlink="">
      <xdr:nvSpPr>
        <xdr:cNvPr id="632" name="テキスト ボックス 631"/>
        <xdr:cNvSpPr txBox="1"/>
      </xdr:nvSpPr>
      <xdr:spPr>
        <a:xfrm>
          <a:off x="14325111" y="1284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41297</xdr:rowOff>
    </xdr:from>
    <xdr:to>
      <xdr:col>72</xdr:col>
      <xdr:colOff>38100</xdr:colOff>
      <xdr:row>76</xdr:row>
      <xdr:rowOff>142897</xdr:rowOff>
    </xdr:to>
    <xdr:sp macro="" textlink="">
      <xdr:nvSpPr>
        <xdr:cNvPr id="633" name="楕円 632"/>
        <xdr:cNvSpPr/>
      </xdr:nvSpPr>
      <xdr:spPr>
        <a:xfrm>
          <a:off x="13652500" y="1307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159424</xdr:rowOff>
    </xdr:from>
    <xdr:ext cx="534377" cy="259045"/>
    <xdr:sp macro="" textlink="">
      <xdr:nvSpPr>
        <xdr:cNvPr id="634" name="テキスト ボックス 633"/>
        <xdr:cNvSpPr txBox="1"/>
      </xdr:nvSpPr>
      <xdr:spPr>
        <a:xfrm>
          <a:off x="13436111" y="1284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46321</xdr:rowOff>
    </xdr:from>
    <xdr:to>
      <xdr:col>67</xdr:col>
      <xdr:colOff>101600</xdr:colOff>
      <xdr:row>76</xdr:row>
      <xdr:rowOff>147921</xdr:rowOff>
    </xdr:to>
    <xdr:sp macro="" textlink="">
      <xdr:nvSpPr>
        <xdr:cNvPr id="635" name="楕円 634"/>
        <xdr:cNvSpPr/>
      </xdr:nvSpPr>
      <xdr:spPr>
        <a:xfrm>
          <a:off x="12763500" y="130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164448</xdr:rowOff>
    </xdr:from>
    <xdr:ext cx="534377" cy="259045"/>
    <xdr:sp macro="" textlink="">
      <xdr:nvSpPr>
        <xdr:cNvPr id="636" name="テキスト ボックス 635"/>
        <xdr:cNvSpPr txBox="1"/>
      </xdr:nvSpPr>
      <xdr:spPr>
        <a:xfrm>
          <a:off x="12547111" y="1285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20924</xdr:rowOff>
    </xdr:from>
    <xdr:to>
      <xdr:col>85</xdr:col>
      <xdr:colOff>127000</xdr:colOff>
      <xdr:row>99</xdr:row>
      <xdr:rowOff>21679</xdr:rowOff>
    </xdr:to>
    <xdr:cxnSp macro="">
      <xdr:nvCxnSpPr>
        <xdr:cNvPr id="665" name="直線コネクタ 664"/>
        <xdr:cNvCxnSpPr/>
      </xdr:nvCxnSpPr>
      <xdr:spPr>
        <a:xfrm>
          <a:off x="15481300" y="16994474"/>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170985</xdr:rowOff>
    </xdr:from>
    <xdr:to>
      <xdr:col>81</xdr:col>
      <xdr:colOff>50800</xdr:colOff>
      <xdr:row>99</xdr:row>
      <xdr:rowOff>20924</xdr:rowOff>
    </xdr:to>
    <xdr:cxnSp macro="">
      <xdr:nvCxnSpPr>
        <xdr:cNvPr id="668" name="直線コネクタ 667"/>
        <xdr:cNvCxnSpPr/>
      </xdr:nvCxnSpPr>
      <xdr:spPr>
        <a:xfrm>
          <a:off x="14592300" y="16973085"/>
          <a:ext cx="889000" cy="2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170985</xdr:rowOff>
    </xdr:from>
    <xdr:to>
      <xdr:col>76</xdr:col>
      <xdr:colOff>114300</xdr:colOff>
      <xdr:row>99</xdr:row>
      <xdr:rowOff>30842</xdr:rowOff>
    </xdr:to>
    <xdr:cxnSp macro="">
      <xdr:nvCxnSpPr>
        <xdr:cNvPr id="671" name="直線コネクタ 670"/>
        <xdr:cNvCxnSpPr/>
      </xdr:nvCxnSpPr>
      <xdr:spPr>
        <a:xfrm flipV="1">
          <a:off x="13703300" y="16973085"/>
          <a:ext cx="889000" cy="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23910</xdr:rowOff>
    </xdr:from>
    <xdr:to>
      <xdr:col>71</xdr:col>
      <xdr:colOff>177800</xdr:colOff>
      <xdr:row>99</xdr:row>
      <xdr:rowOff>30842</xdr:rowOff>
    </xdr:to>
    <xdr:cxnSp macro="">
      <xdr:nvCxnSpPr>
        <xdr:cNvPr id="674" name="直線コネクタ 673"/>
        <xdr:cNvCxnSpPr/>
      </xdr:nvCxnSpPr>
      <xdr:spPr>
        <a:xfrm>
          <a:off x="12814300" y="16997460"/>
          <a:ext cx="889000"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35485</xdr:rowOff>
    </xdr:from>
    <xdr:to>
      <xdr:col>72</xdr:col>
      <xdr:colOff>38100</xdr:colOff>
      <xdr:row>98</xdr:row>
      <xdr:rowOff>137085</xdr:rowOff>
    </xdr:to>
    <xdr:sp macro="" textlink="">
      <xdr:nvSpPr>
        <xdr:cNvPr id="675" name="フローチャート: 判断 674"/>
        <xdr:cNvSpPr/>
      </xdr:nvSpPr>
      <xdr:spPr>
        <a:xfrm>
          <a:off x="13652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153612</xdr:rowOff>
    </xdr:from>
    <xdr:ext cx="599010" cy="259045"/>
    <xdr:sp macro="" textlink="">
      <xdr:nvSpPr>
        <xdr:cNvPr id="676" name="テキスト ボックス 675"/>
        <xdr:cNvSpPr txBox="1"/>
      </xdr:nvSpPr>
      <xdr:spPr>
        <a:xfrm>
          <a:off x="13403795" y="1661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113123</xdr:rowOff>
    </xdr:from>
    <xdr:to>
      <xdr:col>67</xdr:col>
      <xdr:colOff>101600</xdr:colOff>
      <xdr:row>99</xdr:row>
      <xdr:rowOff>43273</xdr:rowOff>
    </xdr:to>
    <xdr:sp macro="" textlink="">
      <xdr:nvSpPr>
        <xdr:cNvPr id="677" name="フローチャート: 判断 676"/>
        <xdr:cNvSpPr/>
      </xdr:nvSpPr>
      <xdr:spPr>
        <a:xfrm>
          <a:off x="12763500" y="1691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59800</xdr:rowOff>
    </xdr:from>
    <xdr:ext cx="534377" cy="259045"/>
    <xdr:sp macro="" textlink="">
      <xdr:nvSpPr>
        <xdr:cNvPr id="678" name="テキスト ボックス 677"/>
        <xdr:cNvSpPr txBox="1"/>
      </xdr:nvSpPr>
      <xdr:spPr>
        <a:xfrm>
          <a:off x="12547111" y="166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142329</xdr:rowOff>
    </xdr:from>
    <xdr:to>
      <xdr:col>85</xdr:col>
      <xdr:colOff>177800</xdr:colOff>
      <xdr:row>99</xdr:row>
      <xdr:rowOff>72479</xdr:rowOff>
    </xdr:to>
    <xdr:sp macro="" textlink="">
      <xdr:nvSpPr>
        <xdr:cNvPr id="684" name="楕円 683"/>
        <xdr:cNvSpPr/>
      </xdr:nvSpPr>
      <xdr:spPr>
        <a:xfrm>
          <a:off x="16268700" y="1694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534377" cy="259045"/>
    <xdr:sp macro="" textlink="">
      <xdr:nvSpPr>
        <xdr:cNvPr id="685" name="積立金該当値テキスト"/>
        <xdr:cNvSpPr txBox="1"/>
      </xdr:nvSpPr>
      <xdr:spPr>
        <a:xfrm>
          <a:off x="16370300" y="1690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141574</xdr:rowOff>
    </xdr:from>
    <xdr:to>
      <xdr:col>81</xdr:col>
      <xdr:colOff>101600</xdr:colOff>
      <xdr:row>99</xdr:row>
      <xdr:rowOff>71724</xdr:rowOff>
    </xdr:to>
    <xdr:sp macro="" textlink="">
      <xdr:nvSpPr>
        <xdr:cNvPr id="686" name="楕円 685"/>
        <xdr:cNvSpPr/>
      </xdr:nvSpPr>
      <xdr:spPr>
        <a:xfrm>
          <a:off x="15430500" y="169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62851</xdr:rowOff>
    </xdr:from>
    <xdr:ext cx="534377" cy="259045"/>
    <xdr:sp macro="" textlink="">
      <xdr:nvSpPr>
        <xdr:cNvPr id="687" name="テキスト ボックス 686"/>
        <xdr:cNvSpPr txBox="1"/>
      </xdr:nvSpPr>
      <xdr:spPr>
        <a:xfrm>
          <a:off x="15214111" y="1703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120185</xdr:rowOff>
    </xdr:from>
    <xdr:to>
      <xdr:col>76</xdr:col>
      <xdr:colOff>165100</xdr:colOff>
      <xdr:row>99</xdr:row>
      <xdr:rowOff>50335</xdr:rowOff>
    </xdr:to>
    <xdr:sp macro="" textlink="">
      <xdr:nvSpPr>
        <xdr:cNvPr id="688" name="楕円 687"/>
        <xdr:cNvSpPr/>
      </xdr:nvSpPr>
      <xdr:spPr>
        <a:xfrm>
          <a:off x="14541500" y="1692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41462</xdr:rowOff>
    </xdr:from>
    <xdr:ext cx="534377" cy="259045"/>
    <xdr:sp macro="" textlink="">
      <xdr:nvSpPr>
        <xdr:cNvPr id="689" name="テキスト ボックス 688"/>
        <xdr:cNvSpPr txBox="1"/>
      </xdr:nvSpPr>
      <xdr:spPr>
        <a:xfrm>
          <a:off x="14325111" y="170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151492</xdr:rowOff>
    </xdr:from>
    <xdr:to>
      <xdr:col>72</xdr:col>
      <xdr:colOff>38100</xdr:colOff>
      <xdr:row>99</xdr:row>
      <xdr:rowOff>81642</xdr:rowOff>
    </xdr:to>
    <xdr:sp macro="" textlink="">
      <xdr:nvSpPr>
        <xdr:cNvPr id="690" name="楕円 689"/>
        <xdr:cNvSpPr/>
      </xdr:nvSpPr>
      <xdr:spPr>
        <a:xfrm>
          <a:off x="13652500" y="169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72769</xdr:rowOff>
    </xdr:from>
    <xdr:ext cx="534377" cy="259045"/>
    <xdr:sp macro="" textlink="">
      <xdr:nvSpPr>
        <xdr:cNvPr id="691" name="テキスト ボックス 690"/>
        <xdr:cNvSpPr txBox="1"/>
      </xdr:nvSpPr>
      <xdr:spPr>
        <a:xfrm>
          <a:off x="13436111" y="1704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144560</xdr:rowOff>
    </xdr:from>
    <xdr:to>
      <xdr:col>67</xdr:col>
      <xdr:colOff>101600</xdr:colOff>
      <xdr:row>99</xdr:row>
      <xdr:rowOff>74710</xdr:rowOff>
    </xdr:to>
    <xdr:sp macro="" textlink="">
      <xdr:nvSpPr>
        <xdr:cNvPr id="692" name="楕円 691"/>
        <xdr:cNvSpPr/>
      </xdr:nvSpPr>
      <xdr:spPr>
        <a:xfrm>
          <a:off x="12763500" y="169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65837</xdr:rowOff>
    </xdr:from>
    <xdr:ext cx="534377" cy="259045"/>
    <xdr:sp macro="" textlink="">
      <xdr:nvSpPr>
        <xdr:cNvPr id="693" name="テキスト ボックス 692"/>
        <xdr:cNvSpPr txBox="1"/>
      </xdr:nvSpPr>
      <xdr:spPr>
        <a:xfrm>
          <a:off x="12547111" y="170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38567</xdr:rowOff>
    </xdr:from>
    <xdr:to>
      <xdr:col>116</xdr:col>
      <xdr:colOff>63500</xdr:colOff>
      <xdr:row>38</xdr:row>
      <xdr:rowOff>139700</xdr:rowOff>
    </xdr:to>
    <xdr:cxnSp macro="">
      <xdr:nvCxnSpPr>
        <xdr:cNvPr id="720" name="直線コネクタ 719"/>
        <xdr:cNvCxnSpPr/>
      </xdr:nvCxnSpPr>
      <xdr:spPr>
        <a:xfrm flipV="1">
          <a:off x="21323300" y="6553667"/>
          <a:ext cx="838200" cy="10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0" name="フローチャート: 判断 729"/>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1" name="テキスト ボックス 730"/>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2" name="フローチャート: 判断 731"/>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3" name="テキスト ボックス 732"/>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159217</xdr:rowOff>
    </xdr:from>
    <xdr:to>
      <xdr:col>116</xdr:col>
      <xdr:colOff>114300</xdr:colOff>
      <xdr:row>38</xdr:row>
      <xdr:rowOff>89367</xdr:rowOff>
    </xdr:to>
    <xdr:sp macro="" textlink="">
      <xdr:nvSpPr>
        <xdr:cNvPr id="739" name="楕円 738"/>
        <xdr:cNvSpPr/>
      </xdr:nvSpPr>
      <xdr:spPr>
        <a:xfrm>
          <a:off x="22110700" y="65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132295</xdr:rowOff>
    </xdr:from>
    <xdr:ext cx="469744" cy="259045"/>
    <xdr:sp macro="" textlink="">
      <xdr:nvSpPr>
        <xdr:cNvPr id="740" name="投資及び出資金該当値テキスト"/>
        <xdr:cNvSpPr txBox="1"/>
      </xdr:nvSpPr>
      <xdr:spPr>
        <a:xfrm>
          <a:off x="22212300" y="64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93938</xdr:rowOff>
    </xdr:from>
    <xdr:to>
      <xdr:col>116</xdr:col>
      <xdr:colOff>63500</xdr:colOff>
      <xdr:row>59</xdr:row>
      <xdr:rowOff>94783</xdr:rowOff>
    </xdr:to>
    <xdr:cxnSp macro="">
      <xdr:nvCxnSpPr>
        <xdr:cNvPr id="779" name="直線コネクタ 778"/>
        <xdr:cNvCxnSpPr/>
      </xdr:nvCxnSpPr>
      <xdr:spPr>
        <a:xfrm flipV="1">
          <a:off x="21323300" y="10209488"/>
          <a:ext cx="8382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94783</xdr:rowOff>
    </xdr:from>
    <xdr:to>
      <xdr:col>111</xdr:col>
      <xdr:colOff>177800</xdr:colOff>
      <xdr:row>59</xdr:row>
      <xdr:rowOff>94786</xdr:rowOff>
    </xdr:to>
    <xdr:cxnSp macro="">
      <xdr:nvCxnSpPr>
        <xdr:cNvPr id="782" name="直線コネクタ 781"/>
        <xdr:cNvCxnSpPr/>
      </xdr:nvCxnSpPr>
      <xdr:spPr>
        <a:xfrm flipV="1">
          <a:off x="20434300" y="10210333"/>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94786</xdr:rowOff>
    </xdr:from>
    <xdr:to>
      <xdr:col>107</xdr:col>
      <xdr:colOff>50800</xdr:colOff>
      <xdr:row>59</xdr:row>
      <xdr:rowOff>94881</xdr:rowOff>
    </xdr:to>
    <xdr:cxnSp macro="">
      <xdr:nvCxnSpPr>
        <xdr:cNvPr id="785" name="直線コネクタ 784"/>
        <xdr:cNvCxnSpPr/>
      </xdr:nvCxnSpPr>
      <xdr:spPr>
        <a:xfrm flipV="1">
          <a:off x="19545300" y="10210336"/>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92341</xdr:rowOff>
    </xdr:from>
    <xdr:to>
      <xdr:col>102</xdr:col>
      <xdr:colOff>114300</xdr:colOff>
      <xdr:row>59</xdr:row>
      <xdr:rowOff>94881</xdr:rowOff>
    </xdr:to>
    <xdr:cxnSp macro="">
      <xdr:nvCxnSpPr>
        <xdr:cNvPr id="788" name="直線コネクタ 787"/>
        <xdr:cNvCxnSpPr/>
      </xdr:nvCxnSpPr>
      <xdr:spPr>
        <a:xfrm>
          <a:off x="18656300" y="10207891"/>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38591</xdr:rowOff>
    </xdr:from>
    <xdr:to>
      <xdr:col>102</xdr:col>
      <xdr:colOff>165100</xdr:colOff>
      <xdr:row>59</xdr:row>
      <xdr:rowOff>140191</xdr:rowOff>
    </xdr:to>
    <xdr:sp macro="" textlink="">
      <xdr:nvSpPr>
        <xdr:cNvPr id="789" name="フローチャート: 判断 788"/>
        <xdr:cNvSpPr/>
      </xdr:nvSpPr>
      <xdr:spPr>
        <a:xfrm>
          <a:off x="19494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156718</xdr:rowOff>
    </xdr:from>
    <xdr:ext cx="469744" cy="259045"/>
    <xdr:sp macro="" textlink="">
      <xdr:nvSpPr>
        <xdr:cNvPr id="790" name="テキスト ボックス 789"/>
        <xdr:cNvSpPr txBox="1"/>
      </xdr:nvSpPr>
      <xdr:spPr>
        <a:xfrm>
          <a:off x="19310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38464</xdr:rowOff>
    </xdr:from>
    <xdr:to>
      <xdr:col>98</xdr:col>
      <xdr:colOff>38100</xdr:colOff>
      <xdr:row>59</xdr:row>
      <xdr:rowOff>140064</xdr:rowOff>
    </xdr:to>
    <xdr:sp macro="" textlink="">
      <xdr:nvSpPr>
        <xdr:cNvPr id="791" name="フローチャート: 判断 790"/>
        <xdr:cNvSpPr/>
      </xdr:nvSpPr>
      <xdr:spPr>
        <a:xfrm>
          <a:off x="18605500" y="101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156591</xdr:rowOff>
    </xdr:from>
    <xdr:ext cx="469744" cy="259045"/>
    <xdr:sp macro="" textlink="">
      <xdr:nvSpPr>
        <xdr:cNvPr id="792" name="テキスト ボックス 791"/>
        <xdr:cNvSpPr txBox="1"/>
      </xdr:nvSpPr>
      <xdr:spPr>
        <a:xfrm>
          <a:off x="18421428" y="99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43138</xdr:rowOff>
    </xdr:from>
    <xdr:to>
      <xdr:col>116</xdr:col>
      <xdr:colOff>114300</xdr:colOff>
      <xdr:row>59</xdr:row>
      <xdr:rowOff>144738</xdr:rowOff>
    </xdr:to>
    <xdr:sp macro="" textlink="">
      <xdr:nvSpPr>
        <xdr:cNvPr id="798" name="楕円 797"/>
        <xdr:cNvSpPr/>
      </xdr:nvSpPr>
      <xdr:spPr>
        <a:xfrm>
          <a:off x="22110700" y="101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15592</xdr:rowOff>
    </xdr:from>
    <xdr:ext cx="469744" cy="259045"/>
    <xdr:sp macro="" textlink="">
      <xdr:nvSpPr>
        <xdr:cNvPr id="799" name="貸付金該当値テキスト"/>
        <xdr:cNvSpPr txBox="1"/>
      </xdr:nvSpPr>
      <xdr:spPr>
        <a:xfrm>
          <a:off x="22212300" y="1013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43983</xdr:rowOff>
    </xdr:from>
    <xdr:to>
      <xdr:col>112</xdr:col>
      <xdr:colOff>38100</xdr:colOff>
      <xdr:row>59</xdr:row>
      <xdr:rowOff>145583</xdr:rowOff>
    </xdr:to>
    <xdr:sp macro="" textlink="">
      <xdr:nvSpPr>
        <xdr:cNvPr id="800" name="楕円 799"/>
        <xdr:cNvSpPr/>
      </xdr:nvSpPr>
      <xdr:spPr>
        <a:xfrm>
          <a:off x="21272500" y="1015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136710</xdr:rowOff>
    </xdr:from>
    <xdr:ext cx="469744" cy="259045"/>
    <xdr:sp macro="" textlink="">
      <xdr:nvSpPr>
        <xdr:cNvPr id="801" name="テキスト ボックス 800"/>
        <xdr:cNvSpPr txBox="1"/>
      </xdr:nvSpPr>
      <xdr:spPr>
        <a:xfrm>
          <a:off x="21088428" y="1025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43986</xdr:rowOff>
    </xdr:from>
    <xdr:to>
      <xdr:col>107</xdr:col>
      <xdr:colOff>101600</xdr:colOff>
      <xdr:row>59</xdr:row>
      <xdr:rowOff>145586</xdr:rowOff>
    </xdr:to>
    <xdr:sp macro="" textlink="">
      <xdr:nvSpPr>
        <xdr:cNvPr id="802" name="楕円 801"/>
        <xdr:cNvSpPr/>
      </xdr:nvSpPr>
      <xdr:spPr>
        <a:xfrm>
          <a:off x="20383500" y="101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136713</xdr:rowOff>
    </xdr:from>
    <xdr:ext cx="469744" cy="259045"/>
    <xdr:sp macro="" textlink="">
      <xdr:nvSpPr>
        <xdr:cNvPr id="803" name="テキスト ボックス 802"/>
        <xdr:cNvSpPr txBox="1"/>
      </xdr:nvSpPr>
      <xdr:spPr>
        <a:xfrm>
          <a:off x="20199428" y="1025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44081</xdr:rowOff>
    </xdr:from>
    <xdr:to>
      <xdr:col>102</xdr:col>
      <xdr:colOff>165100</xdr:colOff>
      <xdr:row>59</xdr:row>
      <xdr:rowOff>145681</xdr:rowOff>
    </xdr:to>
    <xdr:sp macro="" textlink="">
      <xdr:nvSpPr>
        <xdr:cNvPr id="804" name="楕円 803"/>
        <xdr:cNvSpPr/>
      </xdr:nvSpPr>
      <xdr:spPr>
        <a:xfrm>
          <a:off x="19494500" y="101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136808</xdr:rowOff>
    </xdr:from>
    <xdr:ext cx="469744" cy="259045"/>
    <xdr:sp macro="" textlink="">
      <xdr:nvSpPr>
        <xdr:cNvPr id="805" name="テキスト ボックス 804"/>
        <xdr:cNvSpPr txBox="1"/>
      </xdr:nvSpPr>
      <xdr:spPr>
        <a:xfrm>
          <a:off x="19310428" y="1025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41541</xdr:rowOff>
    </xdr:from>
    <xdr:to>
      <xdr:col>98</xdr:col>
      <xdr:colOff>38100</xdr:colOff>
      <xdr:row>59</xdr:row>
      <xdr:rowOff>143141</xdr:rowOff>
    </xdr:to>
    <xdr:sp macro="" textlink="">
      <xdr:nvSpPr>
        <xdr:cNvPr id="806" name="楕円 805"/>
        <xdr:cNvSpPr/>
      </xdr:nvSpPr>
      <xdr:spPr>
        <a:xfrm>
          <a:off x="18605500" y="101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134268</xdr:rowOff>
    </xdr:from>
    <xdr:ext cx="469744" cy="259045"/>
    <xdr:sp macro="" textlink="">
      <xdr:nvSpPr>
        <xdr:cNvPr id="807" name="テキスト ボックス 806"/>
        <xdr:cNvSpPr txBox="1"/>
      </xdr:nvSpPr>
      <xdr:spPr>
        <a:xfrm>
          <a:off x="18421428" y="1024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121196</xdr:rowOff>
    </xdr:from>
    <xdr:to>
      <xdr:col>116</xdr:col>
      <xdr:colOff>63500</xdr:colOff>
      <xdr:row>76</xdr:row>
      <xdr:rowOff>34492</xdr:rowOff>
    </xdr:to>
    <xdr:cxnSp macro="">
      <xdr:nvCxnSpPr>
        <xdr:cNvPr id="837" name="直線コネクタ 836"/>
        <xdr:cNvCxnSpPr/>
      </xdr:nvCxnSpPr>
      <xdr:spPr>
        <a:xfrm>
          <a:off x="21323300" y="12979946"/>
          <a:ext cx="838200" cy="8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121196</xdr:rowOff>
    </xdr:from>
    <xdr:to>
      <xdr:col>111</xdr:col>
      <xdr:colOff>177800</xdr:colOff>
      <xdr:row>75</xdr:row>
      <xdr:rowOff>139509</xdr:rowOff>
    </xdr:to>
    <xdr:cxnSp macro="">
      <xdr:nvCxnSpPr>
        <xdr:cNvPr id="840" name="直線コネクタ 839"/>
        <xdr:cNvCxnSpPr/>
      </xdr:nvCxnSpPr>
      <xdr:spPr>
        <a:xfrm flipV="1">
          <a:off x="20434300" y="12979946"/>
          <a:ext cx="889000" cy="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139509</xdr:rowOff>
    </xdr:from>
    <xdr:to>
      <xdr:col>107</xdr:col>
      <xdr:colOff>50800</xdr:colOff>
      <xdr:row>76</xdr:row>
      <xdr:rowOff>29502</xdr:rowOff>
    </xdr:to>
    <xdr:cxnSp macro="">
      <xdr:nvCxnSpPr>
        <xdr:cNvPr id="843" name="直線コネクタ 842"/>
        <xdr:cNvCxnSpPr/>
      </xdr:nvCxnSpPr>
      <xdr:spPr>
        <a:xfrm flipV="1">
          <a:off x="19545300" y="12998259"/>
          <a:ext cx="889000" cy="6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29502</xdr:rowOff>
    </xdr:from>
    <xdr:to>
      <xdr:col>102</xdr:col>
      <xdr:colOff>114300</xdr:colOff>
      <xdr:row>76</xdr:row>
      <xdr:rowOff>141630</xdr:rowOff>
    </xdr:to>
    <xdr:cxnSp macro="">
      <xdr:nvCxnSpPr>
        <xdr:cNvPr id="846" name="直線コネクタ 845"/>
        <xdr:cNvCxnSpPr/>
      </xdr:nvCxnSpPr>
      <xdr:spPr>
        <a:xfrm flipV="1">
          <a:off x="18656300" y="13059702"/>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48" name="テキスト ボックス 847"/>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155142</xdr:rowOff>
    </xdr:from>
    <xdr:to>
      <xdr:col>116</xdr:col>
      <xdr:colOff>114300</xdr:colOff>
      <xdr:row>76</xdr:row>
      <xdr:rowOff>85292</xdr:rowOff>
    </xdr:to>
    <xdr:sp macro="" textlink="">
      <xdr:nvSpPr>
        <xdr:cNvPr id="856" name="楕円 855"/>
        <xdr:cNvSpPr/>
      </xdr:nvSpPr>
      <xdr:spPr>
        <a:xfrm>
          <a:off x="22110700" y="130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133569</xdr:rowOff>
    </xdr:from>
    <xdr:ext cx="534377" cy="259045"/>
    <xdr:sp macro="" textlink="">
      <xdr:nvSpPr>
        <xdr:cNvPr id="857" name="繰出金該当値テキスト"/>
        <xdr:cNvSpPr txBox="1"/>
      </xdr:nvSpPr>
      <xdr:spPr>
        <a:xfrm>
          <a:off x="22212300" y="1299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70396</xdr:rowOff>
    </xdr:from>
    <xdr:to>
      <xdr:col>112</xdr:col>
      <xdr:colOff>38100</xdr:colOff>
      <xdr:row>76</xdr:row>
      <xdr:rowOff>546</xdr:rowOff>
    </xdr:to>
    <xdr:sp macro="" textlink="">
      <xdr:nvSpPr>
        <xdr:cNvPr id="858" name="楕円 857"/>
        <xdr:cNvSpPr/>
      </xdr:nvSpPr>
      <xdr:spPr>
        <a:xfrm>
          <a:off x="21272500" y="129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17073</xdr:rowOff>
    </xdr:from>
    <xdr:ext cx="534377" cy="259045"/>
    <xdr:sp macro="" textlink="">
      <xdr:nvSpPr>
        <xdr:cNvPr id="859" name="テキスト ボックス 858"/>
        <xdr:cNvSpPr txBox="1"/>
      </xdr:nvSpPr>
      <xdr:spPr>
        <a:xfrm>
          <a:off x="21056111" y="127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88709</xdr:rowOff>
    </xdr:from>
    <xdr:to>
      <xdr:col>107</xdr:col>
      <xdr:colOff>101600</xdr:colOff>
      <xdr:row>76</xdr:row>
      <xdr:rowOff>18859</xdr:rowOff>
    </xdr:to>
    <xdr:sp macro="" textlink="">
      <xdr:nvSpPr>
        <xdr:cNvPr id="860" name="楕円 859"/>
        <xdr:cNvSpPr/>
      </xdr:nvSpPr>
      <xdr:spPr>
        <a:xfrm>
          <a:off x="20383500" y="129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35386</xdr:rowOff>
    </xdr:from>
    <xdr:ext cx="534377" cy="259045"/>
    <xdr:sp macro="" textlink="">
      <xdr:nvSpPr>
        <xdr:cNvPr id="861" name="テキスト ボックス 860"/>
        <xdr:cNvSpPr txBox="1"/>
      </xdr:nvSpPr>
      <xdr:spPr>
        <a:xfrm>
          <a:off x="20167111" y="1272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150152</xdr:rowOff>
    </xdr:from>
    <xdr:to>
      <xdr:col>102</xdr:col>
      <xdr:colOff>165100</xdr:colOff>
      <xdr:row>76</xdr:row>
      <xdr:rowOff>80302</xdr:rowOff>
    </xdr:to>
    <xdr:sp macro="" textlink="">
      <xdr:nvSpPr>
        <xdr:cNvPr id="862" name="楕円 861"/>
        <xdr:cNvSpPr/>
      </xdr:nvSpPr>
      <xdr:spPr>
        <a:xfrm>
          <a:off x="19494500" y="130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96829</xdr:rowOff>
    </xdr:from>
    <xdr:ext cx="534377" cy="259045"/>
    <xdr:sp macro="" textlink="">
      <xdr:nvSpPr>
        <xdr:cNvPr id="863" name="テキスト ボックス 862"/>
        <xdr:cNvSpPr txBox="1"/>
      </xdr:nvSpPr>
      <xdr:spPr>
        <a:xfrm>
          <a:off x="19278111" y="127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90830</xdr:rowOff>
    </xdr:from>
    <xdr:to>
      <xdr:col>98</xdr:col>
      <xdr:colOff>38100</xdr:colOff>
      <xdr:row>77</xdr:row>
      <xdr:rowOff>20980</xdr:rowOff>
    </xdr:to>
    <xdr:sp macro="" textlink="">
      <xdr:nvSpPr>
        <xdr:cNvPr id="864" name="楕円 863"/>
        <xdr:cNvSpPr/>
      </xdr:nvSpPr>
      <xdr:spPr>
        <a:xfrm>
          <a:off x="18605500" y="131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12107</xdr:rowOff>
    </xdr:from>
    <xdr:ext cx="534377" cy="259045"/>
    <xdr:sp macro="" textlink="">
      <xdr:nvSpPr>
        <xdr:cNvPr id="865" name="テキスト ボックス 864"/>
        <xdr:cNvSpPr txBox="1"/>
      </xdr:nvSpPr>
      <xdr:spPr>
        <a:xfrm>
          <a:off x="18389111" y="1321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98,010</a:t>
          </a:r>
          <a:r>
            <a:rPr kumimoji="1" lang="ja-JP" altLang="en-US" sz="1300">
              <a:latin typeface="ＭＳ Ｐゴシック" panose="020B0600070205080204" pitchFamily="50" charset="-128"/>
              <a:ea typeface="ＭＳ Ｐゴシック" panose="020B0600070205080204" pitchFamily="50" charset="-128"/>
            </a:rPr>
            <a:t>円となっており、平均を大きく上回っている。決算額全体でみると、民生費のうち児童福行政に要する経費である児童福祉費が平成２６年度から増加していることや障害福祉に要する経費である障害福祉費が年々増加していること等が要因となっている。これは子育て支援施策として認可保育園化や認定こども園化の推進や保育士の処遇改善及び障害者支援施策としての障害福祉サービス給付事業の受益者増によるものであり、今後も増加す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8,141
8,122
74.28
5,102,461
4,991,019
86,424
2,923,430
4,838,578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96103</xdr:rowOff>
    </xdr:from>
    <xdr:to>
      <xdr:col>24</xdr:col>
      <xdr:colOff>63500</xdr:colOff>
      <xdr:row>36</xdr:row>
      <xdr:rowOff>2866</xdr:rowOff>
    </xdr:to>
    <xdr:cxnSp macro="">
      <xdr:nvCxnSpPr>
        <xdr:cNvPr id="63" name="直線コネクタ 62"/>
        <xdr:cNvCxnSpPr/>
      </xdr:nvCxnSpPr>
      <xdr:spPr>
        <a:xfrm flipV="1">
          <a:off x="3797300" y="6096853"/>
          <a:ext cx="838200" cy="7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6949</xdr:rowOff>
    </xdr:from>
    <xdr:to>
      <xdr:col>19</xdr:col>
      <xdr:colOff>177800</xdr:colOff>
      <xdr:row>36</xdr:row>
      <xdr:rowOff>2866</xdr:rowOff>
    </xdr:to>
    <xdr:cxnSp macro="">
      <xdr:nvCxnSpPr>
        <xdr:cNvPr id="66" name="直線コネクタ 65"/>
        <xdr:cNvCxnSpPr/>
      </xdr:nvCxnSpPr>
      <xdr:spPr>
        <a:xfrm>
          <a:off x="2908300" y="6007699"/>
          <a:ext cx="889000" cy="16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6949</xdr:rowOff>
    </xdr:from>
    <xdr:to>
      <xdr:col>15</xdr:col>
      <xdr:colOff>50800</xdr:colOff>
      <xdr:row>35</xdr:row>
      <xdr:rowOff>30135</xdr:rowOff>
    </xdr:to>
    <xdr:cxnSp macro="">
      <xdr:nvCxnSpPr>
        <xdr:cNvPr id="69" name="直線コネクタ 68"/>
        <xdr:cNvCxnSpPr/>
      </xdr:nvCxnSpPr>
      <xdr:spPr>
        <a:xfrm flipV="1">
          <a:off x="2019300" y="6007699"/>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108022</xdr:rowOff>
    </xdr:from>
    <xdr:to>
      <xdr:col>10</xdr:col>
      <xdr:colOff>114300</xdr:colOff>
      <xdr:row>35</xdr:row>
      <xdr:rowOff>30135</xdr:rowOff>
    </xdr:to>
    <xdr:cxnSp macro="">
      <xdr:nvCxnSpPr>
        <xdr:cNvPr id="72" name="直線コネクタ 71"/>
        <xdr:cNvCxnSpPr/>
      </xdr:nvCxnSpPr>
      <xdr:spPr>
        <a:xfrm>
          <a:off x="1130300" y="5937322"/>
          <a:ext cx="889000" cy="9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119108</xdr:rowOff>
    </xdr:from>
    <xdr:to>
      <xdr:col>10</xdr:col>
      <xdr:colOff>165100</xdr:colOff>
      <xdr:row>34</xdr:row>
      <xdr:rowOff>49258</xdr:rowOff>
    </xdr:to>
    <xdr:sp macro="" textlink="">
      <xdr:nvSpPr>
        <xdr:cNvPr id="73" name="フローチャート: 判断 72"/>
        <xdr:cNvSpPr/>
      </xdr:nvSpPr>
      <xdr:spPr>
        <a:xfrm>
          <a:off x="1968500" y="577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65785</xdr:rowOff>
    </xdr:from>
    <xdr:ext cx="469744" cy="259045"/>
    <xdr:sp macro="" textlink="">
      <xdr:nvSpPr>
        <xdr:cNvPr id="74" name="テキスト ボックス 73"/>
        <xdr:cNvSpPr txBox="1"/>
      </xdr:nvSpPr>
      <xdr:spPr>
        <a:xfrm>
          <a:off x="1784428" y="555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162705</xdr:rowOff>
    </xdr:from>
    <xdr:to>
      <xdr:col>6</xdr:col>
      <xdr:colOff>38100</xdr:colOff>
      <xdr:row>34</xdr:row>
      <xdr:rowOff>92855</xdr:rowOff>
    </xdr:to>
    <xdr:sp macro="" textlink="">
      <xdr:nvSpPr>
        <xdr:cNvPr id="75" name="フローチャート: 判断 74"/>
        <xdr:cNvSpPr/>
      </xdr:nvSpPr>
      <xdr:spPr>
        <a:xfrm>
          <a:off x="1079500" y="58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109382</xdr:rowOff>
    </xdr:from>
    <xdr:ext cx="469744" cy="259045"/>
    <xdr:sp macro="" textlink="">
      <xdr:nvSpPr>
        <xdr:cNvPr id="76" name="テキスト ボックス 75"/>
        <xdr:cNvSpPr txBox="1"/>
      </xdr:nvSpPr>
      <xdr:spPr>
        <a:xfrm>
          <a:off x="895428" y="559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45303</xdr:rowOff>
    </xdr:from>
    <xdr:to>
      <xdr:col>24</xdr:col>
      <xdr:colOff>114300</xdr:colOff>
      <xdr:row>35</xdr:row>
      <xdr:rowOff>146903</xdr:rowOff>
    </xdr:to>
    <xdr:sp macro="" textlink="">
      <xdr:nvSpPr>
        <xdr:cNvPr id="82" name="楕円 81"/>
        <xdr:cNvSpPr/>
      </xdr:nvSpPr>
      <xdr:spPr>
        <a:xfrm>
          <a:off x="4584700" y="604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23730</xdr:rowOff>
    </xdr:from>
    <xdr:ext cx="469744" cy="259045"/>
    <xdr:sp macro="" textlink="">
      <xdr:nvSpPr>
        <xdr:cNvPr id="83" name="議会費該当値テキスト"/>
        <xdr:cNvSpPr txBox="1"/>
      </xdr:nvSpPr>
      <xdr:spPr>
        <a:xfrm>
          <a:off x="4686300" y="602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123516</xdr:rowOff>
    </xdr:from>
    <xdr:to>
      <xdr:col>20</xdr:col>
      <xdr:colOff>38100</xdr:colOff>
      <xdr:row>36</xdr:row>
      <xdr:rowOff>53666</xdr:rowOff>
    </xdr:to>
    <xdr:sp macro="" textlink="">
      <xdr:nvSpPr>
        <xdr:cNvPr id="84" name="楕円 83"/>
        <xdr:cNvSpPr/>
      </xdr:nvSpPr>
      <xdr:spPr>
        <a:xfrm>
          <a:off x="3746500" y="612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44793</xdr:rowOff>
    </xdr:from>
    <xdr:ext cx="469744" cy="259045"/>
    <xdr:sp macro="" textlink="">
      <xdr:nvSpPr>
        <xdr:cNvPr id="85" name="テキスト ボックス 84"/>
        <xdr:cNvSpPr txBox="1"/>
      </xdr:nvSpPr>
      <xdr:spPr>
        <a:xfrm>
          <a:off x="3562428" y="621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127599</xdr:rowOff>
    </xdr:from>
    <xdr:to>
      <xdr:col>15</xdr:col>
      <xdr:colOff>101600</xdr:colOff>
      <xdr:row>35</xdr:row>
      <xdr:rowOff>57749</xdr:rowOff>
    </xdr:to>
    <xdr:sp macro="" textlink="">
      <xdr:nvSpPr>
        <xdr:cNvPr id="86" name="楕円 85"/>
        <xdr:cNvSpPr/>
      </xdr:nvSpPr>
      <xdr:spPr>
        <a:xfrm>
          <a:off x="2857500" y="595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48876</xdr:rowOff>
    </xdr:from>
    <xdr:ext cx="469744" cy="259045"/>
    <xdr:sp macro="" textlink="">
      <xdr:nvSpPr>
        <xdr:cNvPr id="87" name="テキスト ボックス 86"/>
        <xdr:cNvSpPr txBox="1"/>
      </xdr:nvSpPr>
      <xdr:spPr>
        <a:xfrm>
          <a:off x="2673428" y="604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150785</xdr:rowOff>
    </xdr:from>
    <xdr:to>
      <xdr:col>10</xdr:col>
      <xdr:colOff>165100</xdr:colOff>
      <xdr:row>35</xdr:row>
      <xdr:rowOff>80935</xdr:rowOff>
    </xdr:to>
    <xdr:sp macro="" textlink="">
      <xdr:nvSpPr>
        <xdr:cNvPr id="88" name="楕円 87"/>
        <xdr:cNvSpPr/>
      </xdr:nvSpPr>
      <xdr:spPr>
        <a:xfrm>
          <a:off x="1968500" y="59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72062</xdr:rowOff>
    </xdr:from>
    <xdr:ext cx="469744" cy="259045"/>
    <xdr:sp macro="" textlink="">
      <xdr:nvSpPr>
        <xdr:cNvPr id="89" name="テキスト ボックス 88"/>
        <xdr:cNvSpPr txBox="1"/>
      </xdr:nvSpPr>
      <xdr:spPr>
        <a:xfrm>
          <a:off x="1784428" y="607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57222</xdr:rowOff>
    </xdr:from>
    <xdr:to>
      <xdr:col>6</xdr:col>
      <xdr:colOff>38100</xdr:colOff>
      <xdr:row>34</xdr:row>
      <xdr:rowOff>158822</xdr:rowOff>
    </xdr:to>
    <xdr:sp macro="" textlink="">
      <xdr:nvSpPr>
        <xdr:cNvPr id="90" name="楕円 89"/>
        <xdr:cNvSpPr/>
      </xdr:nvSpPr>
      <xdr:spPr>
        <a:xfrm>
          <a:off x="1079500" y="588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149949</xdr:rowOff>
    </xdr:from>
    <xdr:ext cx="469744" cy="259045"/>
    <xdr:sp macro="" textlink="">
      <xdr:nvSpPr>
        <xdr:cNvPr id="91" name="テキスト ボックス 90"/>
        <xdr:cNvSpPr txBox="1"/>
      </xdr:nvSpPr>
      <xdr:spPr>
        <a:xfrm>
          <a:off x="895428" y="597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159756</xdr:rowOff>
    </xdr:from>
    <xdr:to>
      <xdr:col>24</xdr:col>
      <xdr:colOff>63500</xdr:colOff>
      <xdr:row>59</xdr:row>
      <xdr:rowOff>1216</xdr:rowOff>
    </xdr:to>
    <xdr:cxnSp macro="">
      <xdr:nvCxnSpPr>
        <xdr:cNvPr id="122" name="直線コネクタ 121"/>
        <xdr:cNvCxnSpPr/>
      </xdr:nvCxnSpPr>
      <xdr:spPr>
        <a:xfrm flipV="1">
          <a:off x="3797300" y="10103856"/>
          <a:ext cx="838200" cy="1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1216</xdr:rowOff>
    </xdr:from>
    <xdr:to>
      <xdr:col>19</xdr:col>
      <xdr:colOff>177800</xdr:colOff>
      <xdr:row>59</xdr:row>
      <xdr:rowOff>6255</xdr:rowOff>
    </xdr:to>
    <xdr:cxnSp macro="">
      <xdr:nvCxnSpPr>
        <xdr:cNvPr id="125" name="直線コネクタ 124"/>
        <xdr:cNvCxnSpPr/>
      </xdr:nvCxnSpPr>
      <xdr:spPr>
        <a:xfrm flipV="1">
          <a:off x="2908300" y="10116766"/>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6255</xdr:rowOff>
    </xdr:from>
    <xdr:to>
      <xdr:col>15</xdr:col>
      <xdr:colOff>50800</xdr:colOff>
      <xdr:row>59</xdr:row>
      <xdr:rowOff>28878</xdr:rowOff>
    </xdr:to>
    <xdr:cxnSp macro="">
      <xdr:nvCxnSpPr>
        <xdr:cNvPr id="128" name="直線コネクタ 127"/>
        <xdr:cNvCxnSpPr/>
      </xdr:nvCxnSpPr>
      <xdr:spPr>
        <a:xfrm flipV="1">
          <a:off x="2019300" y="10121805"/>
          <a:ext cx="889000" cy="2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25515</xdr:rowOff>
    </xdr:from>
    <xdr:to>
      <xdr:col>10</xdr:col>
      <xdr:colOff>114300</xdr:colOff>
      <xdr:row>59</xdr:row>
      <xdr:rowOff>28878</xdr:rowOff>
    </xdr:to>
    <xdr:cxnSp macro="">
      <xdr:nvCxnSpPr>
        <xdr:cNvPr id="131" name="直線コネクタ 130"/>
        <xdr:cNvCxnSpPr/>
      </xdr:nvCxnSpPr>
      <xdr:spPr>
        <a:xfrm>
          <a:off x="1130300" y="10141065"/>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xdr:rowOff>
    </xdr:from>
    <xdr:to>
      <xdr:col>10</xdr:col>
      <xdr:colOff>165100</xdr:colOff>
      <xdr:row>58</xdr:row>
      <xdr:rowOff>112903</xdr:rowOff>
    </xdr:to>
    <xdr:sp macro="" textlink="">
      <xdr:nvSpPr>
        <xdr:cNvPr id="132" name="フローチャート: 判断 131"/>
        <xdr:cNvSpPr/>
      </xdr:nvSpPr>
      <xdr:spPr>
        <a:xfrm>
          <a:off x="1968500" y="995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129430</xdr:rowOff>
    </xdr:from>
    <xdr:ext cx="599010" cy="259045"/>
    <xdr:sp macro="" textlink="">
      <xdr:nvSpPr>
        <xdr:cNvPr id="133" name="テキスト ボックス 132"/>
        <xdr:cNvSpPr txBox="1"/>
      </xdr:nvSpPr>
      <xdr:spPr>
        <a:xfrm>
          <a:off x="1719795" y="97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82086</xdr:rowOff>
    </xdr:from>
    <xdr:to>
      <xdr:col>6</xdr:col>
      <xdr:colOff>38100</xdr:colOff>
      <xdr:row>59</xdr:row>
      <xdr:rowOff>12236</xdr:rowOff>
    </xdr:to>
    <xdr:sp macro="" textlink="">
      <xdr:nvSpPr>
        <xdr:cNvPr id="134" name="フローチャート: 判断 133"/>
        <xdr:cNvSpPr/>
      </xdr:nvSpPr>
      <xdr:spPr>
        <a:xfrm>
          <a:off x="1079500" y="100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28763</xdr:rowOff>
    </xdr:from>
    <xdr:ext cx="599010" cy="259045"/>
    <xdr:sp macro="" textlink="">
      <xdr:nvSpPr>
        <xdr:cNvPr id="135" name="テキスト ボックス 134"/>
        <xdr:cNvSpPr txBox="1"/>
      </xdr:nvSpPr>
      <xdr:spPr>
        <a:xfrm>
          <a:off x="830795" y="980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108956</xdr:rowOff>
    </xdr:from>
    <xdr:to>
      <xdr:col>24</xdr:col>
      <xdr:colOff>114300</xdr:colOff>
      <xdr:row>59</xdr:row>
      <xdr:rowOff>39106</xdr:rowOff>
    </xdr:to>
    <xdr:sp macro="" textlink="">
      <xdr:nvSpPr>
        <xdr:cNvPr id="141" name="楕円 140"/>
        <xdr:cNvSpPr/>
      </xdr:nvSpPr>
      <xdr:spPr>
        <a:xfrm>
          <a:off x="4584700" y="1005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99010" cy="259045"/>
    <xdr:sp macro="" textlink="">
      <xdr:nvSpPr>
        <xdr:cNvPr id="142" name="総務費該当値テキスト"/>
        <xdr:cNvSpPr txBox="1"/>
      </xdr:nvSpPr>
      <xdr:spPr>
        <a:xfrm>
          <a:off x="4686300" y="999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121866</xdr:rowOff>
    </xdr:from>
    <xdr:to>
      <xdr:col>20</xdr:col>
      <xdr:colOff>38100</xdr:colOff>
      <xdr:row>59</xdr:row>
      <xdr:rowOff>52016</xdr:rowOff>
    </xdr:to>
    <xdr:sp macro="" textlink="">
      <xdr:nvSpPr>
        <xdr:cNvPr id="143" name="楕円 142"/>
        <xdr:cNvSpPr/>
      </xdr:nvSpPr>
      <xdr:spPr>
        <a:xfrm>
          <a:off x="3746500" y="100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43143</xdr:rowOff>
    </xdr:from>
    <xdr:ext cx="534377" cy="259045"/>
    <xdr:sp macro="" textlink="">
      <xdr:nvSpPr>
        <xdr:cNvPr id="144" name="テキスト ボックス 143"/>
        <xdr:cNvSpPr txBox="1"/>
      </xdr:nvSpPr>
      <xdr:spPr>
        <a:xfrm>
          <a:off x="3530111" y="101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126905</xdr:rowOff>
    </xdr:from>
    <xdr:to>
      <xdr:col>15</xdr:col>
      <xdr:colOff>101600</xdr:colOff>
      <xdr:row>59</xdr:row>
      <xdr:rowOff>57055</xdr:rowOff>
    </xdr:to>
    <xdr:sp macro="" textlink="">
      <xdr:nvSpPr>
        <xdr:cNvPr id="145" name="楕円 144"/>
        <xdr:cNvSpPr/>
      </xdr:nvSpPr>
      <xdr:spPr>
        <a:xfrm>
          <a:off x="2857500" y="100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48182</xdr:rowOff>
    </xdr:from>
    <xdr:ext cx="534377" cy="259045"/>
    <xdr:sp macro="" textlink="">
      <xdr:nvSpPr>
        <xdr:cNvPr id="146" name="テキスト ボックス 145"/>
        <xdr:cNvSpPr txBox="1"/>
      </xdr:nvSpPr>
      <xdr:spPr>
        <a:xfrm>
          <a:off x="2641111" y="1016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149528</xdr:rowOff>
    </xdr:from>
    <xdr:to>
      <xdr:col>10</xdr:col>
      <xdr:colOff>165100</xdr:colOff>
      <xdr:row>59</xdr:row>
      <xdr:rowOff>79678</xdr:rowOff>
    </xdr:to>
    <xdr:sp macro="" textlink="">
      <xdr:nvSpPr>
        <xdr:cNvPr id="147" name="楕円 146"/>
        <xdr:cNvSpPr/>
      </xdr:nvSpPr>
      <xdr:spPr>
        <a:xfrm>
          <a:off x="1968500" y="100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70805</xdr:rowOff>
    </xdr:from>
    <xdr:ext cx="534377" cy="259045"/>
    <xdr:sp macro="" textlink="">
      <xdr:nvSpPr>
        <xdr:cNvPr id="148" name="テキスト ボックス 147"/>
        <xdr:cNvSpPr txBox="1"/>
      </xdr:nvSpPr>
      <xdr:spPr>
        <a:xfrm>
          <a:off x="1752111" y="1018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146165</xdr:rowOff>
    </xdr:from>
    <xdr:to>
      <xdr:col>6</xdr:col>
      <xdr:colOff>38100</xdr:colOff>
      <xdr:row>59</xdr:row>
      <xdr:rowOff>76315</xdr:rowOff>
    </xdr:to>
    <xdr:sp macro="" textlink="">
      <xdr:nvSpPr>
        <xdr:cNvPr id="149" name="楕円 148"/>
        <xdr:cNvSpPr/>
      </xdr:nvSpPr>
      <xdr:spPr>
        <a:xfrm>
          <a:off x="1079500" y="100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67442</xdr:rowOff>
    </xdr:from>
    <xdr:ext cx="534377" cy="259045"/>
    <xdr:sp macro="" textlink="">
      <xdr:nvSpPr>
        <xdr:cNvPr id="150" name="テキスト ボックス 149"/>
        <xdr:cNvSpPr txBox="1"/>
      </xdr:nvSpPr>
      <xdr:spPr>
        <a:xfrm>
          <a:off x="863111" y="101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111696</xdr:rowOff>
    </xdr:from>
    <xdr:to>
      <xdr:col>24</xdr:col>
      <xdr:colOff>63500</xdr:colOff>
      <xdr:row>76</xdr:row>
      <xdr:rowOff>74298</xdr:rowOff>
    </xdr:to>
    <xdr:cxnSp macro="">
      <xdr:nvCxnSpPr>
        <xdr:cNvPr id="180" name="直線コネクタ 179"/>
        <xdr:cNvCxnSpPr/>
      </xdr:nvCxnSpPr>
      <xdr:spPr>
        <a:xfrm>
          <a:off x="3797300" y="12970446"/>
          <a:ext cx="838200" cy="13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111696</xdr:rowOff>
    </xdr:from>
    <xdr:to>
      <xdr:col>19</xdr:col>
      <xdr:colOff>177800</xdr:colOff>
      <xdr:row>76</xdr:row>
      <xdr:rowOff>127736</xdr:rowOff>
    </xdr:to>
    <xdr:cxnSp macro="">
      <xdr:nvCxnSpPr>
        <xdr:cNvPr id="183" name="直線コネクタ 182"/>
        <xdr:cNvCxnSpPr/>
      </xdr:nvCxnSpPr>
      <xdr:spPr>
        <a:xfrm flipV="1">
          <a:off x="2908300" y="12970446"/>
          <a:ext cx="889000" cy="18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127736</xdr:rowOff>
    </xdr:from>
    <xdr:to>
      <xdr:col>15</xdr:col>
      <xdr:colOff>50800</xdr:colOff>
      <xdr:row>77</xdr:row>
      <xdr:rowOff>20896</xdr:rowOff>
    </xdr:to>
    <xdr:cxnSp macro="">
      <xdr:nvCxnSpPr>
        <xdr:cNvPr id="186" name="直線コネクタ 185"/>
        <xdr:cNvCxnSpPr/>
      </xdr:nvCxnSpPr>
      <xdr:spPr>
        <a:xfrm flipV="1">
          <a:off x="2019300" y="13157936"/>
          <a:ext cx="889000" cy="6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20896</xdr:rowOff>
    </xdr:from>
    <xdr:to>
      <xdr:col>10</xdr:col>
      <xdr:colOff>114300</xdr:colOff>
      <xdr:row>77</xdr:row>
      <xdr:rowOff>166881</xdr:rowOff>
    </xdr:to>
    <xdr:cxnSp macro="">
      <xdr:nvCxnSpPr>
        <xdr:cNvPr id="189" name="直線コネクタ 188"/>
        <xdr:cNvCxnSpPr/>
      </xdr:nvCxnSpPr>
      <xdr:spPr>
        <a:xfrm flipV="1">
          <a:off x="1130300" y="13222546"/>
          <a:ext cx="889000" cy="14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109429</xdr:rowOff>
    </xdr:from>
    <xdr:to>
      <xdr:col>10</xdr:col>
      <xdr:colOff>165100</xdr:colOff>
      <xdr:row>77</xdr:row>
      <xdr:rowOff>39579</xdr:rowOff>
    </xdr:to>
    <xdr:sp macro="" textlink="">
      <xdr:nvSpPr>
        <xdr:cNvPr id="190" name="フローチャート: 判断 189"/>
        <xdr:cNvSpPr/>
      </xdr:nvSpPr>
      <xdr:spPr>
        <a:xfrm>
          <a:off x="1968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56105</xdr:rowOff>
    </xdr:from>
    <xdr:ext cx="599010" cy="259045"/>
    <xdr:sp macro="" textlink="">
      <xdr:nvSpPr>
        <xdr:cNvPr id="191" name="テキスト ボックス 190"/>
        <xdr:cNvSpPr txBox="1"/>
      </xdr:nvSpPr>
      <xdr:spPr>
        <a:xfrm>
          <a:off x="1719795" y="1291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47287</xdr:rowOff>
    </xdr:from>
    <xdr:to>
      <xdr:col>6</xdr:col>
      <xdr:colOff>38100</xdr:colOff>
      <xdr:row>77</xdr:row>
      <xdr:rowOff>148887</xdr:rowOff>
    </xdr:to>
    <xdr:sp macro="" textlink="">
      <xdr:nvSpPr>
        <xdr:cNvPr id="192" name="フローチャート: 判断 191"/>
        <xdr:cNvSpPr/>
      </xdr:nvSpPr>
      <xdr:spPr>
        <a:xfrm>
          <a:off x="1079500" y="132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165414</xdr:rowOff>
    </xdr:from>
    <xdr:ext cx="599010" cy="259045"/>
    <xdr:sp macro="" textlink="">
      <xdr:nvSpPr>
        <xdr:cNvPr id="193" name="テキスト ボックス 192"/>
        <xdr:cNvSpPr txBox="1"/>
      </xdr:nvSpPr>
      <xdr:spPr>
        <a:xfrm>
          <a:off x="830795" y="1302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23498</xdr:rowOff>
    </xdr:from>
    <xdr:to>
      <xdr:col>24</xdr:col>
      <xdr:colOff>114300</xdr:colOff>
      <xdr:row>76</xdr:row>
      <xdr:rowOff>125098</xdr:rowOff>
    </xdr:to>
    <xdr:sp macro="" textlink="">
      <xdr:nvSpPr>
        <xdr:cNvPr id="199" name="楕円 198"/>
        <xdr:cNvSpPr/>
      </xdr:nvSpPr>
      <xdr:spPr>
        <a:xfrm>
          <a:off x="4584700" y="1305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46375</xdr:rowOff>
    </xdr:from>
    <xdr:ext cx="599010" cy="259045"/>
    <xdr:sp macro="" textlink="">
      <xdr:nvSpPr>
        <xdr:cNvPr id="200" name="民生費該当値テキスト"/>
        <xdr:cNvSpPr txBox="1"/>
      </xdr:nvSpPr>
      <xdr:spPr>
        <a:xfrm>
          <a:off x="4686300" y="1290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60896</xdr:rowOff>
    </xdr:from>
    <xdr:to>
      <xdr:col>20</xdr:col>
      <xdr:colOff>38100</xdr:colOff>
      <xdr:row>75</xdr:row>
      <xdr:rowOff>162496</xdr:rowOff>
    </xdr:to>
    <xdr:sp macro="" textlink="">
      <xdr:nvSpPr>
        <xdr:cNvPr id="201" name="楕円 200"/>
        <xdr:cNvSpPr/>
      </xdr:nvSpPr>
      <xdr:spPr>
        <a:xfrm>
          <a:off x="3746500" y="129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7573</xdr:rowOff>
    </xdr:from>
    <xdr:ext cx="599010" cy="259045"/>
    <xdr:sp macro="" textlink="">
      <xdr:nvSpPr>
        <xdr:cNvPr id="202" name="テキスト ボックス 201"/>
        <xdr:cNvSpPr txBox="1"/>
      </xdr:nvSpPr>
      <xdr:spPr>
        <a:xfrm>
          <a:off x="3497795" y="1269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76936</xdr:rowOff>
    </xdr:from>
    <xdr:to>
      <xdr:col>15</xdr:col>
      <xdr:colOff>101600</xdr:colOff>
      <xdr:row>77</xdr:row>
      <xdr:rowOff>7086</xdr:rowOff>
    </xdr:to>
    <xdr:sp macro="" textlink="">
      <xdr:nvSpPr>
        <xdr:cNvPr id="203" name="楕円 202"/>
        <xdr:cNvSpPr/>
      </xdr:nvSpPr>
      <xdr:spPr>
        <a:xfrm>
          <a:off x="2857500" y="131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169663</xdr:rowOff>
    </xdr:from>
    <xdr:ext cx="599010" cy="259045"/>
    <xdr:sp macro="" textlink="">
      <xdr:nvSpPr>
        <xdr:cNvPr id="204" name="テキスト ボックス 203"/>
        <xdr:cNvSpPr txBox="1"/>
      </xdr:nvSpPr>
      <xdr:spPr>
        <a:xfrm>
          <a:off x="2608795" y="1319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141546</xdr:rowOff>
    </xdr:from>
    <xdr:to>
      <xdr:col>10</xdr:col>
      <xdr:colOff>165100</xdr:colOff>
      <xdr:row>77</xdr:row>
      <xdr:rowOff>71696</xdr:rowOff>
    </xdr:to>
    <xdr:sp macro="" textlink="">
      <xdr:nvSpPr>
        <xdr:cNvPr id="205" name="楕円 204"/>
        <xdr:cNvSpPr/>
      </xdr:nvSpPr>
      <xdr:spPr>
        <a:xfrm>
          <a:off x="1968500" y="1317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62823</xdr:rowOff>
    </xdr:from>
    <xdr:ext cx="599010" cy="259045"/>
    <xdr:sp macro="" textlink="">
      <xdr:nvSpPr>
        <xdr:cNvPr id="206" name="テキスト ボックス 205"/>
        <xdr:cNvSpPr txBox="1"/>
      </xdr:nvSpPr>
      <xdr:spPr>
        <a:xfrm>
          <a:off x="1719795" y="1326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116081</xdr:rowOff>
    </xdr:from>
    <xdr:to>
      <xdr:col>6</xdr:col>
      <xdr:colOff>38100</xdr:colOff>
      <xdr:row>78</xdr:row>
      <xdr:rowOff>46231</xdr:rowOff>
    </xdr:to>
    <xdr:sp macro="" textlink="">
      <xdr:nvSpPr>
        <xdr:cNvPr id="207" name="楕円 206"/>
        <xdr:cNvSpPr/>
      </xdr:nvSpPr>
      <xdr:spPr>
        <a:xfrm>
          <a:off x="1079500" y="1331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37358</xdr:rowOff>
    </xdr:from>
    <xdr:ext cx="599010" cy="259045"/>
    <xdr:sp macro="" textlink="">
      <xdr:nvSpPr>
        <xdr:cNvPr id="208" name="テキスト ボックス 207"/>
        <xdr:cNvSpPr txBox="1"/>
      </xdr:nvSpPr>
      <xdr:spPr>
        <a:xfrm>
          <a:off x="830795" y="1341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39864</xdr:rowOff>
    </xdr:from>
    <xdr:to>
      <xdr:col>24</xdr:col>
      <xdr:colOff>63500</xdr:colOff>
      <xdr:row>98</xdr:row>
      <xdr:rowOff>48321</xdr:rowOff>
    </xdr:to>
    <xdr:cxnSp macro="">
      <xdr:nvCxnSpPr>
        <xdr:cNvPr id="235" name="直線コネクタ 234"/>
        <xdr:cNvCxnSpPr/>
      </xdr:nvCxnSpPr>
      <xdr:spPr>
        <a:xfrm flipV="1">
          <a:off x="3797300" y="16841964"/>
          <a:ext cx="8382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48321</xdr:rowOff>
    </xdr:from>
    <xdr:to>
      <xdr:col>19</xdr:col>
      <xdr:colOff>177800</xdr:colOff>
      <xdr:row>98</xdr:row>
      <xdr:rowOff>52197</xdr:rowOff>
    </xdr:to>
    <xdr:cxnSp macro="">
      <xdr:nvCxnSpPr>
        <xdr:cNvPr id="238" name="直線コネクタ 237"/>
        <xdr:cNvCxnSpPr/>
      </xdr:nvCxnSpPr>
      <xdr:spPr>
        <a:xfrm flipV="1">
          <a:off x="2908300" y="16850421"/>
          <a:ext cx="889000" cy="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52197</xdr:rowOff>
    </xdr:from>
    <xdr:to>
      <xdr:col>15</xdr:col>
      <xdr:colOff>50800</xdr:colOff>
      <xdr:row>98</xdr:row>
      <xdr:rowOff>55420</xdr:rowOff>
    </xdr:to>
    <xdr:cxnSp macro="">
      <xdr:nvCxnSpPr>
        <xdr:cNvPr id="241" name="直線コネクタ 240"/>
        <xdr:cNvCxnSpPr/>
      </xdr:nvCxnSpPr>
      <xdr:spPr>
        <a:xfrm flipV="1">
          <a:off x="2019300" y="16854297"/>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55420</xdr:rowOff>
    </xdr:from>
    <xdr:to>
      <xdr:col>10</xdr:col>
      <xdr:colOff>114300</xdr:colOff>
      <xdr:row>98</xdr:row>
      <xdr:rowOff>74197</xdr:rowOff>
    </xdr:to>
    <xdr:cxnSp macro="">
      <xdr:nvCxnSpPr>
        <xdr:cNvPr id="244" name="直線コネクタ 243"/>
        <xdr:cNvCxnSpPr/>
      </xdr:nvCxnSpPr>
      <xdr:spPr>
        <a:xfrm flipV="1">
          <a:off x="1130300" y="16857520"/>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97507</xdr:rowOff>
    </xdr:from>
    <xdr:to>
      <xdr:col>10</xdr:col>
      <xdr:colOff>165100</xdr:colOff>
      <xdr:row>98</xdr:row>
      <xdr:rowOff>27657</xdr:rowOff>
    </xdr:to>
    <xdr:sp macro="" textlink="">
      <xdr:nvSpPr>
        <xdr:cNvPr id="245" name="フローチャート: 判断 244"/>
        <xdr:cNvSpPr/>
      </xdr:nvSpPr>
      <xdr:spPr>
        <a:xfrm>
          <a:off x="1968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44184</xdr:rowOff>
    </xdr:from>
    <xdr:ext cx="534377" cy="259045"/>
    <xdr:sp macro="" textlink="">
      <xdr:nvSpPr>
        <xdr:cNvPr id="246" name="テキスト ボックス 245"/>
        <xdr:cNvSpPr txBox="1"/>
      </xdr:nvSpPr>
      <xdr:spPr>
        <a:xfrm>
          <a:off x="1752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109936</xdr:rowOff>
    </xdr:from>
    <xdr:to>
      <xdr:col>6</xdr:col>
      <xdr:colOff>38100</xdr:colOff>
      <xdr:row>98</xdr:row>
      <xdr:rowOff>40086</xdr:rowOff>
    </xdr:to>
    <xdr:sp macro="" textlink="">
      <xdr:nvSpPr>
        <xdr:cNvPr id="247" name="フローチャート: 判断 246"/>
        <xdr:cNvSpPr/>
      </xdr:nvSpPr>
      <xdr:spPr>
        <a:xfrm>
          <a:off x="1079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56613</xdr:rowOff>
    </xdr:from>
    <xdr:ext cx="534377" cy="259045"/>
    <xdr:sp macro="" textlink="">
      <xdr:nvSpPr>
        <xdr:cNvPr id="248" name="テキスト ボックス 247"/>
        <xdr:cNvSpPr txBox="1"/>
      </xdr:nvSpPr>
      <xdr:spPr>
        <a:xfrm>
          <a:off x="863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160514</xdr:rowOff>
    </xdr:from>
    <xdr:to>
      <xdr:col>24</xdr:col>
      <xdr:colOff>114300</xdr:colOff>
      <xdr:row>98</xdr:row>
      <xdr:rowOff>90664</xdr:rowOff>
    </xdr:to>
    <xdr:sp macro="" textlink="">
      <xdr:nvSpPr>
        <xdr:cNvPr id="254" name="楕円 253"/>
        <xdr:cNvSpPr/>
      </xdr:nvSpPr>
      <xdr:spPr>
        <a:xfrm>
          <a:off x="4584700" y="167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98381</xdr:rowOff>
    </xdr:from>
    <xdr:ext cx="534377" cy="259045"/>
    <xdr:sp macro="" textlink="">
      <xdr:nvSpPr>
        <xdr:cNvPr id="255" name="衛生費該当値テキスト"/>
        <xdr:cNvSpPr txBox="1"/>
      </xdr:nvSpPr>
      <xdr:spPr>
        <a:xfrm>
          <a:off x="4686300" y="1672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168971</xdr:rowOff>
    </xdr:from>
    <xdr:to>
      <xdr:col>20</xdr:col>
      <xdr:colOff>38100</xdr:colOff>
      <xdr:row>98</xdr:row>
      <xdr:rowOff>99121</xdr:rowOff>
    </xdr:to>
    <xdr:sp macro="" textlink="">
      <xdr:nvSpPr>
        <xdr:cNvPr id="256" name="楕円 255"/>
        <xdr:cNvSpPr/>
      </xdr:nvSpPr>
      <xdr:spPr>
        <a:xfrm>
          <a:off x="3746500" y="167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90248</xdr:rowOff>
    </xdr:from>
    <xdr:ext cx="534377" cy="259045"/>
    <xdr:sp macro="" textlink="">
      <xdr:nvSpPr>
        <xdr:cNvPr id="257" name="テキスト ボックス 256"/>
        <xdr:cNvSpPr txBox="1"/>
      </xdr:nvSpPr>
      <xdr:spPr>
        <a:xfrm>
          <a:off x="3530111" y="1689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1397</xdr:rowOff>
    </xdr:from>
    <xdr:to>
      <xdr:col>15</xdr:col>
      <xdr:colOff>101600</xdr:colOff>
      <xdr:row>98</xdr:row>
      <xdr:rowOff>102997</xdr:rowOff>
    </xdr:to>
    <xdr:sp macro="" textlink="">
      <xdr:nvSpPr>
        <xdr:cNvPr id="258" name="楕円 257"/>
        <xdr:cNvSpPr/>
      </xdr:nvSpPr>
      <xdr:spPr>
        <a:xfrm>
          <a:off x="2857500" y="168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94124</xdr:rowOff>
    </xdr:from>
    <xdr:ext cx="534377" cy="259045"/>
    <xdr:sp macro="" textlink="">
      <xdr:nvSpPr>
        <xdr:cNvPr id="259" name="テキスト ボックス 258"/>
        <xdr:cNvSpPr txBox="1"/>
      </xdr:nvSpPr>
      <xdr:spPr>
        <a:xfrm>
          <a:off x="2641111" y="1689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4620</xdr:rowOff>
    </xdr:from>
    <xdr:to>
      <xdr:col>10</xdr:col>
      <xdr:colOff>165100</xdr:colOff>
      <xdr:row>98</xdr:row>
      <xdr:rowOff>106220</xdr:rowOff>
    </xdr:to>
    <xdr:sp macro="" textlink="">
      <xdr:nvSpPr>
        <xdr:cNvPr id="260" name="楕円 259"/>
        <xdr:cNvSpPr/>
      </xdr:nvSpPr>
      <xdr:spPr>
        <a:xfrm>
          <a:off x="1968500" y="168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97347</xdr:rowOff>
    </xdr:from>
    <xdr:ext cx="534377" cy="259045"/>
    <xdr:sp macro="" textlink="">
      <xdr:nvSpPr>
        <xdr:cNvPr id="261" name="テキスト ボックス 260"/>
        <xdr:cNvSpPr txBox="1"/>
      </xdr:nvSpPr>
      <xdr:spPr>
        <a:xfrm>
          <a:off x="1752111" y="168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23397</xdr:rowOff>
    </xdr:from>
    <xdr:to>
      <xdr:col>6</xdr:col>
      <xdr:colOff>38100</xdr:colOff>
      <xdr:row>98</xdr:row>
      <xdr:rowOff>124997</xdr:rowOff>
    </xdr:to>
    <xdr:sp macro="" textlink="">
      <xdr:nvSpPr>
        <xdr:cNvPr id="262" name="楕円 261"/>
        <xdr:cNvSpPr/>
      </xdr:nvSpPr>
      <xdr:spPr>
        <a:xfrm>
          <a:off x="1079500" y="168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116124</xdr:rowOff>
    </xdr:from>
    <xdr:ext cx="534377" cy="259045"/>
    <xdr:sp macro="" textlink="">
      <xdr:nvSpPr>
        <xdr:cNvPr id="263" name="テキスト ボックス 262"/>
        <xdr:cNvSpPr txBox="1"/>
      </xdr:nvSpPr>
      <xdr:spPr>
        <a:xfrm>
          <a:off x="863111" y="169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48133</xdr:rowOff>
    </xdr:from>
    <xdr:to>
      <xdr:col>41</xdr:col>
      <xdr:colOff>101600</xdr:colOff>
      <xdr:row>33</xdr:row>
      <xdr:rowOff>149733</xdr:rowOff>
    </xdr:to>
    <xdr:sp macro="" textlink="">
      <xdr:nvSpPr>
        <xdr:cNvPr id="302" name="フローチャート: 判断 301"/>
        <xdr:cNvSpPr/>
      </xdr:nvSpPr>
      <xdr:spPr>
        <a:xfrm>
          <a:off x="7810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166260</xdr:rowOff>
    </xdr:from>
    <xdr:ext cx="469744" cy="259045"/>
    <xdr:sp macro="" textlink="">
      <xdr:nvSpPr>
        <xdr:cNvPr id="303" name="テキスト ボックス 302"/>
        <xdr:cNvSpPr txBox="1"/>
      </xdr:nvSpPr>
      <xdr:spPr>
        <a:xfrm>
          <a:off x="7626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70993</xdr:rowOff>
    </xdr:from>
    <xdr:to>
      <xdr:col>36</xdr:col>
      <xdr:colOff>165100</xdr:colOff>
      <xdr:row>33</xdr:row>
      <xdr:rowOff>1143</xdr:rowOff>
    </xdr:to>
    <xdr:sp macro="" textlink="">
      <xdr:nvSpPr>
        <xdr:cNvPr id="304" name="フローチャート: 判断 303"/>
        <xdr:cNvSpPr/>
      </xdr:nvSpPr>
      <xdr:spPr>
        <a:xfrm>
          <a:off x="6921500" y="55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17670</xdr:rowOff>
    </xdr:from>
    <xdr:ext cx="469744" cy="259045"/>
    <xdr:sp macro="" textlink="">
      <xdr:nvSpPr>
        <xdr:cNvPr id="305" name="テキスト ボックス 304"/>
        <xdr:cNvSpPr txBox="1"/>
      </xdr:nvSpPr>
      <xdr:spPr>
        <a:xfrm>
          <a:off x="6737428" y="5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1115</xdr:rowOff>
    </xdr:from>
    <xdr:to>
      <xdr:col>55</xdr:col>
      <xdr:colOff>0</xdr:colOff>
      <xdr:row>59</xdr:row>
      <xdr:rowOff>26257</xdr:rowOff>
    </xdr:to>
    <xdr:cxnSp macro="">
      <xdr:nvCxnSpPr>
        <xdr:cNvPr id="351" name="直線コネクタ 350"/>
        <xdr:cNvCxnSpPr/>
      </xdr:nvCxnSpPr>
      <xdr:spPr>
        <a:xfrm flipV="1">
          <a:off x="9639300" y="10116665"/>
          <a:ext cx="838200" cy="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52"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22397</xdr:rowOff>
    </xdr:from>
    <xdr:to>
      <xdr:col>50</xdr:col>
      <xdr:colOff>114300</xdr:colOff>
      <xdr:row>59</xdr:row>
      <xdr:rowOff>26257</xdr:rowOff>
    </xdr:to>
    <xdr:cxnSp macro="">
      <xdr:nvCxnSpPr>
        <xdr:cNvPr id="354" name="直線コネクタ 353"/>
        <xdr:cNvCxnSpPr/>
      </xdr:nvCxnSpPr>
      <xdr:spPr>
        <a:xfrm>
          <a:off x="8750300" y="10137947"/>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22397</xdr:rowOff>
    </xdr:from>
    <xdr:to>
      <xdr:col>45</xdr:col>
      <xdr:colOff>177800</xdr:colOff>
      <xdr:row>59</xdr:row>
      <xdr:rowOff>27851</xdr:rowOff>
    </xdr:to>
    <xdr:cxnSp macro="">
      <xdr:nvCxnSpPr>
        <xdr:cNvPr id="357" name="直線コネクタ 356"/>
        <xdr:cNvCxnSpPr/>
      </xdr:nvCxnSpPr>
      <xdr:spPr>
        <a:xfrm flipV="1">
          <a:off x="7861300" y="10137947"/>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27851</xdr:rowOff>
    </xdr:from>
    <xdr:to>
      <xdr:col>41</xdr:col>
      <xdr:colOff>50800</xdr:colOff>
      <xdr:row>59</xdr:row>
      <xdr:rowOff>34206</xdr:rowOff>
    </xdr:to>
    <xdr:cxnSp macro="">
      <xdr:nvCxnSpPr>
        <xdr:cNvPr id="360" name="直線コネクタ 359"/>
        <xdr:cNvCxnSpPr/>
      </xdr:nvCxnSpPr>
      <xdr:spPr>
        <a:xfrm flipV="1">
          <a:off x="6972300" y="10143401"/>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156825</xdr:rowOff>
    </xdr:from>
    <xdr:to>
      <xdr:col>41</xdr:col>
      <xdr:colOff>101600</xdr:colOff>
      <xdr:row>59</xdr:row>
      <xdr:rowOff>86975</xdr:rowOff>
    </xdr:to>
    <xdr:sp macro="" textlink="">
      <xdr:nvSpPr>
        <xdr:cNvPr id="361" name="フローチャート: 判断 360"/>
        <xdr:cNvSpPr/>
      </xdr:nvSpPr>
      <xdr:spPr>
        <a:xfrm>
          <a:off x="7810500" y="1010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78102</xdr:rowOff>
    </xdr:from>
    <xdr:ext cx="534377" cy="259045"/>
    <xdr:sp macro="" textlink="">
      <xdr:nvSpPr>
        <xdr:cNvPr id="362" name="テキスト ボックス 361"/>
        <xdr:cNvSpPr txBox="1"/>
      </xdr:nvSpPr>
      <xdr:spPr>
        <a:xfrm>
          <a:off x="7594111" y="101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155966</xdr:rowOff>
    </xdr:from>
    <xdr:to>
      <xdr:col>36</xdr:col>
      <xdr:colOff>165100</xdr:colOff>
      <xdr:row>59</xdr:row>
      <xdr:rowOff>86116</xdr:rowOff>
    </xdr:to>
    <xdr:sp macro="" textlink="">
      <xdr:nvSpPr>
        <xdr:cNvPr id="363" name="フローチャート: 判断 362"/>
        <xdr:cNvSpPr/>
      </xdr:nvSpPr>
      <xdr:spPr>
        <a:xfrm>
          <a:off x="6921500" y="101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77243</xdr:rowOff>
    </xdr:from>
    <xdr:ext cx="534377" cy="259045"/>
    <xdr:sp macro="" textlink="">
      <xdr:nvSpPr>
        <xdr:cNvPr id="364" name="テキスト ボックス 363"/>
        <xdr:cNvSpPr txBox="1"/>
      </xdr:nvSpPr>
      <xdr:spPr>
        <a:xfrm>
          <a:off x="6705111" y="101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121765</xdr:rowOff>
    </xdr:from>
    <xdr:to>
      <xdr:col>55</xdr:col>
      <xdr:colOff>50800</xdr:colOff>
      <xdr:row>59</xdr:row>
      <xdr:rowOff>51915</xdr:rowOff>
    </xdr:to>
    <xdr:sp macro="" textlink="">
      <xdr:nvSpPr>
        <xdr:cNvPr id="370" name="楕円 369"/>
        <xdr:cNvSpPr/>
      </xdr:nvSpPr>
      <xdr:spPr>
        <a:xfrm>
          <a:off x="10426700" y="1006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81142</xdr:rowOff>
    </xdr:from>
    <xdr:ext cx="534377" cy="259045"/>
    <xdr:sp macro="" textlink="">
      <xdr:nvSpPr>
        <xdr:cNvPr id="371" name="農林水産業費該当値テキスト"/>
        <xdr:cNvSpPr txBox="1"/>
      </xdr:nvSpPr>
      <xdr:spPr>
        <a:xfrm>
          <a:off x="10528300" y="98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146907</xdr:rowOff>
    </xdr:from>
    <xdr:to>
      <xdr:col>50</xdr:col>
      <xdr:colOff>165100</xdr:colOff>
      <xdr:row>59</xdr:row>
      <xdr:rowOff>77057</xdr:rowOff>
    </xdr:to>
    <xdr:sp macro="" textlink="">
      <xdr:nvSpPr>
        <xdr:cNvPr id="372" name="楕円 371"/>
        <xdr:cNvSpPr/>
      </xdr:nvSpPr>
      <xdr:spPr>
        <a:xfrm>
          <a:off x="9588500" y="100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68184</xdr:rowOff>
    </xdr:from>
    <xdr:ext cx="534377" cy="259045"/>
    <xdr:sp macro="" textlink="">
      <xdr:nvSpPr>
        <xdr:cNvPr id="373" name="テキスト ボックス 372"/>
        <xdr:cNvSpPr txBox="1"/>
      </xdr:nvSpPr>
      <xdr:spPr>
        <a:xfrm>
          <a:off x="9372111" y="101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143047</xdr:rowOff>
    </xdr:from>
    <xdr:to>
      <xdr:col>46</xdr:col>
      <xdr:colOff>38100</xdr:colOff>
      <xdr:row>59</xdr:row>
      <xdr:rowOff>73197</xdr:rowOff>
    </xdr:to>
    <xdr:sp macro="" textlink="">
      <xdr:nvSpPr>
        <xdr:cNvPr id="374" name="楕円 373"/>
        <xdr:cNvSpPr/>
      </xdr:nvSpPr>
      <xdr:spPr>
        <a:xfrm>
          <a:off x="8699500" y="1008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64324</xdr:rowOff>
    </xdr:from>
    <xdr:ext cx="534377" cy="259045"/>
    <xdr:sp macro="" textlink="">
      <xdr:nvSpPr>
        <xdr:cNvPr id="375" name="テキスト ボックス 374"/>
        <xdr:cNvSpPr txBox="1"/>
      </xdr:nvSpPr>
      <xdr:spPr>
        <a:xfrm>
          <a:off x="8483111" y="101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148501</xdr:rowOff>
    </xdr:from>
    <xdr:to>
      <xdr:col>41</xdr:col>
      <xdr:colOff>101600</xdr:colOff>
      <xdr:row>59</xdr:row>
      <xdr:rowOff>78651</xdr:rowOff>
    </xdr:to>
    <xdr:sp macro="" textlink="">
      <xdr:nvSpPr>
        <xdr:cNvPr id="376" name="楕円 375"/>
        <xdr:cNvSpPr/>
      </xdr:nvSpPr>
      <xdr:spPr>
        <a:xfrm>
          <a:off x="7810500" y="1009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95178</xdr:rowOff>
    </xdr:from>
    <xdr:ext cx="534377" cy="259045"/>
    <xdr:sp macro="" textlink="">
      <xdr:nvSpPr>
        <xdr:cNvPr id="377" name="テキスト ボックス 376"/>
        <xdr:cNvSpPr txBox="1"/>
      </xdr:nvSpPr>
      <xdr:spPr>
        <a:xfrm>
          <a:off x="7594111" y="98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154856</xdr:rowOff>
    </xdr:from>
    <xdr:to>
      <xdr:col>36</xdr:col>
      <xdr:colOff>165100</xdr:colOff>
      <xdr:row>59</xdr:row>
      <xdr:rowOff>85006</xdr:rowOff>
    </xdr:to>
    <xdr:sp macro="" textlink="">
      <xdr:nvSpPr>
        <xdr:cNvPr id="378" name="楕円 377"/>
        <xdr:cNvSpPr/>
      </xdr:nvSpPr>
      <xdr:spPr>
        <a:xfrm>
          <a:off x="6921500" y="1009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101533</xdr:rowOff>
    </xdr:from>
    <xdr:ext cx="534377" cy="259045"/>
    <xdr:sp macro="" textlink="">
      <xdr:nvSpPr>
        <xdr:cNvPr id="379" name="テキスト ボックス 378"/>
        <xdr:cNvSpPr txBox="1"/>
      </xdr:nvSpPr>
      <xdr:spPr>
        <a:xfrm>
          <a:off x="6705111" y="987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68605</xdr:rowOff>
    </xdr:from>
    <xdr:to>
      <xdr:col>55</xdr:col>
      <xdr:colOff>0</xdr:colOff>
      <xdr:row>78</xdr:row>
      <xdr:rowOff>75616</xdr:rowOff>
    </xdr:to>
    <xdr:cxnSp macro="">
      <xdr:nvCxnSpPr>
        <xdr:cNvPr id="408" name="直線コネクタ 407"/>
        <xdr:cNvCxnSpPr/>
      </xdr:nvCxnSpPr>
      <xdr:spPr>
        <a:xfrm flipV="1">
          <a:off x="9639300" y="13441705"/>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128232</xdr:rowOff>
    </xdr:from>
    <xdr:to>
      <xdr:col>50</xdr:col>
      <xdr:colOff>114300</xdr:colOff>
      <xdr:row>78</xdr:row>
      <xdr:rowOff>75616</xdr:rowOff>
    </xdr:to>
    <xdr:cxnSp macro="">
      <xdr:nvCxnSpPr>
        <xdr:cNvPr id="411" name="直線コネクタ 410"/>
        <xdr:cNvCxnSpPr/>
      </xdr:nvCxnSpPr>
      <xdr:spPr>
        <a:xfrm>
          <a:off x="8750300" y="13329882"/>
          <a:ext cx="889000" cy="11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59634</xdr:rowOff>
    </xdr:from>
    <xdr:to>
      <xdr:col>45</xdr:col>
      <xdr:colOff>177800</xdr:colOff>
      <xdr:row>77</xdr:row>
      <xdr:rowOff>128232</xdr:rowOff>
    </xdr:to>
    <xdr:cxnSp macro="">
      <xdr:nvCxnSpPr>
        <xdr:cNvPr id="414" name="直線コネクタ 413"/>
        <xdr:cNvCxnSpPr/>
      </xdr:nvCxnSpPr>
      <xdr:spPr>
        <a:xfrm>
          <a:off x="7861300" y="13261284"/>
          <a:ext cx="889000" cy="6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59634</xdr:rowOff>
    </xdr:from>
    <xdr:to>
      <xdr:col>41</xdr:col>
      <xdr:colOff>50800</xdr:colOff>
      <xdr:row>78</xdr:row>
      <xdr:rowOff>69710</xdr:rowOff>
    </xdr:to>
    <xdr:cxnSp macro="">
      <xdr:nvCxnSpPr>
        <xdr:cNvPr id="417" name="直線コネクタ 416"/>
        <xdr:cNvCxnSpPr/>
      </xdr:nvCxnSpPr>
      <xdr:spPr>
        <a:xfrm flipV="1">
          <a:off x="6972300" y="13261284"/>
          <a:ext cx="889000" cy="18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110483</xdr:rowOff>
    </xdr:from>
    <xdr:to>
      <xdr:col>41</xdr:col>
      <xdr:colOff>101600</xdr:colOff>
      <xdr:row>77</xdr:row>
      <xdr:rowOff>40633</xdr:rowOff>
    </xdr:to>
    <xdr:sp macro="" textlink="">
      <xdr:nvSpPr>
        <xdr:cNvPr id="418" name="フローチャート: 判断 417"/>
        <xdr:cNvSpPr/>
      </xdr:nvSpPr>
      <xdr:spPr>
        <a:xfrm>
          <a:off x="7810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57161</xdr:rowOff>
    </xdr:from>
    <xdr:ext cx="534377" cy="259045"/>
    <xdr:sp macro="" textlink="">
      <xdr:nvSpPr>
        <xdr:cNvPr id="419" name="テキスト ボックス 418"/>
        <xdr:cNvSpPr txBox="1"/>
      </xdr:nvSpPr>
      <xdr:spPr>
        <a:xfrm>
          <a:off x="7594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20" name="フローチャート: 判断 419"/>
        <xdr:cNvSpPr/>
      </xdr:nvSpPr>
      <xdr:spPr>
        <a:xfrm>
          <a:off x="6921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21" name="テキスト ボックス 420"/>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17805</xdr:rowOff>
    </xdr:from>
    <xdr:to>
      <xdr:col>55</xdr:col>
      <xdr:colOff>50800</xdr:colOff>
      <xdr:row>78</xdr:row>
      <xdr:rowOff>119405</xdr:rowOff>
    </xdr:to>
    <xdr:sp macro="" textlink="">
      <xdr:nvSpPr>
        <xdr:cNvPr id="427" name="楕円 426"/>
        <xdr:cNvSpPr/>
      </xdr:nvSpPr>
      <xdr:spPr>
        <a:xfrm>
          <a:off x="10426700" y="133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167682</xdr:rowOff>
    </xdr:from>
    <xdr:ext cx="469744" cy="259045"/>
    <xdr:sp macro="" textlink="">
      <xdr:nvSpPr>
        <xdr:cNvPr id="428" name="商工費該当値テキスト"/>
        <xdr:cNvSpPr txBox="1"/>
      </xdr:nvSpPr>
      <xdr:spPr>
        <a:xfrm>
          <a:off x="10528300" y="1336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24816</xdr:rowOff>
    </xdr:from>
    <xdr:to>
      <xdr:col>50</xdr:col>
      <xdr:colOff>165100</xdr:colOff>
      <xdr:row>78</xdr:row>
      <xdr:rowOff>126416</xdr:rowOff>
    </xdr:to>
    <xdr:sp macro="" textlink="">
      <xdr:nvSpPr>
        <xdr:cNvPr id="429" name="楕円 428"/>
        <xdr:cNvSpPr/>
      </xdr:nvSpPr>
      <xdr:spPr>
        <a:xfrm>
          <a:off x="9588500" y="133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117543</xdr:rowOff>
    </xdr:from>
    <xdr:ext cx="469744" cy="259045"/>
    <xdr:sp macro="" textlink="">
      <xdr:nvSpPr>
        <xdr:cNvPr id="430" name="テキスト ボックス 429"/>
        <xdr:cNvSpPr txBox="1"/>
      </xdr:nvSpPr>
      <xdr:spPr>
        <a:xfrm>
          <a:off x="9404428" y="1349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77432</xdr:rowOff>
    </xdr:from>
    <xdr:to>
      <xdr:col>46</xdr:col>
      <xdr:colOff>38100</xdr:colOff>
      <xdr:row>78</xdr:row>
      <xdr:rowOff>7582</xdr:rowOff>
    </xdr:to>
    <xdr:sp macro="" textlink="">
      <xdr:nvSpPr>
        <xdr:cNvPr id="431" name="楕円 430"/>
        <xdr:cNvSpPr/>
      </xdr:nvSpPr>
      <xdr:spPr>
        <a:xfrm>
          <a:off x="8699500" y="132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170159</xdr:rowOff>
    </xdr:from>
    <xdr:ext cx="534377" cy="259045"/>
    <xdr:sp macro="" textlink="">
      <xdr:nvSpPr>
        <xdr:cNvPr id="432" name="テキスト ボックス 431"/>
        <xdr:cNvSpPr txBox="1"/>
      </xdr:nvSpPr>
      <xdr:spPr>
        <a:xfrm>
          <a:off x="8483111" y="133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8834</xdr:rowOff>
    </xdr:from>
    <xdr:to>
      <xdr:col>41</xdr:col>
      <xdr:colOff>101600</xdr:colOff>
      <xdr:row>77</xdr:row>
      <xdr:rowOff>110434</xdr:rowOff>
    </xdr:to>
    <xdr:sp macro="" textlink="">
      <xdr:nvSpPr>
        <xdr:cNvPr id="433" name="楕円 432"/>
        <xdr:cNvSpPr/>
      </xdr:nvSpPr>
      <xdr:spPr>
        <a:xfrm>
          <a:off x="7810500" y="132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101561</xdr:rowOff>
    </xdr:from>
    <xdr:ext cx="534377" cy="259045"/>
    <xdr:sp macro="" textlink="">
      <xdr:nvSpPr>
        <xdr:cNvPr id="434" name="テキスト ボックス 433"/>
        <xdr:cNvSpPr txBox="1"/>
      </xdr:nvSpPr>
      <xdr:spPr>
        <a:xfrm>
          <a:off x="7594111" y="1330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18910</xdr:rowOff>
    </xdr:from>
    <xdr:to>
      <xdr:col>36</xdr:col>
      <xdr:colOff>165100</xdr:colOff>
      <xdr:row>78</xdr:row>
      <xdr:rowOff>120510</xdr:rowOff>
    </xdr:to>
    <xdr:sp macro="" textlink="">
      <xdr:nvSpPr>
        <xdr:cNvPr id="435" name="楕円 434"/>
        <xdr:cNvSpPr/>
      </xdr:nvSpPr>
      <xdr:spPr>
        <a:xfrm>
          <a:off x="6921500" y="133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111637</xdr:rowOff>
    </xdr:from>
    <xdr:ext cx="469744" cy="259045"/>
    <xdr:sp macro="" textlink="">
      <xdr:nvSpPr>
        <xdr:cNvPr id="436" name="テキスト ボックス 435"/>
        <xdr:cNvSpPr txBox="1"/>
      </xdr:nvSpPr>
      <xdr:spPr>
        <a:xfrm>
          <a:off x="6737428" y="1348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71899</xdr:rowOff>
    </xdr:from>
    <xdr:to>
      <xdr:col>55</xdr:col>
      <xdr:colOff>0</xdr:colOff>
      <xdr:row>99</xdr:row>
      <xdr:rowOff>80834</xdr:rowOff>
    </xdr:to>
    <xdr:cxnSp macro="">
      <xdr:nvCxnSpPr>
        <xdr:cNvPr id="467" name="直線コネクタ 466"/>
        <xdr:cNvCxnSpPr/>
      </xdr:nvCxnSpPr>
      <xdr:spPr>
        <a:xfrm>
          <a:off x="9639300" y="17045449"/>
          <a:ext cx="8382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68382</xdr:rowOff>
    </xdr:from>
    <xdr:to>
      <xdr:col>50</xdr:col>
      <xdr:colOff>114300</xdr:colOff>
      <xdr:row>99</xdr:row>
      <xdr:rowOff>71899</xdr:rowOff>
    </xdr:to>
    <xdr:cxnSp macro="">
      <xdr:nvCxnSpPr>
        <xdr:cNvPr id="470" name="直線コネクタ 469"/>
        <xdr:cNvCxnSpPr/>
      </xdr:nvCxnSpPr>
      <xdr:spPr>
        <a:xfrm>
          <a:off x="8750300" y="17041932"/>
          <a:ext cx="889000" cy="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68382</xdr:rowOff>
    </xdr:from>
    <xdr:to>
      <xdr:col>45</xdr:col>
      <xdr:colOff>177800</xdr:colOff>
      <xdr:row>99</xdr:row>
      <xdr:rowOff>77205</xdr:rowOff>
    </xdr:to>
    <xdr:cxnSp macro="">
      <xdr:nvCxnSpPr>
        <xdr:cNvPr id="473" name="直線コネクタ 472"/>
        <xdr:cNvCxnSpPr/>
      </xdr:nvCxnSpPr>
      <xdr:spPr>
        <a:xfrm flipV="1">
          <a:off x="7861300" y="17041932"/>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111476</xdr:rowOff>
    </xdr:from>
    <xdr:ext cx="534377" cy="259045"/>
    <xdr:sp macro="" textlink="">
      <xdr:nvSpPr>
        <xdr:cNvPr id="475" name="テキスト ボックス 474"/>
        <xdr:cNvSpPr txBox="1"/>
      </xdr:nvSpPr>
      <xdr:spPr>
        <a:xfrm>
          <a:off x="8483111" y="170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74673</xdr:rowOff>
    </xdr:from>
    <xdr:to>
      <xdr:col>41</xdr:col>
      <xdr:colOff>50800</xdr:colOff>
      <xdr:row>99</xdr:row>
      <xdr:rowOff>77205</xdr:rowOff>
    </xdr:to>
    <xdr:cxnSp macro="">
      <xdr:nvCxnSpPr>
        <xdr:cNvPr id="476" name="直線コネクタ 475"/>
        <xdr:cNvCxnSpPr/>
      </xdr:nvCxnSpPr>
      <xdr:spPr>
        <a:xfrm>
          <a:off x="6972300" y="17048223"/>
          <a:ext cx="889000" cy="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23692</xdr:rowOff>
    </xdr:from>
    <xdr:to>
      <xdr:col>41</xdr:col>
      <xdr:colOff>101600</xdr:colOff>
      <xdr:row>99</xdr:row>
      <xdr:rowOff>125292</xdr:rowOff>
    </xdr:to>
    <xdr:sp macro="" textlink="">
      <xdr:nvSpPr>
        <xdr:cNvPr id="477" name="フローチャート: 判断 476"/>
        <xdr:cNvSpPr/>
      </xdr:nvSpPr>
      <xdr:spPr>
        <a:xfrm>
          <a:off x="7810500" y="1699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141819</xdr:rowOff>
    </xdr:from>
    <xdr:ext cx="534377" cy="259045"/>
    <xdr:sp macro="" textlink="">
      <xdr:nvSpPr>
        <xdr:cNvPr id="478" name="テキスト ボックス 477"/>
        <xdr:cNvSpPr txBox="1"/>
      </xdr:nvSpPr>
      <xdr:spPr>
        <a:xfrm>
          <a:off x="7594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23392</xdr:rowOff>
    </xdr:from>
    <xdr:to>
      <xdr:col>36</xdr:col>
      <xdr:colOff>165100</xdr:colOff>
      <xdr:row>99</xdr:row>
      <xdr:rowOff>124992</xdr:rowOff>
    </xdr:to>
    <xdr:sp macro="" textlink="">
      <xdr:nvSpPr>
        <xdr:cNvPr id="479" name="フローチャート: 判断 478"/>
        <xdr:cNvSpPr/>
      </xdr:nvSpPr>
      <xdr:spPr>
        <a:xfrm>
          <a:off x="6921500" y="1699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141519</xdr:rowOff>
    </xdr:from>
    <xdr:ext cx="534377" cy="259045"/>
    <xdr:sp macro="" textlink="">
      <xdr:nvSpPr>
        <xdr:cNvPr id="480" name="テキスト ボックス 479"/>
        <xdr:cNvSpPr txBox="1"/>
      </xdr:nvSpPr>
      <xdr:spPr>
        <a:xfrm>
          <a:off x="6705111" y="167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30034</xdr:rowOff>
    </xdr:from>
    <xdr:to>
      <xdr:col>55</xdr:col>
      <xdr:colOff>50800</xdr:colOff>
      <xdr:row>99</xdr:row>
      <xdr:rowOff>131634</xdr:rowOff>
    </xdr:to>
    <xdr:sp macro="" textlink="">
      <xdr:nvSpPr>
        <xdr:cNvPr id="486" name="楕円 485"/>
        <xdr:cNvSpPr/>
      </xdr:nvSpPr>
      <xdr:spPr>
        <a:xfrm>
          <a:off x="10426700" y="170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7"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21099</xdr:rowOff>
    </xdr:from>
    <xdr:to>
      <xdr:col>50</xdr:col>
      <xdr:colOff>165100</xdr:colOff>
      <xdr:row>99</xdr:row>
      <xdr:rowOff>122699</xdr:rowOff>
    </xdr:to>
    <xdr:sp macro="" textlink="">
      <xdr:nvSpPr>
        <xdr:cNvPr id="488" name="楕円 487"/>
        <xdr:cNvSpPr/>
      </xdr:nvSpPr>
      <xdr:spPr>
        <a:xfrm>
          <a:off x="9588500" y="1699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113826</xdr:rowOff>
    </xdr:from>
    <xdr:ext cx="534377" cy="259045"/>
    <xdr:sp macro="" textlink="">
      <xdr:nvSpPr>
        <xdr:cNvPr id="489" name="テキスト ボックス 488"/>
        <xdr:cNvSpPr txBox="1"/>
      </xdr:nvSpPr>
      <xdr:spPr>
        <a:xfrm>
          <a:off x="9372111" y="1708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17582</xdr:rowOff>
    </xdr:from>
    <xdr:to>
      <xdr:col>46</xdr:col>
      <xdr:colOff>38100</xdr:colOff>
      <xdr:row>99</xdr:row>
      <xdr:rowOff>119182</xdr:rowOff>
    </xdr:to>
    <xdr:sp macro="" textlink="">
      <xdr:nvSpPr>
        <xdr:cNvPr id="490" name="楕円 489"/>
        <xdr:cNvSpPr/>
      </xdr:nvSpPr>
      <xdr:spPr>
        <a:xfrm>
          <a:off x="8699500" y="1699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135709</xdr:rowOff>
    </xdr:from>
    <xdr:ext cx="534377" cy="259045"/>
    <xdr:sp macro="" textlink="">
      <xdr:nvSpPr>
        <xdr:cNvPr id="491" name="テキスト ボックス 490"/>
        <xdr:cNvSpPr txBox="1"/>
      </xdr:nvSpPr>
      <xdr:spPr>
        <a:xfrm>
          <a:off x="8483111" y="167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26405</xdr:rowOff>
    </xdr:from>
    <xdr:to>
      <xdr:col>41</xdr:col>
      <xdr:colOff>101600</xdr:colOff>
      <xdr:row>99</xdr:row>
      <xdr:rowOff>128005</xdr:rowOff>
    </xdr:to>
    <xdr:sp macro="" textlink="">
      <xdr:nvSpPr>
        <xdr:cNvPr id="492" name="楕円 491"/>
        <xdr:cNvSpPr/>
      </xdr:nvSpPr>
      <xdr:spPr>
        <a:xfrm>
          <a:off x="7810500" y="169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119132</xdr:rowOff>
    </xdr:from>
    <xdr:ext cx="534377" cy="259045"/>
    <xdr:sp macro="" textlink="">
      <xdr:nvSpPr>
        <xdr:cNvPr id="493" name="テキスト ボックス 492"/>
        <xdr:cNvSpPr txBox="1"/>
      </xdr:nvSpPr>
      <xdr:spPr>
        <a:xfrm>
          <a:off x="7594111" y="1709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23873</xdr:rowOff>
    </xdr:from>
    <xdr:to>
      <xdr:col>36</xdr:col>
      <xdr:colOff>165100</xdr:colOff>
      <xdr:row>99</xdr:row>
      <xdr:rowOff>125473</xdr:rowOff>
    </xdr:to>
    <xdr:sp macro="" textlink="">
      <xdr:nvSpPr>
        <xdr:cNvPr id="494" name="楕円 493"/>
        <xdr:cNvSpPr/>
      </xdr:nvSpPr>
      <xdr:spPr>
        <a:xfrm>
          <a:off x="6921500" y="169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116600</xdr:rowOff>
    </xdr:from>
    <xdr:ext cx="534377" cy="259045"/>
    <xdr:sp macro="" textlink="">
      <xdr:nvSpPr>
        <xdr:cNvPr id="495" name="テキスト ボックス 494"/>
        <xdr:cNvSpPr txBox="1"/>
      </xdr:nvSpPr>
      <xdr:spPr>
        <a:xfrm>
          <a:off x="6705111" y="1709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94611</xdr:rowOff>
    </xdr:from>
    <xdr:to>
      <xdr:col>85</xdr:col>
      <xdr:colOff>127000</xdr:colOff>
      <xdr:row>38</xdr:row>
      <xdr:rowOff>27425</xdr:rowOff>
    </xdr:to>
    <xdr:cxnSp macro="">
      <xdr:nvCxnSpPr>
        <xdr:cNvPr id="526" name="直線コネクタ 525"/>
        <xdr:cNvCxnSpPr/>
      </xdr:nvCxnSpPr>
      <xdr:spPr>
        <a:xfrm flipV="1">
          <a:off x="15481300" y="6438261"/>
          <a:ext cx="838200" cy="10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158217</xdr:rowOff>
    </xdr:from>
    <xdr:to>
      <xdr:col>81</xdr:col>
      <xdr:colOff>50800</xdr:colOff>
      <xdr:row>38</xdr:row>
      <xdr:rowOff>27425</xdr:rowOff>
    </xdr:to>
    <xdr:cxnSp macro="">
      <xdr:nvCxnSpPr>
        <xdr:cNvPr id="529" name="直線コネクタ 528"/>
        <xdr:cNvCxnSpPr/>
      </xdr:nvCxnSpPr>
      <xdr:spPr>
        <a:xfrm>
          <a:off x="14592300" y="6501867"/>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158217</xdr:rowOff>
    </xdr:from>
    <xdr:to>
      <xdr:col>76</xdr:col>
      <xdr:colOff>114300</xdr:colOff>
      <xdr:row>38</xdr:row>
      <xdr:rowOff>37222</xdr:rowOff>
    </xdr:to>
    <xdr:cxnSp macro="">
      <xdr:nvCxnSpPr>
        <xdr:cNvPr id="532" name="直線コネクタ 531"/>
        <xdr:cNvCxnSpPr/>
      </xdr:nvCxnSpPr>
      <xdr:spPr>
        <a:xfrm flipV="1">
          <a:off x="13703300" y="6501867"/>
          <a:ext cx="889000" cy="5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95036</xdr:rowOff>
    </xdr:from>
    <xdr:to>
      <xdr:col>71</xdr:col>
      <xdr:colOff>177800</xdr:colOff>
      <xdr:row>38</xdr:row>
      <xdr:rowOff>37222</xdr:rowOff>
    </xdr:to>
    <xdr:cxnSp macro="">
      <xdr:nvCxnSpPr>
        <xdr:cNvPr id="535" name="直線コネクタ 534"/>
        <xdr:cNvCxnSpPr/>
      </xdr:nvCxnSpPr>
      <xdr:spPr>
        <a:xfrm>
          <a:off x="12814300" y="6438686"/>
          <a:ext cx="889000" cy="11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23793</xdr:rowOff>
    </xdr:from>
    <xdr:to>
      <xdr:col>72</xdr:col>
      <xdr:colOff>38100</xdr:colOff>
      <xdr:row>37</xdr:row>
      <xdr:rowOff>125393</xdr:rowOff>
    </xdr:to>
    <xdr:sp macro="" textlink="">
      <xdr:nvSpPr>
        <xdr:cNvPr id="536" name="フローチャート: 判断 535"/>
        <xdr:cNvSpPr/>
      </xdr:nvSpPr>
      <xdr:spPr>
        <a:xfrm>
          <a:off x="13652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141920</xdr:rowOff>
    </xdr:from>
    <xdr:ext cx="534377" cy="259045"/>
    <xdr:sp macro="" textlink="">
      <xdr:nvSpPr>
        <xdr:cNvPr id="537" name="テキスト ボックス 536"/>
        <xdr:cNvSpPr txBox="1"/>
      </xdr:nvSpPr>
      <xdr:spPr>
        <a:xfrm>
          <a:off x="13436111" y="61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32751</xdr:rowOff>
    </xdr:from>
    <xdr:to>
      <xdr:col>67</xdr:col>
      <xdr:colOff>101600</xdr:colOff>
      <xdr:row>37</xdr:row>
      <xdr:rowOff>134351</xdr:rowOff>
    </xdr:to>
    <xdr:sp macro="" textlink="">
      <xdr:nvSpPr>
        <xdr:cNvPr id="538" name="フローチャート: 判断 537"/>
        <xdr:cNvSpPr/>
      </xdr:nvSpPr>
      <xdr:spPr>
        <a:xfrm>
          <a:off x="12763500" y="637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150878</xdr:rowOff>
    </xdr:from>
    <xdr:ext cx="534377" cy="259045"/>
    <xdr:sp macro="" textlink="">
      <xdr:nvSpPr>
        <xdr:cNvPr id="539" name="テキスト ボックス 538"/>
        <xdr:cNvSpPr txBox="1"/>
      </xdr:nvSpPr>
      <xdr:spPr>
        <a:xfrm>
          <a:off x="12547111" y="61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43811</xdr:rowOff>
    </xdr:from>
    <xdr:to>
      <xdr:col>85</xdr:col>
      <xdr:colOff>177800</xdr:colOff>
      <xdr:row>37</xdr:row>
      <xdr:rowOff>145411</xdr:rowOff>
    </xdr:to>
    <xdr:sp macro="" textlink="">
      <xdr:nvSpPr>
        <xdr:cNvPr id="545" name="楕円 544"/>
        <xdr:cNvSpPr/>
      </xdr:nvSpPr>
      <xdr:spPr>
        <a:xfrm>
          <a:off x="16268700" y="638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22238</xdr:rowOff>
    </xdr:from>
    <xdr:ext cx="534377" cy="259045"/>
    <xdr:sp macro="" textlink="">
      <xdr:nvSpPr>
        <xdr:cNvPr id="546" name="消防費該当値テキスト"/>
        <xdr:cNvSpPr txBox="1"/>
      </xdr:nvSpPr>
      <xdr:spPr>
        <a:xfrm>
          <a:off x="16370300" y="636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148075</xdr:rowOff>
    </xdr:from>
    <xdr:to>
      <xdr:col>81</xdr:col>
      <xdr:colOff>101600</xdr:colOff>
      <xdr:row>38</xdr:row>
      <xdr:rowOff>78225</xdr:rowOff>
    </xdr:to>
    <xdr:sp macro="" textlink="">
      <xdr:nvSpPr>
        <xdr:cNvPr id="547" name="楕円 546"/>
        <xdr:cNvSpPr/>
      </xdr:nvSpPr>
      <xdr:spPr>
        <a:xfrm>
          <a:off x="15430500" y="64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69352</xdr:rowOff>
    </xdr:from>
    <xdr:ext cx="534377" cy="259045"/>
    <xdr:sp macro="" textlink="">
      <xdr:nvSpPr>
        <xdr:cNvPr id="548" name="テキスト ボックス 547"/>
        <xdr:cNvSpPr txBox="1"/>
      </xdr:nvSpPr>
      <xdr:spPr>
        <a:xfrm>
          <a:off x="15214111" y="65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107417</xdr:rowOff>
    </xdr:from>
    <xdr:to>
      <xdr:col>76</xdr:col>
      <xdr:colOff>165100</xdr:colOff>
      <xdr:row>38</xdr:row>
      <xdr:rowOff>37567</xdr:rowOff>
    </xdr:to>
    <xdr:sp macro="" textlink="">
      <xdr:nvSpPr>
        <xdr:cNvPr id="549" name="楕円 548"/>
        <xdr:cNvSpPr/>
      </xdr:nvSpPr>
      <xdr:spPr>
        <a:xfrm>
          <a:off x="14541500" y="645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28694</xdr:rowOff>
    </xdr:from>
    <xdr:ext cx="534377" cy="259045"/>
    <xdr:sp macro="" textlink="">
      <xdr:nvSpPr>
        <xdr:cNvPr id="550" name="テキスト ボックス 549"/>
        <xdr:cNvSpPr txBox="1"/>
      </xdr:nvSpPr>
      <xdr:spPr>
        <a:xfrm>
          <a:off x="14325111" y="65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157872</xdr:rowOff>
    </xdr:from>
    <xdr:to>
      <xdr:col>72</xdr:col>
      <xdr:colOff>38100</xdr:colOff>
      <xdr:row>38</xdr:row>
      <xdr:rowOff>88022</xdr:rowOff>
    </xdr:to>
    <xdr:sp macro="" textlink="">
      <xdr:nvSpPr>
        <xdr:cNvPr id="551" name="楕円 550"/>
        <xdr:cNvSpPr/>
      </xdr:nvSpPr>
      <xdr:spPr>
        <a:xfrm>
          <a:off x="13652500" y="650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79149</xdr:rowOff>
    </xdr:from>
    <xdr:ext cx="534377" cy="259045"/>
    <xdr:sp macro="" textlink="">
      <xdr:nvSpPr>
        <xdr:cNvPr id="552" name="テキスト ボックス 551"/>
        <xdr:cNvSpPr txBox="1"/>
      </xdr:nvSpPr>
      <xdr:spPr>
        <a:xfrm>
          <a:off x="13436111" y="659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44236</xdr:rowOff>
    </xdr:from>
    <xdr:to>
      <xdr:col>67</xdr:col>
      <xdr:colOff>101600</xdr:colOff>
      <xdr:row>37</xdr:row>
      <xdr:rowOff>145836</xdr:rowOff>
    </xdr:to>
    <xdr:sp macro="" textlink="">
      <xdr:nvSpPr>
        <xdr:cNvPr id="553" name="楕円 552"/>
        <xdr:cNvSpPr/>
      </xdr:nvSpPr>
      <xdr:spPr>
        <a:xfrm>
          <a:off x="12763500" y="638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136963</xdr:rowOff>
    </xdr:from>
    <xdr:ext cx="534377" cy="259045"/>
    <xdr:sp macro="" textlink="">
      <xdr:nvSpPr>
        <xdr:cNvPr id="554" name="テキスト ボックス 553"/>
        <xdr:cNvSpPr txBox="1"/>
      </xdr:nvSpPr>
      <xdr:spPr>
        <a:xfrm>
          <a:off x="12547111" y="648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42869</xdr:rowOff>
    </xdr:from>
    <xdr:to>
      <xdr:col>85</xdr:col>
      <xdr:colOff>127000</xdr:colOff>
      <xdr:row>57</xdr:row>
      <xdr:rowOff>52046</xdr:rowOff>
    </xdr:to>
    <xdr:cxnSp macro="">
      <xdr:nvCxnSpPr>
        <xdr:cNvPr id="581" name="直線コネクタ 580"/>
        <xdr:cNvCxnSpPr/>
      </xdr:nvCxnSpPr>
      <xdr:spPr>
        <a:xfrm>
          <a:off x="15481300" y="9815519"/>
          <a:ext cx="8382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2334</xdr:rowOff>
    </xdr:from>
    <xdr:to>
      <xdr:col>81</xdr:col>
      <xdr:colOff>50800</xdr:colOff>
      <xdr:row>57</xdr:row>
      <xdr:rowOff>42869</xdr:rowOff>
    </xdr:to>
    <xdr:cxnSp macro="">
      <xdr:nvCxnSpPr>
        <xdr:cNvPr id="584" name="直線コネクタ 583"/>
        <xdr:cNvCxnSpPr/>
      </xdr:nvCxnSpPr>
      <xdr:spPr>
        <a:xfrm>
          <a:off x="14592300" y="9774984"/>
          <a:ext cx="889000" cy="4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2334</xdr:rowOff>
    </xdr:from>
    <xdr:to>
      <xdr:col>76</xdr:col>
      <xdr:colOff>114300</xdr:colOff>
      <xdr:row>57</xdr:row>
      <xdr:rowOff>111930</xdr:rowOff>
    </xdr:to>
    <xdr:cxnSp macro="">
      <xdr:nvCxnSpPr>
        <xdr:cNvPr id="587" name="直線コネクタ 586"/>
        <xdr:cNvCxnSpPr/>
      </xdr:nvCxnSpPr>
      <xdr:spPr>
        <a:xfrm flipV="1">
          <a:off x="13703300" y="9774984"/>
          <a:ext cx="889000" cy="10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111930</xdr:rowOff>
    </xdr:from>
    <xdr:to>
      <xdr:col>71</xdr:col>
      <xdr:colOff>177800</xdr:colOff>
      <xdr:row>57</xdr:row>
      <xdr:rowOff>129175</xdr:rowOff>
    </xdr:to>
    <xdr:cxnSp macro="">
      <xdr:nvCxnSpPr>
        <xdr:cNvPr id="590" name="直線コネクタ 589"/>
        <xdr:cNvCxnSpPr/>
      </xdr:nvCxnSpPr>
      <xdr:spPr>
        <a:xfrm flipV="1">
          <a:off x="12814300" y="9884580"/>
          <a:ext cx="889000" cy="1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90377</xdr:rowOff>
    </xdr:from>
    <xdr:to>
      <xdr:col>72</xdr:col>
      <xdr:colOff>38100</xdr:colOff>
      <xdr:row>57</xdr:row>
      <xdr:rowOff>20527</xdr:rowOff>
    </xdr:to>
    <xdr:sp macro="" textlink="">
      <xdr:nvSpPr>
        <xdr:cNvPr id="591" name="フローチャート: 判断 590"/>
        <xdr:cNvSpPr/>
      </xdr:nvSpPr>
      <xdr:spPr>
        <a:xfrm>
          <a:off x="13652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37054</xdr:rowOff>
    </xdr:from>
    <xdr:ext cx="534377" cy="259045"/>
    <xdr:sp macro="" textlink="">
      <xdr:nvSpPr>
        <xdr:cNvPr id="592" name="テキスト ボックス 591"/>
        <xdr:cNvSpPr txBox="1"/>
      </xdr:nvSpPr>
      <xdr:spPr>
        <a:xfrm>
          <a:off x="13436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100509</xdr:rowOff>
    </xdr:from>
    <xdr:to>
      <xdr:col>67</xdr:col>
      <xdr:colOff>101600</xdr:colOff>
      <xdr:row>57</xdr:row>
      <xdr:rowOff>30659</xdr:rowOff>
    </xdr:to>
    <xdr:sp macro="" textlink="">
      <xdr:nvSpPr>
        <xdr:cNvPr id="593" name="フローチャート: 判断 592"/>
        <xdr:cNvSpPr/>
      </xdr:nvSpPr>
      <xdr:spPr>
        <a:xfrm>
          <a:off x="12763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47186</xdr:rowOff>
    </xdr:from>
    <xdr:ext cx="534377" cy="259045"/>
    <xdr:sp macro="" textlink="">
      <xdr:nvSpPr>
        <xdr:cNvPr id="594" name="テキスト ボックス 593"/>
        <xdr:cNvSpPr txBox="1"/>
      </xdr:nvSpPr>
      <xdr:spPr>
        <a:xfrm>
          <a:off x="12547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1246</xdr:rowOff>
    </xdr:from>
    <xdr:to>
      <xdr:col>85</xdr:col>
      <xdr:colOff>177800</xdr:colOff>
      <xdr:row>57</xdr:row>
      <xdr:rowOff>102846</xdr:rowOff>
    </xdr:to>
    <xdr:sp macro="" textlink="">
      <xdr:nvSpPr>
        <xdr:cNvPr id="600" name="楕円 599"/>
        <xdr:cNvSpPr/>
      </xdr:nvSpPr>
      <xdr:spPr>
        <a:xfrm>
          <a:off x="16268700" y="977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87623</xdr:rowOff>
    </xdr:from>
    <xdr:ext cx="534377" cy="259045"/>
    <xdr:sp macro="" textlink="">
      <xdr:nvSpPr>
        <xdr:cNvPr id="601" name="教育費該当値テキスト"/>
        <xdr:cNvSpPr txBox="1"/>
      </xdr:nvSpPr>
      <xdr:spPr>
        <a:xfrm>
          <a:off x="16370300" y="968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163519</xdr:rowOff>
    </xdr:from>
    <xdr:to>
      <xdr:col>81</xdr:col>
      <xdr:colOff>101600</xdr:colOff>
      <xdr:row>57</xdr:row>
      <xdr:rowOff>93669</xdr:rowOff>
    </xdr:to>
    <xdr:sp macro="" textlink="">
      <xdr:nvSpPr>
        <xdr:cNvPr id="602" name="楕円 601"/>
        <xdr:cNvSpPr/>
      </xdr:nvSpPr>
      <xdr:spPr>
        <a:xfrm>
          <a:off x="15430500" y="97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84796</xdr:rowOff>
    </xdr:from>
    <xdr:ext cx="534377" cy="259045"/>
    <xdr:sp macro="" textlink="">
      <xdr:nvSpPr>
        <xdr:cNvPr id="603" name="テキスト ボックス 602"/>
        <xdr:cNvSpPr txBox="1"/>
      </xdr:nvSpPr>
      <xdr:spPr>
        <a:xfrm>
          <a:off x="15214111" y="985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122984</xdr:rowOff>
    </xdr:from>
    <xdr:to>
      <xdr:col>76</xdr:col>
      <xdr:colOff>165100</xdr:colOff>
      <xdr:row>57</xdr:row>
      <xdr:rowOff>53134</xdr:rowOff>
    </xdr:to>
    <xdr:sp macro="" textlink="">
      <xdr:nvSpPr>
        <xdr:cNvPr id="604" name="楕円 603"/>
        <xdr:cNvSpPr/>
      </xdr:nvSpPr>
      <xdr:spPr>
        <a:xfrm>
          <a:off x="14541500" y="972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44261</xdr:rowOff>
    </xdr:from>
    <xdr:ext cx="534377" cy="259045"/>
    <xdr:sp macro="" textlink="">
      <xdr:nvSpPr>
        <xdr:cNvPr id="605" name="テキスト ボックス 604"/>
        <xdr:cNvSpPr txBox="1"/>
      </xdr:nvSpPr>
      <xdr:spPr>
        <a:xfrm>
          <a:off x="14325111" y="98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61130</xdr:rowOff>
    </xdr:from>
    <xdr:to>
      <xdr:col>72</xdr:col>
      <xdr:colOff>38100</xdr:colOff>
      <xdr:row>57</xdr:row>
      <xdr:rowOff>162730</xdr:rowOff>
    </xdr:to>
    <xdr:sp macro="" textlink="">
      <xdr:nvSpPr>
        <xdr:cNvPr id="606" name="楕円 605"/>
        <xdr:cNvSpPr/>
      </xdr:nvSpPr>
      <xdr:spPr>
        <a:xfrm>
          <a:off x="13652500" y="98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153857</xdr:rowOff>
    </xdr:from>
    <xdr:ext cx="534377" cy="259045"/>
    <xdr:sp macro="" textlink="">
      <xdr:nvSpPr>
        <xdr:cNvPr id="607" name="テキスト ボックス 606"/>
        <xdr:cNvSpPr txBox="1"/>
      </xdr:nvSpPr>
      <xdr:spPr>
        <a:xfrm>
          <a:off x="13436111" y="99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78375</xdr:rowOff>
    </xdr:from>
    <xdr:to>
      <xdr:col>67</xdr:col>
      <xdr:colOff>101600</xdr:colOff>
      <xdr:row>58</xdr:row>
      <xdr:rowOff>8525</xdr:rowOff>
    </xdr:to>
    <xdr:sp macro="" textlink="">
      <xdr:nvSpPr>
        <xdr:cNvPr id="608" name="楕円 607"/>
        <xdr:cNvSpPr/>
      </xdr:nvSpPr>
      <xdr:spPr>
        <a:xfrm>
          <a:off x="12763500" y="98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171102</xdr:rowOff>
    </xdr:from>
    <xdr:ext cx="534377" cy="259045"/>
    <xdr:sp macro="" textlink="">
      <xdr:nvSpPr>
        <xdr:cNvPr id="609" name="テキスト ボックス 608"/>
        <xdr:cNvSpPr txBox="1"/>
      </xdr:nvSpPr>
      <xdr:spPr>
        <a:xfrm>
          <a:off x="12547111" y="994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38080</xdr:rowOff>
    </xdr:from>
    <xdr:to>
      <xdr:col>85</xdr:col>
      <xdr:colOff>127000</xdr:colOff>
      <xdr:row>79</xdr:row>
      <xdr:rowOff>38863</xdr:rowOff>
    </xdr:to>
    <xdr:cxnSp macro="">
      <xdr:nvCxnSpPr>
        <xdr:cNvPr id="638" name="直線コネクタ 637"/>
        <xdr:cNvCxnSpPr/>
      </xdr:nvCxnSpPr>
      <xdr:spPr>
        <a:xfrm flipV="1">
          <a:off x="15481300" y="13582630"/>
          <a:ext cx="8382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30939</xdr:rowOff>
    </xdr:from>
    <xdr:to>
      <xdr:col>81</xdr:col>
      <xdr:colOff>50800</xdr:colOff>
      <xdr:row>79</xdr:row>
      <xdr:rowOff>38863</xdr:rowOff>
    </xdr:to>
    <xdr:cxnSp macro="">
      <xdr:nvCxnSpPr>
        <xdr:cNvPr id="641" name="直線コネクタ 640"/>
        <xdr:cNvCxnSpPr/>
      </xdr:nvCxnSpPr>
      <xdr:spPr>
        <a:xfrm>
          <a:off x="14592300" y="13575489"/>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30939</xdr:rowOff>
    </xdr:from>
    <xdr:to>
      <xdr:col>76</xdr:col>
      <xdr:colOff>114300</xdr:colOff>
      <xdr:row>79</xdr:row>
      <xdr:rowOff>35353</xdr:rowOff>
    </xdr:to>
    <xdr:cxnSp macro="">
      <xdr:nvCxnSpPr>
        <xdr:cNvPr id="644" name="直線コネクタ 643"/>
        <xdr:cNvCxnSpPr/>
      </xdr:nvCxnSpPr>
      <xdr:spPr>
        <a:xfrm flipV="1">
          <a:off x="13703300" y="13575489"/>
          <a:ext cx="889000" cy="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74165</xdr:rowOff>
    </xdr:from>
    <xdr:ext cx="469744" cy="259045"/>
    <xdr:sp macro="" textlink="">
      <xdr:nvSpPr>
        <xdr:cNvPr id="646" name="テキスト ボックス 645"/>
        <xdr:cNvSpPr txBox="1"/>
      </xdr:nvSpPr>
      <xdr:spPr>
        <a:xfrm>
          <a:off x="14357428" y="136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35353</xdr:rowOff>
    </xdr:from>
    <xdr:to>
      <xdr:col>71</xdr:col>
      <xdr:colOff>177800</xdr:colOff>
      <xdr:row>79</xdr:row>
      <xdr:rowOff>42151</xdr:rowOff>
    </xdr:to>
    <xdr:cxnSp macro="">
      <xdr:nvCxnSpPr>
        <xdr:cNvPr id="647" name="直線コネクタ 646"/>
        <xdr:cNvCxnSpPr/>
      </xdr:nvCxnSpPr>
      <xdr:spPr>
        <a:xfrm flipV="1">
          <a:off x="12814300" y="13579903"/>
          <a:ext cx="889000" cy="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141672</xdr:rowOff>
    </xdr:from>
    <xdr:to>
      <xdr:col>72</xdr:col>
      <xdr:colOff>38100</xdr:colOff>
      <xdr:row>79</xdr:row>
      <xdr:rowOff>71822</xdr:rowOff>
    </xdr:to>
    <xdr:sp macro="" textlink="">
      <xdr:nvSpPr>
        <xdr:cNvPr id="648" name="フローチャート: 判断 647"/>
        <xdr:cNvSpPr/>
      </xdr:nvSpPr>
      <xdr:spPr>
        <a:xfrm>
          <a:off x="13652500" y="1351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88349</xdr:rowOff>
    </xdr:from>
    <xdr:ext cx="534377" cy="259045"/>
    <xdr:sp macro="" textlink="">
      <xdr:nvSpPr>
        <xdr:cNvPr id="649" name="テキスト ボックス 648"/>
        <xdr:cNvSpPr txBox="1"/>
      </xdr:nvSpPr>
      <xdr:spPr>
        <a:xfrm>
          <a:off x="13436111" y="132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147596</xdr:rowOff>
    </xdr:from>
    <xdr:to>
      <xdr:col>67</xdr:col>
      <xdr:colOff>101600</xdr:colOff>
      <xdr:row>79</xdr:row>
      <xdr:rowOff>77746</xdr:rowOff>
    </xdr:to>
    <xdr:sp macro="" textlink="">
      <xdr:nvSpPr>
        <xdr:cNvPr id="650" name="フローチャート: 判断 649"/>
        <xdr:cNvSpPr/>
      </xdr:nvSpPr>
      <xdr:spPr>
        <a:xfrm>
          <a:off x="12763500" y="1352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94273</xdr:rowOff>
    </xdr:from>
    <xdr:ext cx="469744" cy="259045"/>
    <xdr:sp macro="" textlink="">
      <xdr:nvSpPr>
        <xdr:cNvPr id="651" name="テキスト ボックス 650"/>
        <xdr:cNvSpPr txBox="1"/>
      </xdr:nvSpPr>
      <xdr:spPr>
        <a:xfrm>
          <a:off x="12579428" y="1329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158730</xdr:rowOff>
    </xdr:from>
    <xdr:to>
      <xdr:col>85</xdr:col>
      <xdr:colOff>177800</xdr:colOff>
      <xdr:row>79</xdr:row>
      <xdr:rowOff>88880</xdr:rowOff>
    </xdr:to>
    <xdr:sp macro="" textlink="">
      <xdr:nvSpPr>
        <xdr:cNvPr id="657" name="楕円 656"/>
        <xdr:cNvSpPr/>
      </xdr:nvSpPr>
      <xdr:spPr>
        <a:xfrm>
          <a:off x="16268700" y="135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469744" cy="259045"/>
    <xdr:sp macro="" textlink="">
      <xdr:nvSpPr>
        <xdr:cNvPr id="658" name="災害復旧費該当値テキスト"/>
        <xdr:cNvSpPr txBox="1"/>
      </xdr:nvSpPr>
      <xdr:spPr>
        <a:xfrm>
          <a:off x="16370300" y="1349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159513</xdr:rowOff>
    </xdr:from>
    <xdr:to>
      <xdr:col>81</xdr:col>
      <xdr:colOff>101600</xdr:colOff>
      <xdr:row>79</xdr:row>
      <xdr:rowOff>89663</xdr:rowOff>
    </xdr:to>
    <xdr:sp macro="" textlink="">
      <xdr:nvSpPr>
        <xdr:cNvPr id="659" name="楕円 658"/>
        <xdr:cNvSpPr/>
      </xdr:nvSpPr>
      <xdr:spPr>
        <a:xfrm>
          <a:off x="15430500" y="135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80790</xdr:rowOff>
    </xdr:from>
    <xdr:ext cx="469744" cy="259045"/>
    <xdr:sp macro="" textlink="">
      <xdr:nvSpPr>
        <xdr:cNvPr id="660" name="テキスト ボックス 659"/>
        <xdr:cNvSpPr txBox="1"/>
      </xdr:nvSpPr>
      <xdr:spPr>
        <a:xfrm>
          <a:off x="15246428" y="1362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151589</xdr:rowOff>
    </xdr:from>
    <xdr:to>
      <xdr:col>76</xdr:col>
      <xdr:colOff>165100</xdr:colOff>
      <xdr:row>79</xdr:row>
      <xdr:rowOff>81739</xdr:rowOff>
    </xdr:to>
    <xdr:sp macro="" textlink="">
      <xdr:nvSpPr>
        <xdr:cNvPr id="661" name="楕円 660"/>
        <xdr:cNvSpPr/>
      </xdr:nvSpPr>
      <xdr:spPr>
        <a:xfrm>
          <a:off x="14541500" y="135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98266</xdr:rowOff>
    </xdr:from>
    <xdr:ext cx="469744" cy="259045"/>
    <xdr:sp macro="" textlink="">
      <xdr:nvSpPr>
        <xdr:cNvPr id="662" name="テキスト ボックス 661"/>
        <xdr:cNvSpPr txBox="1"/>
      </xdr:nvSpPr>
      <xdr:spPr>
        <a:xfrm>
          <a:off x="14357428" y="1329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156003</xdr:rowOff>
    </xdr:from>
    <xdr:to>
      <xdr:col>72</xdr:col>
      <xdr:colOff>38100</xdr:colOff>
      <xdr:row>79</xdr:row>
      <xdr:rowOff>86153</xdr:rowOff>
    </xdr:to>
    <xdr:sp macro="" textlink="">
      <xdr:nvSpPr>
        <xdr:cNvPr id="663" name="楕円 662"/>
        <xdr:cNvSpPr/>
      </xdr:nvSpPr>
      <xdr:spPr>
        <a:xfrm>
          <a:off x="13652500" y="135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77280</xdr:rowOff>
    </xdr:from>
    <xdr:ext cx="469744" cy="259045"/>
    <xdr:sp macro="" textlink="">
      <xdr:nvSpPr>
        <xdr:cNvPr id="664" name="テキスト ボックス 663"/>
        <xdr:cNvSpPr txBox="1"/>
      </xdr:nvSpPr>
      <xdr:spPr>
        <a:xfrm>
          <a:off x="13468428" y="1362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162801</xdr:rowOff>
    </xdr:from>
    <xdr:to>
      <xdr:col>67</xdr:col>
      <xdr:colOff>101600</xdr:colOff>
      <xdr:row>79</xdr:row>
      <xdr:rowOff>92951</xdr:rowOff>
    </xdr:to>
    <xdr:sp macro="" textlink="">
      <xdr:nvSpPr>
        <xdr:cNvPr id="665" name="楕円 664"/>
        <xdr:cNvSpPr/>
      </xdr:nvSpPr>
      <xdr:spPr>
        <a:xfrm>
          <a:off x="12763500" y="1353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84078</xdr:rowOff>
    </xdr:from>
    <xdr:ext cx="469744" cy="259045"/>
    <xdr:sp macro="" textlink="">
      <xdr:nvSpPr>
        <xdr:cNvPr id="666" name="テキスト ボックス 665"/>
        <xdr:cNvSpPr txBox="1"/>
      </xdr:nvSpPr>
      <xdr:spPr>
        <a:xfrm>
          <a:off x="12579428" y="1362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91698</xdr:rowOff>
    </xdr:from>
    <xdr:to>
      <xdr:col>85</xdr:col>
      <xdr:colOff>127000</xdr:colOff>
      <xdr:row>96</xdr:row>
      <xdr:rowOff>111106</xdr:rowOff>
    </xdr:to>
    <xdr:cxnSp macro="">
      <xdr:nvCxnSpPr>
        <xdr:cNvPr id="693" name="直線コネクタ 692"/>
        <xdr:cNvCxnSpPr/>
      </xdr:nvCxnSpPr>
      <xdr:spPr>
        <a:xfrm>
          <a:off x="15481300" y="16550898"/>
          <a:ext cx="8382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89881</xdr:rowOff>
    </xdr:from>
    <xdr:ext cx="534377" cy="259045"/>
    <xdr:sp macro="" textlink="">
      <xdr:nvSpPr>
        <xdr:cNvPr id="694" name="公債費平均値テキスト"/>
        <xdr:cNvSpPr txBox="1"/>
      </xdr:nvSpPr>
      <xdr:spPr>
        <a:xfrm>
          <a:off x="16370300" y="165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90514</xdr:rowOff>
    </xdr:from>
    <xdr:to>
      <xdr:col>81</xdr:col>
      <xdr:colOff>50800</xdr:colOff>
      <xdr:row>96</xdr:row>
      <xdr:rowOff>91698</xdr:rowOff>
    </xdr:to>
    <xdr:cxnSp macro="">
      <xdr:nvCxnSpPr>
        <xdr:cNvPr id="696" name="直線コネクタ 695"/>
        <xdr:cNvCxnSpPr/>
      </xdr:nvCxnSpPr>
      <xdr:spPr>
        <a:xfrm>
          <a:off x="14592300" y="16549714"/>
          <a:ext cx="889000" cy="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37481</xdr:rowOff>
    </xdr:from>
    <xdr:ext cx="534377" cy="259045"/>
    <xdr:sp macro="" textlink="">
      <xdr:nvSpPr>
        <xdr:cNvPr id="698" name="テキスト ボックス 697"/>
        <xdr:cNvSpPr txBox="1"/>
      </xdr:nvSpPr>
      <xdr:spPr>
        <a:xfrm>
          <a:off x="15214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90514</xdr:rowOff>
    </xdr:from>
    <xdr:to>
      <xdr:col>76</xdr:col>
      <xdr:colOff>114300</xdr:colOff>
      <xdr:row>96</xdr:row>
      <xdr:rowOff>92097</xdr:rowOff>
    </xdr:to>
    <xdr:cxnSp macro="">
      <xdr:nvCxnSpPr>
        <xdr:cNvPr id="699" name="直線コネクタ 698"/>
        <xdr:cNvCxnSpPr/>
      </xdr:nvCxnSpPr>
      <xdr:spPr>
        <a:xfrm flipV="1">
          <a:off x="13703300" y="16549714"/>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40064</xdr:rowOff>
    </xdr:from>
    <xdr:ext cx="534377" cy="259045"/>
    <xdr:sp macro="" textlink="">
      <xdr:nvSpPr>
        <xdr:cNvPr id="701" name="テキスト ボックス 700"/>
        <xdr:cNvSpPr txBox="1"/>
      </xdr:nvSpPr>
      <xdr:spPr>
        <a:xfrm>
          <a:off x="14325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92097</xdr:rowOff>
    </xdr:from>
    <xdr:to>
      <xdr:col>71</xdr:col>
      <xdr:colOff>177800</xdr:colOff>
      <xdr:row>96</xdr:row>
      <xdr:rowOff>97121</xdr:rowOff>
    </xdr:to>
    <xdr:cxnSp macro="">
      <xdr:nvCxnSpPr>
        <xdr:cNvPr id="702" name="直線コネクタ 701"/>
        <xdr:cNvCxnSpPr/>
      </xdr:nvCxnSpPr>
      <xdr:spPr>
        <a:xfrm flipV="1">
          <a:off x="12814300" y="16551297"/>
          <a:ext cx="889000" cy="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703" name="フローチャート: 判断 702"/>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704" name="テキスト ボックス 703"/>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5" name="フローチャート: 判断 704"/>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706" name="テキスト ボックス 705"/>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60306</xdr:rowOff>
    </xdr:from>
    <xdr:to>
      <xdr:col>85</xdr:col>
      <xdr:colOff>177800</xdr:colOff>
      <xdr:row>96</xdr:row>
      <xdr:rowOff>161906</xdr:rowOff>
    </xdr:to>
    <xdr:sp macro="" textlink="">
      <xdr:nvSpPr>
        <xdr:cNvPr id="712" name="楕円 711"/>
        <xdr:cNvSpPr/>
      </xdr:nvSpPr>
      <xdr:spPr>
        <a:xfrm>
          <a:off x="16268700" y="165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83183</xdr:rowOff>
    </xdr:from>
    <xdr:ext cx="534377" cy="259045"/>
    <xdr:sp macro="" textlink="">
      <xdr:nvSpPr>
        <xdr:cNvPr id="713" name="公債費該当値テキスト"/>
        <xdr:cNvSpPr txBox="1"/>
      </xdr:nvSpPr>
      <xdr:spPr>
        <a:xfrm>
          <a:off x="16370300" y="1637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40898</xdr:rowOff>
    </xdr:from>
    <xdr:to>
      <xdr:col>81</xdr:col>
      <xdr:colOff>101600</xdr:colOff>
      <xdr:row>96</xdr:row>
      <xdr:rowOff>142498</xdr:rowOff>
    </xdr:to>
    <xdr:sp macro="" textlink="">
      <xdr:nvSpPr>
        <xdr:cNvPr id="714" name="楕円 713"/>
        <xdr:cNvSpPr/>
      </xdr:nvSpPr>
      <xdr:spPr>
        <a:xfrm>
          <a:off x="15430500" y="1650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159025</xdr:rowOff>
    </xdr:from>
    <xdr:ext cx="534377" cy="259045"/>
    <xdr:sp macro="" textlink="">
      <xdr:nvSpPr>
        <xdr:cNvPr id="715" name="テキスト ボックス 714"/>
        <xdr:cNvSpPr txBox="1"/>
      </xdr:nvSpPr>
      <xdr:spPr>
        <a:xfrm>
          <a:off x="15214111" y="1627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39714</xdr:rowOff>
    </xdr:from>
    <xdr:to>
      <xdr:col>76</xdr:col>
      <xdr:colOff>165100</xdr:colOff>
      <xdr:row>96</xdr:row>
      <xdr:rowOff>141314</xdr:rowOff>
    </xdr:to>
    <xdr:sp macro="" textlink="">
      <xdr:nvSpPr>
        <xdr:cNvPr id="716" name="楕円 715"/>
        <xdr:cNvSpPr/>
      </xdr:nvSpPr>
      <xdr:spPr>
        <a:xfrm>
          <a:off x="14541500" y="164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157841</xdr:rowOff>
    </xdr:from>
    <xdr:ext cx="534377" cy="259045"/>
    <xdr:sp macro="" textlink="">
      <xdr:nvSpPr>
        <xdr:cNvPr id="717" name="テキスト ボックス 716"/>
        <xdr:cNvSpPr txBox="1"/>
      </xdr:nvSpPr>
      <xdr:spPr>
        <a:xfrm>
          <a:off x="14325111" y="162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41297</xdr:rowOff>
    </xdr:from>
    <xdr:to>
      <xdr:col>72</xdr:col>
      <xdr:colOff>38100</xdr:colOff>
      <xdr:row>96</xdr:row>
      <xdr:rowOff>142897</xdr:rowOff>
    </xdr:to>
    <xdr:sp macro="" textlink="">
      <xdr:nvSpPr>
        <xdr:cNvPr id="718" name="楕円 717"/>
        <xdr:cNvSpPr/>
      </xdr:nvSpPr>
      <xdr:spPr>
        <a:xfrm>
          <a:off x="13652500" y="1650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159424</xdr:rowOff>
    </xdr:from>
    <xdr:ext cx="534377" cy="259045"/>
    <xdr:sp macro="" textlink="">
      <xdr:nvSpPr>
        <xdr:cNvPr id="719" name="テキスト ボックス 718"/>
        <xdr:cNvSpPr txBox="1"/>
      </xdr:nvSpPr>
      <xdr:spPr>
        <a:xfrm>
          <a:off x="13436111" y="1627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46321</xdr:rowOff>
    </xdr:from>
    <xdr:to>
      <xdr:col>67</xdr:col>
      <xdr:colOff>101600</xdr:colOff>
      <xdr:row>96</xdr:row>
      <xdr:rowOff>147921</xdr:rowOff>
    </xdr:to>
    <xdr:sp macro="" textlink="">
      <xdr:nvSpPr>
        <xdr:cNvPr id="720" name="楕円 719"/>
        <xdr:cNvSpPr/>
      </xdr:nvSpPr>
      <xdr:spPr>
        <a:xfrm>
          <a:off x="12763500" y="1650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164448</xdr:rowOff>
    </xdr:from>
    <xdr:ext cx="534377" cy="259045"/>
    <xdr:sp macro="" textlink="">
      <xdr:nvSpPr>
        <xdr:cNvPr id="721" name="テキスト ボックス 720"/>
        <xdr:cNvSpPr txBox="1"/>
      </xdr:nvSpPr>
      <xdr:spPr>
        <a:xfrm>
          <a:off x="12547111" y="1628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77089</xdr:rowOff>
    </xdr:from>
    <xdr:to>
      <xdr:col>102</xdr:col>
      <xdr:colOff>165100</xdr:colOff>
      <xdr:row>38</xdr:row>
      <xdr:rowOff>7239</xdr:rowOff>
    </xdr:to>
    <xdr:sp macro="" textlink="">
      <xdr:nvSpPr>
        <xdr:cNvPr id="760" name="フローチャート: 判断 759"/>
        <xdr:cNvSpPr/>
      </xdr:nvSpPr>
      <xdr:spPr>
        <a:xfrm>
          <a:off x="19494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23766</xdr:rowOff>
    </xdr:from>
    <xdr:ext cx="378565" cy="259045"/>
    <xdr:sp macro="" textlink="">
      <xdr:nvSpPr>
        <xdr:cNvPr id="761" name="テキスト ボックス 760"/>
        <xdr:cNvSpPr txBox="1"/>
      </xdr:nvSpPr>
      <xdr:spPr>
        <a:xfrm>
          <a:off x="19356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108712</xdr:rowOff>
    </xdr:from>
    <xdr:to>
      <xdr:col>98</xdr:col>
      <xdr:colOff>38100</xdr:colOff>
      <xdr:row>36</xdr:row>
      <xdr:rowOff>38862</xdr:rowOff>
    </xdr:to>
    <xdr:sp macro="" textlink="">
      <xdr:nvSpPr>
        <xdr:cNvPr id="762" name="フローチャート: 判断 761"/>
        <xdr:cNvSpPr/>
      </xdr:nvSpPr>
      <xdr:spPr>
        <a:xfrm>
          <a:off x="18605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55389</xdr:rowOff>
    </xdr:from>
    <xdr:ext cx="469744" cy="259045"/>
    <xdr:sp macro="" textlink="">
      <xdr:nvSpPr>
        <xdr:cNvPr id="763" name="テキスト ボックス 762"/>
        <xdr:cNvSpPr txBox="1"/>
      </xdr:nvSpPr>
      <xdr:spPr>
        <a:xfrm>
          <a:off x="18421428"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までは類似団体平均を下回っていたが、</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において類似団体平均より</a:t>
          </a:r>
          <a:r>
            <a:rPr kumimoji="1" lang="en-US" altLang="ja-JP" sz="1300">
              <a:latin typeface="ＭＳ Ｐゴシック" panose="020B0600070205080204" pitchFamily="50" charset="-128"/>
              <a:ea typeface="ＭＳ Ｐゴシック" panose="020B0600070205080204" pitchFamily="50" charset="-128"/>
            </a:rPr>
            <a:t>21,229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181,175</a:t>
          </a:r>
          <a:r>
            <a:rPr kumimoji="1" lang="ja-JP" altLang="en-US" sz="1300">
              <a:latin typeface="ＭＳ Ｐゴシック" panose="020B0600070205080204" pitchFamily="50" charset="-128"/>
              <a:ea typeface="ＭＳ Ｐゴシック" panose="020B0600070205080204" pitchFamily="50" charset="-128"/>
            </a:rPr>
            <a:t>円となった。これは、保育環境の充実を図る為、私立保育園及び私立認定子ども園の施設整備事業を行ったことによるものであり、</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ではこれらの事業費分が減となったが、障害福祉サービス給費費の</a:t>
          </a:r>
          <a:r>
            <a:rPr kumimoji="1" lang="en-US" altLang="ja-JP" sz="1300">
              <a:latin typeface="ＭＳ Ｐゴシック" panose="020B0600070205080204" pitchFamily="50" charset="-128"/>
              <a:ea typeface="ＭＳ Ｐゴシック" panose="020B0600070205080204" pitchFamily="50" charset="-128"/>
            </a:rPr>
            <a:t>11,725</a:t>
          </a:r>
          <a:r>
            <a:rPr kumimoji="1" lang="ja-JP" altLang="en-US" sz="1300">
              <a:latin typeface="ＭＳ Ｐゴシック" panose="020B0600070205080204" pitchFamily="50" charset="-128"/>
              <a:ea typeface="ＭＳ Ｐゴシック" panose="020B0600070205080204" pitchFamily="50" charset="-128"/>
            </a:rPr>
            <a:t>千円増等が影響し類似団体平均より</a:t>
          </a:r>
          <a:r>
            <a:rPr kumimoji="1" lang="en-US" altLang="ja-JP" sz="1300">
              <a:latin typeface="ＭＳ Ｐゴシック" panose="020B0600070205080204" pitchFamily="50" charset="-128"/>
              <a:ea typeface="ＭＳ Ｐゴシック" panose="020B0600070205080204" pitchFamily="50" charset="-128"/>
            </a:rPr>
            <a:t>7,083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163,583</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81,254</a:t>
          </a:r>
          <a:r>
            <a:rPr kumimoji="1" lang="ja-JP" altLang="en-US" sz="1300">
              <a:latin typeface="ＭＳ Ｐゴシック" panose="020B0600070205080204" pitchFamily="50" charset="-128"/>
              <a:ea typeface="ＭＳ Ｐゴシック" panose="020B0600070205080204" pitchFamily="50" charset="-128"/>
            </a:rPr>
            <a:t>円となっている。新発債を抑制し、繰上償還を実施したことで金額は減少傾向となっている。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a:t>
          </a:r>
          <a:r>
            <a:rPr kumimoji="1" lang="en-US" altLang="ja-JP" sz="1200">
              <a:latin typeface="ＭＳ ゴシック" pitchFamily="49" charset="-128"/>
              <a:ea typeface="ＭＳ ゴシック" pitchFamily="49" charset="-128"/>
            </a:rPr>
            <a:t>H16</a:t>
          </a:r>
          <a:r>
            <a:rPr kumimoji="1" lang="ja-JP" altLang="en-US" sz="1200">
              <a:latin typeface="ＭＳ ゴシック" pitchFamily="49" charset="-128"/>
              <a:ea typeface="ＭＳ ゴシック" pitchFamily="49" charset="-128"/>
            </a:rPr>
            <a:t>以降は引き続き取り崩すことなく、収支を保つことができており、</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末で</a:t>
          </a:r>
          <a:r>
            <a:rPr kumimoji="1" lang="en-US" altLang="ja-JP" sz="1200">
              <a:latin typeface="ＭＳ ゴシック" pitchFamily="49" charset="-128"/>
              <a:ea typeface="ＭＳ ゴシック" pitchFamily="49" charset="-128"/>
            </a:rPr>
            <a:t>459</a:t>
          </a:r>
          <a:r>
            <a:rPr kumimoji="1" lang="ja-JP" altLang="en-US" sz="1200">
              <a:latin typeface="ＭＳ ゴシック" pitchFamily="49" charset="-128"/>
              <a:ea typeface="ＭＳ ゴシック" pitchFamily="49" charset="-128"/>
            </a:rPr>
            <a:t>百万円の残高となっている。財政調整基金の標準財政規模に対する割合については、一般的に</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程度が望ましいとされているが、本町では概ね</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程度を保っており、今後も大幅な増資は考えていない。</a:t>
          </a:r>
        </a:p>
        <a:p>
          <a:r>
            <a:rPr kumimoji="1" lang="ja-JP" altLang="en-US" sz="1200">
              <a:latin typeface="ＭＳ ゴシック" pitchFamily="49" charset="-128"/>
              <a:ea typeface="ＭＳ ゴシック" pitchFamily="49" charset="-128"/>
            </a:rPr>
            <a:t>　実質収支比率については、望ましいとされる範囲（</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）外の</a:t>
          </a:r>
          <a:r>
            <a:rPr kumimoji="1" lang="en-US" altLang="ja-JP" sz="1200">
              <a:latin typeface="ＭＳ ゴシック" pitchFamily="49" charset="-128"/>
              <a:ea typeface="ＭＳ ゴシック" pitchFamily="49" charset="-128"/>
            </a:rPr>
            <a:t>2.96</a:t>
          </a:r>
          <a:r>
            <a:rPr kumimoji="1" lang="ja-JP" altLang="en-US" sz="1200">
              <a:latin typeface="ＭＳ ゴシック" pitchFamily="49" charset="-128"/>
              <a:ea typeface="ＭＳ ゴシック" pitchFamily="49" charset="-128"/>
            </a:rPr>
            <a:t>％となった。今後も歳出の合理化等行財政改革を推進し健全な行財政運営に努めていく。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全ての年度、実質収支に赤字はみられないが、これはほとんどの会計で一般会計からの繰入金に歳入の多くを頼っているためで、特に下水道</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事業は一般会計の依存度が大きくなっている。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また、</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は簡易水道事業が法適用の水道事業へと移行したことにより、企業会計となり内部留保分を計上しているため、黒字額が多くなっている。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今後も各会計で赤字がでることはないと思われるが、公営企業及び医療事業会計への一般会計の負担増に備え、一般会計において、より一層の財政健全化に努める。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23211_&#26481;&#24444;&#26485;&#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52.6</v>
          </cell>
          <cell r="CN51">
            <v>40.4</v>
          </cell>
        </row>
        <row r="53">
          <cell r="CF53">
            <v>51.5</v>
          </cell>
          <cell r="CN53">
            <v>52.5</v>
          </cell>
        </row>
        <row r="55">
          <cell r="AN55" t="str">
            <v>類似団体内平均値</v>
          </cell>
          <cell r="CF55">
            <v>0.8</v>
          </cell>
          <cell r="CN55">
            <v>0</v>
          </cell>
        </row>
        <row r="57">
          <cell r="CF57">
            <v>56.2</v>
          </cell>
          <cell r="CN57">
            <v>58.6</v>
          </cell>
        </row>
        <row r="72">
          <cell r="BP72" t="str">
            <v>H25</v>
          </cell>
          <cell r="BX72" t="str">
            <v>H26</v>
          </cell>
          <cell r="CF72" t="str">
            <v>H27</v>
          </cell>
          <cell r="CN72" t="str">
            <v>H28</v>
          </cell>
          <cell r="CV72" t="str">
            <v>H29</v>
          </cell>
        </row>
        <row r="73">
          <cell r="AN73" t="str">
            <v>当該団体値</v>
          </cell>
          <cell r="BP73">
            <v>54.7</v>
          </cell>
          <cell r="BX73">
            <v>59.1</v>
          </cell>
          <cell r="CF73">
            <v>52.6</v>
          </cell>
          <cell r="CN73">
            <v>40.4</v>
          </cell>
          <cell r="CV73">
            <v>75.7</v>
          </cell>
        </row>
        <row r="75">
          <cell r="BP75">
            <v>11.8</v>
          </cell>
          <cell r="BX75">
            <v>10.6</v>
          </cell>
          <cell r="CF75">
            <v>10</v>
          </cell>
          <cell r="CN75">
            <v>11.1</v>
          </cell>
          <cell r="CV75">
            <v>12.5</v>
          </cell>
        </row>
        <row r="77">
          <cell r="AN77" t="str">
            <v>類似団体内平均値</v>
          </cell>
          <cell r="BP77">
            <v>20.5</v>
          </cell>
          <cell r="BX77">
            <v>17.899999999999999</v>
          </cell>
          <cell r="CF77">
            <v>0.8</v>
          </cell>
          <cell r="CN77">
            <v>0</v>
          </cell>
          <cell r="CV77">
            <v>0</v>
          </cell>
        </row>
        <row r="79">
          <cell r="BP79">
            <v>10.5</v>
          </cell>
          <cell r="BX79">
            <v>9.5</v>
          </cell>
          <cell r="CF79">
            <v>8.1</v>
          </cell>
          <cell r="CN79">
            <v>7.3</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R1" workbookViewId="0">
      <selection activeCell="AM29" sqref="AM29:AR29"/>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5102461</v>
      </c>
      <c r="BO4" s="372"/>
      <c r="BP4" s="372"/>
      <c r="BQ4" s="372"/>
      <c r="BR4" s="372"/>
      <c r="BS4" s="372"/>
      <c r="BT4" s="372"/>
      <c r="BU4" s="373"/>
      <c r="BV4" s="371">
        <v>5286445</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3</v>
      </c>
      <c r="CU4" s="378"/>
      <c r="CV4" s="378"/>
      <c r="CW4" s="378"/>
      <c r="CX4" s="378"/>
      <c r="CY4" s="378"/>
      <c r="CZ4" s="378"/>
      <c r="DA4" s="379"/>
      <c r="DB4" s="377">
        <v>3.8</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4991019</v>
      </c>
      <c r="BO5" s="409"/>
      <c r="BP5" s="409"/>
      <c r="BQ5" s="409"/>
      <c r="BR5" s="409"/>
      <c r="BS5" s="409"/>
      <c r="BT5" s="409"/>
      <c r="BU5" s="410"/>
      <c r="BV5" s="408">
        <v>5129237</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87.1</v>
      </c>
      <c r="CU5" s="406"/>
      <c r="CV5" s="406"/>
      <c r="CW5" s="406"/>
      <c r="CX5" s="406"/>
      <c r="CY5" s="406"/>
      <c r="CZ5" s="406"/>
      <c r="DA5" s="407"/>
      <c r="DB5" s="405">
        <v>85.6</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111442</v>
      </c>
      <c r="BO6" s="409"/>
      <c r="BP6" s="409"/>
      <c r="BQ6" s="409"/>
      <c r="BR6" s="409"/>
      <c r="BS6" s="409"/>
      <c r="BT6" s="409"/>
      <c r="BU6" s="410"/>
      <c r="BV6" s="408">
        <v>157208</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90.9</v>
      </c>
      <c r="CU6" s="446"/>
      <c r="CV6" s="446"/>
      <c r="CW6" s="446"/>
      <c r="CX6" s="446"/>
      <c r="CY6" s="446"/>
      <c r="CZ6" s="446"/>
      <c r="DA6" s="447"/>
      <c r="DB6" s="445">
        <v>89.4</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25018</v>
      </c>
      <c r="BO7" s="409"/>
      <c r="BP7" s="409"/>
      <c r="BQ7" s="409"/>
      <c r="BR7" s="409"/>
      <c r="BS7" s="409"/>
      <c r="BT7" s="409"/>
      <c r="BU7" s="410"/>
      <c r="BV7" s="408">
        <v>44429</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2923430</v>
      </c>
      <c r="CU7" s="409"/>
      <c r="CV7" s="409"/>
      <c r="CW7" s="409"/>
      <c r="CX7" s="409"/>
      <c r="CY7" s="409"/>
      <c r="CZ7" s="409"/>
      <c r="DA7" s="410"/>
      <c r="DB7" s="408">
        <v>2981678</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86424</v>
      </c>
      <c r="BO8" s="409"/>
      <c r="BP8" s="409"/>
      <c r="BQ8" s="409"/>
      <c r="BR8" s="409"/>
      <c r="BS8" s="409"/>
      <c r="BT8" s="409"/>
      <c r="BU8" s="410"/>
      <c r="BV8" s="408">
        <v>112779</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0.28000000000000003</v>
      </c>
      <c r="CU8" s="449"/>
      <c r="CV8" s="449"/>
      <c r="CW8" s="449"/>
      <c r="CX8" s="449"/>
      <c r="CY8" s="449"/>
      <c r="CZ8" s="449"/>
      <c r="DA8" s="450"/>
      <c r="DB8" s="448">
        <v>0.27</v>
      </c>
      <c r="DC8" s="449"/>
      <c r="DD8" s="449"/>
      <c r="DE8" s="449"/>
      <c r="DF8" s="449"/>
      <c r="DG8" s="449"/>
      <c r="DH8" s="449"/>
      <c r="DI8" s="450"/>
      <c r="DJ8" s="165"/>
      <c r="DK8" s="165"/>
      <c r="DL8" s="165"/>
      <c r="DM8" s="165"/>
      <c r="DN8" s="165"/>
      <c r="DO8" s="165"/>
    </row>
    <row r="9" spans="1:119" ht="18.75" customHeight="1" thickBot="1">
      <c r="A9" s="166"/>
      <c r="B9" s="402" t="s">
        <v>106</v>
      </c>
      <c r="C9" s="403"/>
      <c r="D9" s="403"/>
      <c r="E9" s="403"/>
      <c r="F9" s="403"/>
      <c r="G9" s="403"/>
      <c r="H9" s="403"/>
      <c r="I9" s="403"/>
      <c r="J9" s="403"/>
      <c r="K9" s="451"/>
      <c r="L9" s="452" t="s">
        <v>107</v>
      </c>
      <c r="M9" s="453"/>
      <c r="N9" s="453"/>
      <c r="O9" s="453"/>
      <c r="P9" s="453"/>
      <c r="Q9" s="454"/>
      <c r="R9" s="455">
        <v>8298</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110</v>
      </c>
      <c r="AV9" s="441"/>
      <c r="AW9" s="441"/>
      <c r="AX9" s="441"/>
      <c r="AY9" s="442" t="s">
        <v>111</v>
      </c>
      <c r="AZ9" s="443"/>
      <c r="BA9" s="443"/>
      <c r="BB9" s="443"/>
      <c r="BC9" s="443"/>
      <c r="BD9" s="443"/>
      <c r="BE9" s="443"/>
      <c r="BF9" s="443"/>
      <c r="BG9" s="443"/>
      <c r="BH9" s="443"/>
      <c r="BI9" s="443"/>
      <c r="BJ9" s="443"/>
      <c r="BK9" s="443"/>
      <c r="BL9" s="443"/>
      <c r="BM9" s="444"/>
      <c r="BN9" s="408">
        <v>-26355</v>
      </c>
      <c r="BO9" s="409"/>
      <c r="BP9" s="409"/>
      <c r="BQ9" s="409"/>
      <c r="BR9" s="409"/>
      <c r="BS9" s="409"/>
      <c r="BT9" s="409"/>
      <c r="BU9" s="410"/>
      <c r="BV9" s="408">
        <v>16933</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19.3</v>
      </c>
      <c r="CU9" s="406"/>
      <c r="CV9" s="406"/>
      <c r="CW9" s="406"/>
      <c r="CX9" s="406"/>
      <c r="CY9" s="406"/>
      <c r="CZ9" s="406"/>
      <c r="DA9" s="407"/>
      <c r="DB9" s="405">
        <v>20.5</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113</v>
      </c>
      <c r="M10" s="438"/>
      <c r="N10" s="438"/>
      <c r="O10" s="438"/>
      <c r="P10" s="438"/>
      <c r="Q10" s="439"/>
      <c r="R10" s="459">
        <v>8903</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110</v>
      </c>
      <c r="AV10" s="441"/>
      <c r="AW10" s="441"/>
      <c r="AX10" s="441"/>
      <c r="AY10" s="442" t="s">
        <v>115</v>
      </c>
      <c r="AZ10" s="443"/>
      <c r="BA10" s="443"/>
      <c r="BB10" s="443"/>
      <c r="BC10" s="443"/>
      <c r="BD10" s="443"/>
      <c r="BE10" s="443"/>
      <c r="BF10" s="443"/>
      <c r="BG10" s="443"/>
      <c r="BH10" s="443"/>
      <c r="BI10" s="443"/>
      <c r="BJ10" s="443"/>
      <c r="BK10" s="443"/>
      <c r="BL10" s="443"/>
      <c r="BM10" s="444"/>
      <c r="BN10" s="408">
        <v>830</v>
      </c>
      <c r="BO10" s="409"/>
      <c r="BP10" s="409"/>
      <c r="BQ10" s="409"/>
      <c r="BR10" s="409"/>
      <c r="BS10" s="409"/>
      <c r="BT10" s="409"/>
      <c r="BU10" s="410"/>
      <c r="BV10" s="408">
        <v>860</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110</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8141</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103</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130</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8122</v>
      </c>
      <c r="S13" s="490"/>
      <c r="T13" s="490"/>
      <c r="U13" s="490"/>
      <c r="V13" s="491"/>
      <c r="W13" s="424" t="s">
        <v>133</v>
      </c>
      <c r="X13" s="425"/>
      <c r="Y13" s="425"/>
      <c r="Z13" s="425"/>
      <c r="AA13" s="425"/>
      <c r="AB13" s="415"/>
      <c r="AC13" s="459">
        <v>721</v>
      </c>
      <c r="AD13" s="460"/>
      <c r="AE13" s="460"/>
      <c r="AF13" s="460"/>
      <c r="AG13" s="499"/>
      <c r="AH13" s="459">
        <v>822</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-25525</v>
      </c>
      <c r="BO13" s="409"/>
      <c r="BP13" s="409"/>
      <c r="BQ13" s="409"/>
      <c r="BR13" s="409"/>
      <c r="BS13" s="409"/>
      <c r="BT13" s="409"/>
      <c r="BU13" s="410"/>
      <c r="BV13" s="408">
        <v>17793</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12.5</v>
      </c>
      <c r="CU13" s="406"/>
      <c r="CV13" s="406"/>
      <c r="CW13" s="406"/>
      <c r="CX13" s="406"/>
      <c r="CY13" s="406"/>
      <c r="CZ13" s="406"/>
      <c r="DA13" s="407"/>
      <c r="DB13" s="405">
        <v>11.1</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138</v>
      </c>
      <c r="M14" s="487"/>
      <c r="N14" s="487"/>
      <c r="O14" s="487"/>
      <c r="P14" s="487"/>
      <c r="Q14" s="488"/>
      <c r="R14" s="489">
        <v>8240</v>
      </c>
      <c r="S14" s="490"/>
      <c r="T14" s="490"/>
      <c r="U14" s="490"/>
      <c r="V14" s="491"/>
      <c r="W14" s="398"/>
      <c r="X14" s="399"/>
      <c r="Y14" s="399"/>
      <c r="Z14" s="399"/>
      <c r="AA14" s="399"/>
      <c r="AB14" s="388"/>
      <c r="AC14" s="492">
        <v>16.899999999999999</v>
      </c>
      <c r="AD14" s="493"/>
      <c r="AE14" s="493"/>
      <c r="AF14" s="493"/>
      <c r="AG14" s="494"/>
      <c r="AH14" s="492">
        <v>18.5</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75.7</v>
      </c>
      <c r="CU14" s="504"/>
      <c r="CV14" s="504"/>
      <c r="CW14" s="504"/>
      <c r="CX14" s="504"/>
      <c r="CY14" s="504"/>
      <c r="CZ14" s="504"/>
      <c r="DA14" s="505"/>
      <c r="DB14" s="503">
        <v>40.4</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140</v>
      </c>
      <c r="N15" s="497"/>
      <c r="O15" s="497"/>
      <c r="P15" s="497"/>
      <c r="Q15" s="498"/>
      <c r="R15" s="489">
        <v>8217</v>
      </c>
      <c r="S15" s="490"/>
      <c r="T15" s="490"/>
      <c r="U15" s="490"/>
      <c r="V15" s="491"/>
      <c r="W15" s="424" t="s">
        <v>141</v>
      </c>
      <c r="X15" s="425"/>
      <c r="Y15" s="425"/>
      <c r="Z15" s="425"/>
      <c r="AA15" s="425"/>
      <c r="AB15" s="415"/>
      <c r="AC15" s="459">
        <v>997</v>
      </c>
      <c r="AD15" s="460"/>
      <c r="AE15" s="460"/>
      <c r="AF15" s="460"/>
      <c r="AG15" s="499"/>
      <c r="AH15" s="459">
        <v>1078</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756921</v>
      </c>
      <c r="BO15" s="372"/>
      <c r="BP15" s="372"/>
      <c r="BQ15" s="372"/>
      <c r="BR15" s="372"/>
      <c r="BS15" s="372"/>
      <c r="BT15" s="372"/>
      <c r="BU15" s="373"/>
      <c r="BV15" s="371">
        <v>751006</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23.4</v>
      </c>
      <c r="AD16" s="493"/>
      <c r="AE16" s="493"/>
      <c r="AF16" s="493"/>
      <c r="AG16" s="494"/>
      <c r="AH16" s="492">
        <v>24.3</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2605028</v>
      </c>
      <c r="BO16" s="409"/>
      <c r="BP16" s="409"/>
      <c r="BQ16" s="409"/>
      <c r="BR16" s="409"/>
      <c r="BS16" s="409"/>
      <c r="BT16" s="409"/>
      <c r="BU16" s="410"/>
      <c r="BV16" s="408">
        <v>2666767</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2542</v>
      </c>
      <c r="AD17" s="460"/>
      <c r="AE17" s="460"/>
      <c r="AF17" s="460"/>
      <c r="AG17" s="499"/>
      <c r="AH17" s="459">
        <v>2532</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951270</v>
      </c>
      <c r="BO17" s="409"/>
      <c r="BP17" s="409"/>
      <c r="BQ17" s="409"/>
      <c r="BR17" s="409"/>
      <c r="BS17" s="409"/>
      <c r="BT17" s="409"/>
      <c r="BU17" s="410"/>
      <c r="BV17" s="408">
        <v>941083</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151</v>
      </c>
      <c r="C18" s="451"/>
      <c r="D18" s="451"/>
      <c r="E18" s="520"/>
      <c r="F18" s="520"/>
      <c r="G18" s="520"/>
      <c r="H18" s="520"/>
      <c r="I18" s="520"/>
      <c r="J18" s="520"/>
      <c r="K18" s="520"/>
      <c r="L18" s="521">
        <v>74.28</v>
      </c>
      <c r="M18" s="521"/>
      <c r="N18" s="521"/>
      <c r="O18" s="521"/>
      <c r="P18" s="521"/>
      <c r="Q18" s="521"/>
      <c r="R18" s="522"/>
      <c r="S18" s="522"/>
      <c r="T18" s="522"/>
      <c r="U18" s="522"/>
      <c r="V18" s="523"/>
      <c r="W18" s="426"/>
      <c r="X18" s="427"/>
      <c r="Y18" s="427"/>
      <c r="Z18" s="427"/>
      <c r="AA18" s="427"/>
      <c r="AB18" s="418"/>
      <c r="AC18" s="524">
        <v>59.7</v>
      </c>
      <c r="AD18" s="525"/>
      <c r="AE18" s="525"/>
      <c r="AF18" s="525"/>
      <c r="AG18" s="526"/>
      <c r="AH18" s="524">
        <v>57.1</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2581203</v>
      </c>
      <c r="BO18" s="409"/>
      <c r="BP18" s="409"/>
      <c r="BQ18" s="409"/>
      <c r="BR18" s="409"/>
      <c r="BS18" s="409"/>
      <c r="BT18" s="409"/>
      <c r="BU18" s="410"/>
      <c r="BV18" s="408">
        <v>2546582</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153</v>
      </c>
      <c r="C19" s="451"/>
      <c r="D19" s="451"/>
      <c r="E19" s="520"/>
      <c r="F19" s="520"/>
      <c r="G19" s="520"/>
      <c r="H19" s="520"/>
      <c r="I19" s="520"/>
      <c r="J19" s="520"/>
      <c r="K19" s="520"/>
      <c r="L19" s="528">
        <v>112</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3288864</v>
      </c>
      <c r="BO19" s="409"/>
      <c r="BP19" s="409"/>
      <c r="BQ19" s="409"/>
      <c r="BR19" s="409"/>
      <c r="BS19" s="409"/>
      <c r="BT19" s="409"/>
      <c r="BU19" s="410"/>
      <c r="BV19" s="408">
        <v>3308071</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155</v>
      </c>
      <c r="C20" s="451"/>
      <c r="D20" s="451"/>
      <c r="E20" s="520"/>
      <c r="F20" s="520"/>
      <c r="G20" s="520"/>
      <c r="H20" s="520"/>
      <c r="I20" s="520"/>
      <c r="J20" s="520"/>
      <c r="K20" s="520"/>
      <c r="L20" s="528">
        <v>2744</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4838578</v>
      </c>
      <c r="BO23" s="409"/>
      <c r="BP23" s="409"/>
      <c r="BQ23" s="409"/>
      <c r="BR23" s="409"/>
      <c r="BS23" s="409"/>
      <c r="BT23" s="409"/>
      <c r="BU23" s="410"/>
      <c r="BV23" s="408">
        <v>5104050</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164</v>
      </c>
      <c r="F24" s="438"/>
      <c r="G24" s="438"/>
      <c r="H24" s="438"/>
      <c r="I24" s="438"/>
      <c r="J24" s="438"/>
      <c r="K24" s="439"/>
      <c r="L24" s="459">
        <v>1</v>
      </c>
      <c r="M24" s="460"/>
      <c r="N24" s="460"/>
      <c r="O24" s="460"/>
      <c r="P24" s="499"/>
      <c r="Q24" s="459">
        <v>3450</v>
      </c>
      <c r="R24" s="460"/>
      <c r="S24" s="460"/>
      <c r="T24" s="460"/>
      <c r="U24" s="460"/>
      <c r="V24" s="499"/>
      <c r="W24" s="558"/>
      <c r="X24" s="546"/>
      <c r="Y24" s="547"/>
      <c r="Z24" s="458" t="s">
        <v>165</v>
      </c>
      <c r="AA24" s="438"/>
      <c r="AB24" s="438"/>
      <c r="AC24" s="438"/>
      <c r="AD24" s="438"/>
      <c r="AE24" s="438"/>
      <c r="AF24" s="438"/>
      <c r="AG24" s="439"/>
      <c r="AH24" s="459">
        <v>71</v>
      </c>
      <c r="AI24" s="460"/>
      <c r="AJ24" s="460"/>
      <c r="AK24" s="460"/>
      <c r="AL24" s="499"/>
      <c r="AM24" s="459">
        <v>220526</v>
      </c>
      <c r="AN24" s="460"/>
      <c r="AO24" s="460"/>
      <c r="AP24" s="460"/>
      <c r="AQ24" s="460"/>
      <c r="AR24" s="499"/>
      <c r="AS24" s="459">
        <v>3106</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4433421</v>
      </c>
      <c r="BO24" s="409"/>
      <c r="BP24" s="409"/>
      <c r="BQ24" s="409"/>
      <c r="BR24" s="409"/>
      <c r="BS24" s="409"/>
      <c r="BT24" s="409"/>
      <c r="BU24" s="410"/>
      <c r="BV24" s="408">
        <v>4771821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167</v>
      </c>
      <c r="F25" s="438"/>
      <c r="G25" s="438"/>
      <c r="H25" s="438"/>
      <c r="I25" s="438"/>
      <c r="J25" s="438"/>
      <c r="K25" s="439"/>
      <c r="L25" s="459">
        <v>1</v>
      </c>
      <c r="M25" s="460"/>
      <c r="N25" s="460"/>
      <c r="O25" s="460"/>
      <c r="P25" s="499"/>
      <c r="Q25" s="459">
        <v>5700</v>
      </c>
      <c r="R25" s="460"/>
      <c r="S25" s="460"/>
      <c r="T25" s="460"/>
      <c r="U25" s="460"/>
      <c r="V25" s="499"/>
      <c r="W25" s="558"/>
      <c r="X25" s="546"/>
      <c r="Y25" s="547"/>
      <c r="Z25" s="458" t="s">
        <v>168</v>
      </c>
      <c r="AA25" s="438"/>
      <c r="AB25" s="438"/>
      <c r="AC25" s="438"/>
      <c r="AD25" s="438"/>
      <c r="AE25" s="438"/>
      <c r="AF25" s="438"/>
      <c r="AG25" s="439"/>
      <c r="AH25" s="459" t="s">
        <v>130</v>
      </c>
      <c r="AI25" s="460"/>
      <c r="AJ25" s="460"/>
      <c r="AK25" s="460"/>
      <c r="AL25" s="499"/>
      <c r="AM25" s="459" t="s">
        <v>131</v>
      </c>
      <c r="AN25" s="460"/>
      <c r="AO25" s="460"/>
      <c r="AP25" s="460"/>
      <c r="AQ25" s="460"/>
      <c r="AR25" s="499"/>
      <c r="AS25" s="459" t="s">
        <v>130</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171846</v>
      </c>
      <c r="BO25" s="372"/>
      <c r="BP25" s="372"/>
      <c r="BQ25" s="372"/>
      <c r="BR25" s="372"/>
      <c r="BS25" s="372"/>
      <c r="BT25" s="372"/>
      <c r="BU25" s="373"/>
      <c r="BV25" s="371">
        <v>453498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170</v>
      </c>
      <c r="F26" s="438"/>
      <c r="G26" s="438"/>
      <c r="H26" s="438"/>
      <c r="I26" s="438"/>
      <c r="J26" s="438"/>
      <c r="K26" s="439"/>
      <c r="L26" s="459">
        <v>1</v>
      </c>
      <c r="M26" s="460"/>
      <c r="N26" s="460"/>
      <c r="O26" s="460"/>
      <c r="P26" s="499"/>
      <c r="Q26" s="459">
        <v>5400</v>
      </c>
      <c r="R26" s="460"/>
      <c r="S26" s="460"/>
      <c r="T26" s="460"/>
      <c r="U26" s="460"/>
      <c r="V26" s="499"/>
      <c r="W26" s="558"/>
      <c r="X26" s="546"/>
      <c r="Y26" s="547"/>
      <c r="Z26" s="458" t="s">
        <v>171</v>
      </c>
      <c r="AA26" s="568"/>
      <c r="AB26" s="568"/>
      <c r="AC26" s="568"/>
      <c r="AD26" s="568"/>
      <c r="AE26" s="568"/>
      <c r="AF26" s="568"/>
      <c r="AG26" s="569"/>
      <c r="AH26" s="459">
        <v>3</v>
      </c>
      <c r="AI26" s="460"/>
      <c r="AJ26" s="460"/>
      <c r="AK26" s="460"/>
      <c r="AL26" s="499"/>
      <c r="AM26" s="459">
        <v>6675</v>
      </c>
      <c r="AN26" s="460"/>
      <c r="AO26" s="460"/>
      <c r="AP26" s="460"/>
      <c r="AQ26" s="460"/>
      <c r="AR26" s="499"/>
      <c r="AS26" s="459">
        <v>2225</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130</v>
      </c>
      <c r="BO26" s="409"/>
      <c r="BP26" s="409"/>
      <c r="BQ26" s="409"/>
      <c r="BR26" s="409"/>
      <c r="BS26" s="409"/>
      <c r="BT26" s="409"/>
      <c r="BU26" s="410"/>
      <c r="BV26" s="408" t="s">
        <v>131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173</v>
      </c>
      <c r="F27" s="438"/>
      <c r="G27" s="438"/>
      <c r="H27" s="438"/>
      <c r="I27" s="438"/>
      <c r="J27" s="438"/>
      <c r="K27" s="439"/>
      <c r="L27" s="459">
        <v>1</v>
      </c>
      <c r="M27" s="460"/>
      <c r="N27" s="460"/>
      <c r="O27" s="460"/>
      <c r="P27" s="499"/>
      <c r="Q27" s="459">
        <v>2600</v>
      </c>
      <c r="R27" s="460"/>
      <c r="S27" s="460"/>
      <c r="T27" s="460"/>
      <c r="U27" s="460"/>
      <c r="V27" s="499"/>
      <c r="W27" s="558"/>
      <c r="X27" s="546"/>
      <c r="Y27" s="547"/>
      <c r="Z27" s="458" t="s">
        <v>174</v>
      </c>
      <c r="AA27" s="438"/>
      <c r="AB27" s="438"/>
      <c r="AC27" s="438"/>
      <c r="AD27" s="438"/>
      <c r="AE27" s="438"/>
      <c r="AF27" s="438"/>
      <c r="AG27" s="439"/>
      <c r="AH27" s="459" t="s">
        <v>131</v>
      </c>
      <c r="AI27" s="460"/>
      <c r="AJ27" s="460"/>
      <c r="AK27" s="460"/>
      <c r="AL27" s="499"/>
      <c r="AM27" s="459" t="s">
        <v>131</v>
      </c>
      <c r="AN27" s="460"/>
      <c r="AO27" s="460"/>
      <c r="AP27" s="460"/>
      <c r="AQ27" s="460"/>
      <c r="AR27" s="499"/>
      <c r="AS27" s="459" t="s">
        <v>130</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v>47241</v>
      </c>
      <c r="BO27" s="582"/>
      <c r="BP27" s="582"/>
      <c r="BQ27" s="582"/>
      <c r="BR27" s="582"/>
      <c r="BS27" s="582"/>
      <c r="BT27" s="582"/>
      <c r="BU27" s="583"/>
      <c r="BV27" s="581">
        <v>47192</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176</v>
      </c>
      <c r="F28" s="438"/>
      <c r="G28" s="438"/>
      <c r="H28" s="438"/>
      <c r="I28" s="438"/>
      <c r="J28" s="438"/>
      <c r="K28" s="439"/>
      <c r="L28" s="459">
        <v>1</v>
      </c>
      <c r="M28" s="460"/>
      <c r="N28" s="460"/>
      <c r="O28" s="460"/>
      <c r="P28" s="499"/>
      <c r="Q28" s="459">
        <v>2160</v>
      </c>
      <c r="R28" s="460"/>
      <c r="S28" s="460"/>
      <c r="T28" s="460"/>
      <c r="U28" s="460"/>
      <c r="V28" s="499"/>
      <c r="W28" s="558"/>
      <c r="X28" s="546"/>
      <c r="Y28" s="547"/>
      <c r="Z28" s="458" t="s">
        <v>177</v>
      </c>
      <c r="AA28" s="438"/>
      <c r="AB28" s="438"/>
      <c r="AC28" s="438"/>
      <c r="AD28" s="438"/>
      <c r="AE28" s="438"/>
      <c r="AF28" s="438"/>
      <c r="AG28" s="439"/>
      <c r="AH28" s="459" t="s">
        <v>131</v>
      </c>
      <c r="AI28" s="460"/>
      <c r="AJ28" s="460"/>
      <c r="AK28" s="460"/>
      <c r="AL28" s="499"/>
      <c r="AM28" s="459" t="s">
        <v>178</v>
      </c>
      <c r="AN28" s="460"/>
      <c r="AO28" s="460"/>
      <c r="AP28" s="460"/>
      <c r="AQ28" s="460"/>
      <c r="AR28" s="499"/>
      <c r="AS28" s="459" t="s">
        <v>131</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459244</v>
      </c>
      <c r="BO28" s="372"/>
      <c r="BP28" s="372"/>
      <c r="BQ28" s="372"/>
      <c r="BR28" s="372"/>
      <c r="BS28" s="372"/>
      <c r="BT28" s="372"/>
      <c r="BU28" s="373"/>
      <c r="BV28" s="371">
        <v>458414</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180</v>
      </c>
      <c r="F29" s="438"/>
      <c r="G29" s="438"/>
      <c r="H29" s="438"/>
      <c r="I29" s="438"/>
      <c r="J29" s="438"/>
      <c r="K29" s="439"/>
      <c r="L29" s="459">
        <v>9</v>
      </c>
      <c r="M29" s="460"/>
      <c r="N29" s="460"/>
      <c r="O29" s="460"/>
      <c r="P29" s="499"/>
      <c r="Q29" s="459">
        <v>2020</v>
      </c>
      <c r="R29" s="460"/>
      <c r="S29" s="460"/>
      <c r="T29" s="460"/>
      <c r="U29" s="460"/>
      <c r="V29" s="499"/>
      <c r="W29" s="559"/>
      <c r="X29" s="560"/>
      <c r="Y29" s="561"/>
      <c r="Z29" s="458" t="s">
        <v>181</v>
      </c>
      <c r="AA29" s="438"/>
      <c r="AB29" s="438"/>
      <c r="AC29" s="438"/>
      <c r="AD29" s="438"/>
      <c r="AE29" s="438"/>
      <c r="AF29" s="438"/>
      <c r="AG29" s="439"/>
      <c r="AH29" s="459">
        <v>71</v>
      </c>
      <c r="AI29" s="460"/>
      <c r="AJ29" s="460"/>
      <c r="AK29" s="460"/>
      <c r="AL29" s="499"/>
      <c r="AM29" s="459">
        <v>220526</v>
      </c>
      <c r="AN29" s="460"/>
      <c r="AO29" s="460"/>
      <c r="AP29" s="460"/>
      <c r="AQ29" s="460"/>
      <c r="AR29" s="499"/>
      <c r="AS29" s="459">
        <v>3106</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195210</v>
      </c>
      <c r="BO29" s="409"/>
      <c r="BP29" s="409"/>
      <c r="BQ29" s="409"/>
      <c r="BR29" s="409"/>
      <c r="BS29" s="409"/>
      <c r="BT29" s="409"/>
      <c r="BU29" s="410"/>
      <c r="BV29" s="408">
        <v>195107</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98</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1110740</v>
      </c>
      <c r="BO30" s="582"/>
      <c r="BP30" s="582"/>
      <c r="BQ30" s="582"/>
      <c r="BR30" s="582"/>
      <c r="BS30" s="582"/>
      <c r="BT30" s="582"/>
      <c r="BU30" s="583"/>
      <c r="BV30" s="581">
        <v>1322510</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190</v>
      </c>
      <c r="V33" s="432"/>
      <c r="W33" s="397" t="s">
        <v>192</v>
      </c>
      <c r="X33" s="397"/>
      <c r="Y33" s="397"/>
      <c r="Z33" s="397"/>
      <c r="AA33" s="397"/>
      <c r="AB33" s="397"/>
      <c r="AC33" s="397"/>
      <c r="AD33" s="397"/>
      <c r="AE33" s="397"/>
      <c r="AF33" s="397"/>
      <c r="AG33" s="397"/>
      <c r="AH33" s="397"/>
      <c r="AI33" s="397"/>
      <c r="AJ33" s="397"/>
      <c r="AK33" s="397"/>
      <c r="AL33" s="195"/>
      <c r="AM33" s="432" t="s">
        <v>190</v>
      </c>
      <c r="AN33" s="432"/>
      <c r="AO33" s="397" t="s">
        <v>192</v>
      </c>
      <c r="AP33" s="397"/>
      <c r="AQ33" s="397"/>
      <c r="AR33" s="397"/>
      <c r="AS33" s="397"/>
      <c r="AT33" s="397"/>
      <c r="AU33" s="397"/>
      <c r="AV33" s="397"/>
      <c r="AW33" s="397"/>
      <c r="AX33" s="397"/>
      <c r="AY33" s="397"/>
      <c r="AZ33" s="397"/>
      <c r="BA33" s="397"/>
      <c r="BB33" s="397"/>
      <c r="BC33" s="397"/>
      <c r="BD33" s="196"/>
      <c r="BE33" s="397" t="s">
        <v>193</v>
      </c>
      <c r="BF33" s="397"/>
      <c r="BG33" s="397" t="s">
        <v>194</v>
      </c>
      <c r="BH33" s="397"/>
      <c r="BI33" s="397"/>
      <c r="BJ33" s="397"/>
      <c r="BK33" s="397"/>
      <c r="BL33" s="397"/>
      <c r="BM33" s="397"/>
      <c r="BN33" s="397"/>
      <c r="BO33" s="397"/>
      <c r="BP33" s="397"/>
      <c r="BQ33" s="397"/>
      <c r="BR33" s="397"/>
      <c r="BS33" s="397"/>
      <c r="BT33" s="397"/>
      <c r="BU33" s="397"/>
      <c r="BV33" s="196"/>
      <c r="BW33" s="432" t="s">
        <v>193</v>
      </c>
      <c r="BX33" s="432"/>
      <c r="BY33" s="397" t="s">
        <v>195</v>
      </c>
      <c r="BZ33" s="397"/>
      <c r="CA33" s="397"/>
      <c r="CB33" s="397"/>
      <c r="CC33" s="397"/>
      <c r="CD33" s="397"/>
      <c r="CE33" s="397"/>
      <c r="CF33" s="397"/>
      <c r="CG33" s="397"/>
      <c r="CH33" s="397"/>
      <c r="CI33" s="397"/>
      <c r="CJ33" s="397"/>
      <c r="CK33" s="397"/>
      <c r="CL33" s="397"/>
      <c r="CM33" s="397"/>
      <c r="CN33" s="195"/>
      <c r="CO33" s="432" t="s">
        <v>190</v>
      </c>
      <c r="CP33" s="432"/>
      <c r="CQ33" s="397" t="s">
        <v>196</v>
      </c>
      <c r="CR33" s="397"/>
      <c r="CS33" s="397"/>
      <c r="CT33" s="397"/>
      <c r="CU33" s="397"/>
      <c r="CV33" s="397"/>
      <c r="CW33" s="397"/>
      <c r="CX33" s="397"/>
      <c r="CY33" s="397"/>
      <c r="CZ33" s="397"/>
      <c r="DA33" s="397"/>
      <c r="DB33" s="397"/>
      <c r="DC33" s="397"/>
      <c r="DD33" s="397"/>
      <c r="DE33" s="397"/>
      <c r="DF33" s="195"/>
      <c r="DG33" s="593" t="s">
        <v>197</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IF('各会計、関係団体の財政状況及び健全化判断比率'!B32="","",'各会計、関係団体の財政状況及び健全化判断比率'!B32)</f>
        <v>公共下水道事業特別会計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10</v>
      </c>
      <c r="BX34" s="594"/>
      <c r="BY34" s="595" t="str">
        <f>IF('各会計、関係団体の財政状況及び健全化判断比率'!B68="","",'各会計、関係団体の財政状況及び健全化判断比率'!B68)</f>
        <v>東彼地区保健福祉組合（一般会計）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20</v>
      </c>
      <c r="CP34" s="594"/>
      <c r="CQ34" s="595" t="str">
        <f>IF('各会計、関係団体の財政状況及び健全化判断比率'!BS7="","",'各会計、関係団体の財政状況及び健全化判断比率'!BS7)</f>
        <v>長崎県林業公社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公共用地等取得造成事業特別会計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介護保険事業特別会計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8</v>
      </c>
      <c r="BF35" s="594"/>
      <c r="BG35" s="595" t="str">
        <f>IF('各会計、関係団体の財政状況及び健全化判断比率'!B33="","",'各会計、関係団体の財政状況及び健全化判断比率'!B33)</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11</v>
      </c>
      <c r="BX35" s="594"/>
      <c r="BY35" s="595" t="str">
        <f>IF('各会計、関係団体の財政状況及び健全化判断比率'!B69="","",'各会計、関係団体の財政状況及び健全化判断比率'!B69)</f>
        <v>東彼地区保健福祉組合（介護サービス事業会計）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9</v>
      </c>
      <c r="BF36" s="594"/>
      <c r="BG36" s="595" t="str">
        <f>IF('各会計、関係団体の財政状況及び健全化判断比率'!B34="","",'各会計、関係団体の財政状況及び健全化判断比率'!B34)</f>
        <v>漁業集落排水事業特別会計</v>
      </c>
      <c r="BH36" s="595"/>
      <c r="BI36" s="595"/>
      <c r="BJ36" s="595"/>
      <c r="BK36" s="595"/>
      <c r="BL36" s="595"/>
      <c r="BM36" s="595"/>
      <c r="BN36" s="595"/>
      <c r="BO36" s="595"/>
      <c r="BP36" s="595"/>
      <c r="BQ36" s="595"/>
      <c r="BR36" s="595"/>
      <c r="BS36" s="595"/>
      <c r="BT36" s="595"/>
      <c r="BU36" s="595"/>
      <c r="BV36" s="193"/>
      <c r="BW36" s="594">
        <f t="shared" si="2"/>
        <v>12</v>
      </c>
      <c r="BX36" s="594"/>
      <c r="BY36" s="595" t="str">
        <f>IF('各会計、関係団体の財政状況及び健全化判断比率'!B70="","",'各会計、関係団体の財政状況及び健全化判断比率'!B70)</f>
        <v>長崎県後期高齢者広域連合（普通会計）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13</v>
      </c>
      <c r="BX37" s="594"/>
      <c r="BY37" s="595" t="str">
        <f>IF('各会計、関係団体の財政状況及び健全化判断比率'!B71="","",'各会計、関係団体の財政状況及び健全化判断比率'!B71)</f>
        <v>長崎県後期高齢者広域連合（事業会計）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14</v>
      </c>
      <c r="BX38" s="594"/>
      <c r="BY38" s="595" t="str">
        <f>IF('各会計、関係団体の財政状況及び健全化判断比率'!B72="","",'各会計、関係団体の財政状況及び健全化判断比率'!B72)</f>
        <v>長崎県市町村総合事務組合（一般会計）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15</v>
      </c>
      <c r="BX39" s="594"/>
      <c r="BY39" s="595" t="str">
        <f>IF('各会計、関係団体の財政状況及び健全化判断比率'!B73="","",'各会計、関係団体の財政状況及び健全化判断比率'!B73)</f>
        <v>長崎県市町村総合事務組合（市町村会館管理業務特別会計）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16</v>
      </c>
      <c r="BX40" s="594"/>
      <c r="BY40" s="595" t="str">
        <f>IF('各会計、関係団体の財政状況及び健全化判断比率'!B74="","",'各会計、関係団体の財政状況及び健全化判断比率'!B74)</f>
        <v>長崎県市町村総合事務組合（市町村会館馬町別館管理事業特別会計）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17</v>
      </c>
      <c r="BX41" s="594"/>
      <c r="BY41" s="595" t="str">
        <f>IF('各会計、関係団体の財政状況及び健全化判断比率'!B75="","",'各会計、関係団体の財政状況及び健全化判断比率'!B75)</f>
        <v>長崎県市町村総合事務組合（公平委員会特別会計）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18</v>
      </c>
      <c r="BX42" s="594"/>
      <c r="BY42" s="595" t="str">
        <f>IF('各会計、関係団体の財政状況及び健全化判断比率'!B76="","",'各会計、関係団体の財政状況及び健全化判断比率'!B76)</f>
        <v>長崎県市町村総合事務組合（行政不服審査会事業特別会計）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19</v>
      </c>
      <c r="BX43" s="594"/>
      <c r="BY43" s="595" t="str">
        <f>IF('各会計、関係団体の財政状況及び健全化判断比率'!B77="","",'各会計、関係団体の財政状況及び健全化判断比率'!B77)</f>
        <v>長崎県市町村総合事務組合（市町村交通災害共済事業特別会計）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Qc8ttusS5LUbj7wJX0mUX7Rj/fxYpG8CeYbrTUmROjRm6+kQb+SQ7YUGCiBVTJPPbLlUcHb2v1wmGKfhnEetPg==" saltValue="cZfLu1I4nIjTp2f0f8/W8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55" zoomScaleNormal="55" zoomScaleSheetLayoutView="100" workbookViewId="0">
      <selection activeCell="I43" sqref="I43"/>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186" t="s">
        <v>557</v>
      </c>
      <c r="D34" s="1186"/>
      <c r="E34" s="1187"/>
      <c r="F34" s="32" t="s">
        <v>508</v>
      </c>
      <c r="G34" s="33" t="s">
        <v>508</v>
      </c>
      <c r="H34" s="33" t="s">
        <v>508</v>
      </c>
      <c r="I34" s="33" t="s">
        <v>508</v>
      </c>
      <c r="J34" s="34">
        <v>2.97</v>
      </c>
      <c r="K34" s="22"/>
      <c r="L34" s="22"/>
      <c r="M34" s="22"/>
      <c r="N34" s="22"/>
      <c r="O34" s="22"/>
      <c r="P34" s="22"/>
    </row>
    <row r="35" spans="1:16" ht="39" customHeight="1">
      <c r="A35" s="22"/>
      <c r="B35" s="35"/>
      <c r="C35" s="1180" t="s">
        <v>558</v>
      </c>
      <c r="D35" s="1181"/>
      <c r="E35" s="1182"/>
      <c r="F35" s="36">
        <v>3.17</v>
      </c>
      <c r="G35" s="37">
        <v>2.83</v>
      </c>
      <c r="H35" s="37">
        <v>3.08</v>
      </c>
      <c r="I35" s="37">
        <v>3.77</v>
      </c>
      <c r="J35" s="38">
        <v>2.94</v>
      </c>
      <c r="K35" s="22"/>
      <c r="L35" s="22"/>
      <c r="M35" s="22"/>
      <c r="N35" s="22"/>
      <c r="O35" s="22"/>
      <c r="P35" s="22"/>
    </row>
    <row r="36" spans="1:16" ht="39" customHeight="1">
      <c r="A36" s="22"/>
      <c r="B36" s="35"/>
      <c r="C36" s="1180" t="s">
        <v>559</v>
      </c>
      <c r="D36" s="1181"/>
      <c r="E36" s="1182"/>
      <c r="F36" s="36">
        <v>0.9</v>
      </c>
      <c r="G36" s="37">
        <v>1.1299999999999999</v>
      </c>
      <c r="H36" s="37">
        <v>1.82</v>
      </c>
      <c r="I36" s="37">
        <v>2.0099999999999998</v>
      </c>
      <c r="J36" s="38">
        <v>2.09</v>
      </c>
      <c r="K36" s="22"/>
      <c r="L36" s="22"/>
      <c r="M36" s="22"/>
      <c r="N36" s="22"/>
      <c r="O36" s="22"/>
      <c r="P36" s="22"/>
    </row>
    <row r="37" spans="1:16" ht="39" customHeight="1">
      <c r="A37" s="22"/>
      <c r="B37" s="35"/>
      <c r="C37" s="1180" t="s">
        <v>560</v>
      </c>
      <c r="D37" s="1181"/>
      <c r="E37" s="1182"/>
      <c r="F37" s="36">
        <v>1.22</v>
      </c>
      <c r="G37" s="37">
        <v>1.53</v>
      </c>
      <c r="H37" s="37">
        <v>1.43</v>
      </c>
      <c r="I37" s="37">
        <v>1.01</v>
      </c>
      <c r="J37" s="38">
        <v>0.9</v>
      </c>
      <c r="K37" s="22"/>
      <c r="L37" s="22"/>
      <c r="M37" s="22"/>
      <c r="N37" s="22"/>
      <c r="O37" s="22"/>
      <c r="P37" s="22"/>
    </row>
    <row r="38" spans="1:16" ht="39" customHeight="1">
      <c r="A38" s="22"/>
      <c r="B38" s="35"/>
      <c r="C38" s="1180" t="s">
        <v>561</v>
      </c>
      <c r="D38" s="1181"/>
      <c r="E38" s="1182"/>
      <c r="F38" s="36">
        <v>0.02</v>
      </c>
      <c r="G38" s="37">
        <v>0.03</v>
      </c>
      <c r="H38" s="37">
        <v>0.04</v>
      </c>
      <c r="I38" s="37">
        <v>7.0000000000000007E-2</v>
      </c>
      <c r="J38" s="38">
        <v>0.06</v>
      </c>
      <c r="K38" s="22"/>
      <c r="L38" s="22"/>
      <c r="M38" s="22"/>
      <c r="N38" s="22"/>
      <c r="O38" s="22"/>
      <c r="P38" s="22"/>
    </row>
    <row r="39" spans="1:16" ht="39" customHeight="1">
      <c r="A39" s="22"/>
      <c r="B39" s="35"/>
      <c r="C39" s="1180" t="s">
        <v>562</v>
      </c>
      <c r="D39" s="1181"/>
      <c r="E39" s="1182"/>
      <c r="F39" s="36">
        <v>0.01</v>
      </c>
      <c r="G39" s="37">
        <v>0.01</v>
      </c>
      <c r="H39" s="37">
        <v>0.02</v>
      </c>
      <c r="I39" s="37">
        <v>0.03</v>
      </c>
      <c r="J39" s="38">
        <v>0.04</v>
      </c>
      <c r="K39" s="22"/>
      <c r="L39" s="22"/>
      <c r="M39" s="22"/>
      <c r="N39" s="22"/>
      <c r="O39" s="22"/>
      <c r="P39" s="22"/>
    </row>
    <row r="40" spans="1:16" ht="39" customHeight="1">
      <c r="A40" s="22"/>
      <c r="B40" s="35"/>
      <c r="C40" s="1180" t="s">
        <v>563</v>
      </c>
      <c r="D40" s="1181"/>
      <c r="E40" s="1182"/>
      <c r="F40" s="36">
        <v>0.01</v>
      </c>
      <c r="G40" s="37">
        <v>0.01</v>
      </c>
      <c r="H40" s="37">
        <v>0</v>
      </c>
      <c r="I40" s="37">
        <v>0.01</v>
      </c>
      <c r="J40" s="38">
        <v>0.01</v>
      </c>
      <c r="K40" s="22"/>
      <c r="L40" s="22"/>
      <c r="M40" s="22"/>
      <c r="N40" s="22"/>
      <c r="O40" s="22"/>
      <c r="P40" s="22"/>
    </row>
    <row r="41" spans="1:16" ht="39" customHeight="1">
      <c r="A41" s="22"/>
      <c r="B41" s="35"/>
      <c r="C41" s="1180" t="s">
        <v>564</v>
      </c>
      <c r="D41" s="1181"/>
      <c r="E41" s="1182"/>
      <c r="F41" s="36">
        <v>0</v>
      </c>
      <c r="G41" s="37">
        <v>0</v>
      </c>
      <c r="H41" s="37">
        <v>0</v>
      </c>
      <c r="I41" s="37">
        <v>0</v>
      </c>
      <c r="J41" s="38">
        <v>0</v>
      </c>
      <c r="K41" s="22"/>
      <c r="L41" s="22"/>
      <c r="M41" s="22"/>
      <c r="N41" s="22"/>
      <c r="O41" s="22"/>
      <c r="P41" s="22"/>
    </row>
    <row r="42" spans="1:16" ht="39" customHeight="1">
      <c r="A42" s="22"/>
      <c r="B42" s="39"/>
      <c r="C42" s="1180" t="s">
        <v>565</v>
      </c>
      <c r="D42" s="1181"/>
      <c r="E42" s="1182"/>
      <c r="F42" s="36" t="s">
        <v>508</v>
      </c>
      <c r="G42" s="37" t="s">
        <v>508</v>
      </c>
      <c r="H42" s="37" t="s">
        <v>508</v>
      </c>
      <c r="I42" s="37" t="s">
        <v>508</v>
      </c>
      <c r="J42" s="38" t="s">
        <v>508</v>
      </c>
      <c r="K42" s="22"/>
      <c r="L42" s="22"/>
      <c r="M42" s="22"/>
      <c r="N42" s="22"/>
      <c r="O42" s="22"/>
      <c r="P42" s="22"/>
    </row>
    <row r="43" spans="1:16" ht="39" customHeight="1" thickBot="1">
      <c r="A43" s="22"/>
      <c r="B43" s="40"/>
      <c r="C43" s="1183" t="s">
        <v>566</v>
      </c>
      <c r="D43" s="1184"/>
      <c r="E43" s="1185"/>
      <c r="F43" s="41">
        <v>0.34</v>
      </c>
      <c r="G43" s="42">
        <v>0.17</v>
      </c>
      <c r="H43" s="42">
        <v>0.38</v>
      </c>
      <c r="I43" s="42">
        <v>1.08</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Ab6zXaF4ELAO0iC02VwLPQlPGMBtQHqry+4fFhOZd7z878ne4RCPbMjzayQaNOXp+VyMqPS4nlTmcRgCKjqUQ==" saltValue="ugsinzKqO/NdPchB8Ind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3"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196" t="s">
        <v>11</v>
      </c>
      <c r="C45" s="1197"/>
      <c r="D45" s="58"/>
      <c r="E45" s="1202" t="s">
        <v>12</v>
      </c>
      <c r="F45" s="1202"/>
      <c r="G45" s="1202"/>
      <c r="H45" s="1202"/>
      <c r="I45" s="1202"/>
      <c r="J45" s="1203"/>
      <c r="K45" s="59">
        <v>731</v>
      </c>
      <c r="L45" s="60">
        <v>724</v>
      </c>
      <c r="M45" s="60">
        <v>715</v>
      </c>
      <c r="N45" s="60">
        <v>704</v>
      </c>
      <c r="O45" s="61">
        <v>661</v>
      </c>
      <c r="P45" s="48"/>
      <c r="Q45" s="48"/>
      <c r="R45" s="48"/>
      <c r="S45" s="48"/>
      <c r="T45" s="48"/>
      <c r="U45" s="48"/>
    </row>
    <row r="46" spans="1:21" ht="30.75" customHeight="1">
      <c r="A46" s="48"/>
      <c r="B46" s="1198"/>
      <c r="C46" s="1199"/>
      <c r="D46" s="62"/>
      <c r="E46" s="1190" t="s">
        <v>13</v>
      </c>
      <c r="F46" s="1190"/>
      <c r="G46" s="1190"/>
      <c r="H46" s="1190"/>
      <c r="I46" s="1190"/>
      <c r="J46" s="1191"/>
      <c r="K46" s="63" t="s">
        <v>508</v>
      </c>
      <c r="L46" s="64" t="s">
        <v>508</v>
      </c>
      <c r="M46" s="64" t="s">
        <v>508</v>
      </c>
      <c r="N46" s="64" t="s">
        <v>508</v>
      </c>
      <c r="O46" s="65" t="s">
        <v>508</v>
      </c>
      <c r="P46" s="48"/>
      <c r="Q46" s="48"/>
      <c r="R46" s="48"/>
      <c r="S46" s="48"/>
      <c r="T46" s="48"/>
      <c r="U46" s="48"/>
    </row>
    <row r="47" spans="1:21" ht="30.75" customHeight="1">
      <c r="A47" s="48"/>
      <c r="B47" s="1198"/>
      <c r="C47" s="1199"/>
      <c r="D47" s="62"/>
      <c r="E47" s="1190" t="s">
        <v>14</v>
      </c>
      <c r="F47" s="1190"/>
      <c r="G47" s="1190"/>
      <c r="H47" s="1190"/>
      <c r="I47" s="1190"/>
      <c r="J47" s="1191"/>
      <c r="K47" s="63" t="s">
        <v>508</v>
      </c>
      <c r="L47" s="64" t="s">
        <v>508</v>
      </c>
      <c r="M47" s="64" t="s">
        <v>508</v>
      </c>
      <c r="N47" s="64" t="s">
        <v>508</v>
      </c>
      <c r="O47" s="65" t="s">
        <v>508</v>
      </c>
      <c r="P47" s="48"/>
      <c r="Q47" s="48"/>
      <c r="R47" s="48"/>
      <c r="S47" s="48"/>
      <c r="T47" s="48"/>
      <c r="U47" s="48"/>
    </row>
    <row r="48" spans="1:21" ht="30.75" customHeight="1">
      <c r="A48" s="48"/>
      <c r="B48" s="1198"/>
      <c r="C48" s="1199"/>
      <c r="D48" s="62"/>
      <c r="E48" s="1190" t="s">
        <v>15</v>
      </c>
      <c r="F48" s="1190"/>
      <c r="G48" s="1190"/>
      <c r="H48" s="1190"/>
      <c r="I48" s="1190"/>
      <c r="J48" s="1191"/>
      <c r="K48" s="63">
        <v>137</v>
      </c>
      <c r="L48" s="64">
        <v>142</v>
      </c>
      <c r="M48" s="64">
        <v>144</v>
      </c>
      <c r="N48" s="64">
        <v>157</v>
      </c>
      <c r="O48" s="65">
        <v>179</v>
      </c>
      <c r="P48" s="48"/>
      <c r="Q48" s="48"/>
      <c r="R48" s="48"/>
      <c r="S48" s="48"/>
      <c r="T48" s="48"/>
      <c r="U48" s="48"/>
    </row>
    <row r="49" spans="1:21" ht="30.75" customHeight="1">
      <c r="A49" s="48"/>
      <c r="B49" s="1198"/>
      <c r="C49" s="1199"/>
      <c r="D49" s="62"/>
      <c r="E49" s="1190" t="s">
        <v>16</v>
      </c>
      <c r="F49" s="1190"/>
      <c r="G49" s="1190"/>
      <c r="H49" s="1190"/>
      <c r="I49" s="1190"/>
      <c r="J49" s="1191"/>
      <c r="K49" s="63">
        <v>33</v>
      </c>
      <c r="L49" s="64">
        <v>24</v>
      </c>
      <c r="M49" s="64">
        <v>25</v>
      </c>
      <c r="N49" s="64" t="s">
        <v>508</v>
      </c>
      <c r="O49" s="65" t="s">
        <v>508</v>
      </c>
      <c r="P49" s="48"/>
      <c r="Q49" s="48"/>
      <c r="R49" s="48"/>
      <c r="S49" s="48"/>
      <c r="T49" s="48"/>
      <c r="U49" s="48"/>
    </row>
    <row r="50" spans="1:21" ht="30.75" customHeight="1">
      <c r="A50" s="48"/>
      <c r="B50" s="1198"/>
      <c r="C50" s="1199"/>
      <c r="D50" s="62"/>
      <c r="E50" s="1190" t="s">
        <v>17</v>
      </c>
      <c r="F50" s="1190"/>
      <c r="G50" s="1190"/>
      <c r="H50" s="1190"/>
      <c r="I50" s="1190"/>
      <c r="J50" s="1191"/>
      <c r="K50" s="63">
        <v>0</v>
      </c>
      <c r="L50" s="64">
        <v>0</v>
      </c>
      <c r="M50" s="64">
        <v>0</v>
      </c>
      <c r="N50" s="64">
        <v>0</v>
      </c>
      <c r="O50" s="65">
        <v>0</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650</v>
      </c>
      <c r="L52" s="64">
        <v>654</v>
      </c>
      <c r="M52" s="64">
        <v>628</v>
      </c>
      <c r="N52" s="64">
        <v>530</v>
      </c>
      <c r="O52" s="65">
        <v>497</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251</v>
      </c>
      <c r="L53" s="69">
        <v>236</v>
      </c>
      <c r="M53" s="69">
        <v>256</v>
      </c>
      <c r="N53" s="69">
        <v>331</v>
      </c>
      <c r="O53" s="70">
        <v>343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YMxZ+w65DD35v8NSfZGOwtRpV6PI7C5BA14P/9Goj3MhkwHzYuOuImY/hfhIw0jL6h7XzppW2unMxYQi8VKzA==" saltValue="2AoS2RzGMWk4uT7Uc1TwK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1" zoomScale="55" zoomScaleNormal="55" zoomScaleSheetLayoutView="100" workbookViewId="0">
      <selection activeCell="S50" sqref="S50"/>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550</v>
      </c>
      <c r="J40" s="79" t="s">
        <v>551</v>
      </c>
      <c r="K40" s="79" t="s">
        <v>552</v>
      </c>
      <c r="L40" s="79" t="s">
        <v>553</v>
      </c>
      <c r="M40" s="80" t="s">
        <v>554</v>
      </c>
    </row>
    <row r="41" spans="2:13" ht="27.75" customHeight="1">
      <c r="B41" s="1204" t="s">
        <v>24</v>
      </c>
      <c r="C41" s="1205"/>
      <c r="D41" s="81"/>
      <c r="E41" s="1210" t="s">
        <v>25</v>
      </c>
      <c r="F41" s="1210"/>
      <c r="G41" s="1210"/>
      <c r="H41" s="1211"/>
      <c r="I41" s="82">
        <v>5845</v>
      </c>
      <c r="J41" s="83">
        <v>5503</v>
      </c>
      <c r="K41" s="83">
        <v>5343</v>
      </c>
      <c r="L41" s="83">
        <v>5104</v>
      </c>
      <c r="M41" s="84">
        <v>4839</v>
      </c>
    </row>
    <row r="42" spans="2:13" ht="27.75" customHeight="1">
      <c r="B42" s="1206"/>
      <c r="C42" s="1207"/>
      <c r="D42" s="85"/>
      <c r="E42" s="1212" t="s">
        <v>26</v>
      </c>
      <c r="F42" s="1212"/>
      <c r="G42" s="1212"/>
      <c r="H42" s="1213"/>
      <c r="I42" s="86" t="s">
        <v>508</v>
      </c>
      <c r="J42" s="87" t="s">
        <v>508</v>
      </c>
      <c r="K42" s="87" t="s">
        <v>508</v>
      </c>
      <c r="L42" s="87" t="s">
        <v>508</v>
      </c>
      <c r="M42" s="88" t="s">
        <v>508</v>
      </c>
    </row>
    <row r="43" spans="2:13" ht="27.75" customHeight="1">
      <c r="B43" s="1206"/>
      <c r="C43" s="1207"/>
      <c r="D43" s="85"/>
      <c r="E43" s="1212" t="s">
        <v>27</v>
      </c>
      <c r="F43" s="1212"/>
      <c r="G43" s="1212"/>
      <c r="H43" s="1213"/>
      <c r="I43" s="86">
        <v>2406</v>
      </c>
      <c r="J43" s="87">
        <v>2482</v>
      </c>
      <c r="K43" s="87">
        <v>2639</v>
      </c>
      <c r="L43" s="87">
        <v>2742</v>
      </c>
      <c r="M43" s="88">
        <v>2918</v>
      </c>
    </row>
    <row r="44" spans="2:13" ht="27.75" customHeight="1">
      <c r="B44" s="1206"/>
      <c r="C44" s="1207"/>
      <c r="D44" s="85"/>
      <c r="E44" s="1212" t="s">
        <v>28</v>
      </c>
      <c r="F44" s="1212"/>
      <c r="G44" s="1212"/>
      <c r="H44" s="1213"/>
      <c r="I44" s="86">
        <v>147</v>
      </c>
      <c r="J44" s="87">
        <v>80</v>
      </c>
      <c r="K44" s="87">
        <v>22</v>
      </c>
      <c r="L44" s="87">
        <v>117</v>
      </c>
      <c r="M44" s="88">
        <v>1026</v>
      </c>
    </row>
    <row r="45" spans="2:13" ht="27.75" customHeight="1">
      <c r="B45" s="1206"/>
      <c r="C45" s="1207"/>
      <c r="D45" s="85"/>
      <c r="E45" s="1212" t="s">
        <v>29</v>
      </c>
      <c r="F45" s="1212"/>
      <c r="G45" s="1212"/>
      <c r="H45" s="1213"/>
      <c r="I45" s="86">
        <v>809</v>
      </c>
      <c r="J45" s="87">
        <v>769</v>
      </c>
      <c r="K45" s="87">
        <v>747</v>
      </c>
      <c r="L45" s="87">
        <v>741</v>
      </c>
      <c r="M45" s="88">
        <v>727</v>
      </c>
    </row>
    <row r="46" spans="2:13" ht="27.75" customHeight="1">
      <c r="B46" s="1206"/>
      <c r="C46" s="1207"/>
      <c r="D46" s="89"/>
      <c r="E46" s="1212" t="s">
        <v>30</v>
      </c>
      <c r="F46" s="1212"/>
      <c r="G46" s="1212"/>
      <c r="H46" s="1213"/>
      <c r="I46" s="86">
        <v>3</v>
      </c>
      <c r="J46" s="87">
        <v>3</v>
      </c>
      <c r="K46" s="87">
        <v>3</v>
      </c>
      <c r="L46" s="87">
        <v>2</v>
      </c>
      <c r="M46" s="88" t="s">
        <v>508</v>
      </c>
    </row>
    <row r="47" spans="2:13" ht="27.75" customHeight="1">
      <c r="B47" s="1206"/>
      <c r="C47" s="1207"/>
      <c r="D47" s="90"/>
      <c r="E47" s="1214" t="s">
        <v>31</v>
      </c>
      <c r="F47" s="1215"/>
      <c r="G47" s="1215"/>
      <c r="H47" s="1216"/>
      <c r="I47" s="86" t="s">
        <v>508</v>
      </c>
      <c r="J47" s="87" t="s">
        <v>508</v>
      </c>
      <c r="K47" s="87" t="s">
        <v>508</v>
      </c>
      <c r="L47" s="87" t="s">
        <v>508</v>
      </c>
      <c r="M47" s="88" t="s">
        <v>508</v>
      </c>
    </row>
    <row r="48" spans="2:13" ht="27.75" customHeight="1">
      <c r="B48" s="1206"/>
      <c r="C48" s="1207"/>
      <c r="D48" s="85"/>
      <c r="E48" s="1212" t="s">
        <v>32</v>
      </c>
      <c r="F48" s="1212"/>
      <c r="G48" s="1212"/>
      <c r="H48" s="1213"/>
      <c r="I48" s="86" t="s">
        <v>508</v>
      </c>
      <c r="J48" s="87" t="s">
        <v>508</v>
      </c>
      <c r="K48" s="87" t="s">
        <v>508</v>
      </c>
      <c r="L48" s="87" t="s">
        <v>508</v>
      </c>
      <c r="M48" s="88" t="s">
        <v>508</v>
      </c>
    </row>
    <row r="49" spans="2:13" ht="27.75" customHeight="1">
      <c r="B49" s="1208"/>
      <c r="C49" s="1209"/>
      <c r="D49" s="85"/>
      <c r="E49" s="1212" t="s">
        <v>33</v>
      </c>
      <c r="F49" s="1212"/>
      <c r="G49" s="1212"/>
      <c r="H49" s="1213"/>
      <c r="I49" s="86" t="s">
        <v>508</v>
      </c>
      <c r="J49" s="87" t="s">
        <v>508</v>
      </c>
      <c r="K49" s="87" t="s">
        <v>508</v>
      </c>
      <c r="L49" s="87" t="s">
        <v>508</v>
      </c>
      <c r="M49" s="88" t="s">
        <v>508</v>
      </c>
    </row>
    <row r="50" spans="2:13" ht="27.75" customHeight="1">
      <c r="B50" s="1217" t="s">
        <v>34</v>
      </c>
      <c r="C50" s="1218"/>
      <c r="D50" s="91"/>
      <c r="E50" s="1212" t="s">
        <v>35</v>
      </c>
      <c r="F50" s="1212"/>
      <c r="G50" s="1212"/>
      <c r="H50" s="1213"/>
      <c r="I50" s="86">
        <v>2296</v>
      </c>
      <c r="J50" s="87">
        <v>2194</v>
      </c>
      <c r="K50" s="87">
        <v>2385</v>
      </c>
      <c r="L50" s="87">
        <v>2374</v>
      </c>
      <c r="M50" s="88">
        <v>2206</v>
      </c>
    </row>
    <row r="51" spans="2:13" ht="27.75" customHeight="1">
      <c r="B51" s="1206"/>
      <c r="C51" s="1207"/>
      <c r="D51" s="85"/>
      <c r="E51" s="1212" t="s">
        <v>36</v>
      </c>
      <c r="F51" s="1212"/>
      <c r="G51" s="1212"/>
      <c r="H51" s="1213"/>
      <c r="I51" s="86">
        <v>173</v>
      </c>
      <c r="J51" s="87">
        <v>168</v>
      </c>
      <c r="K51" s="87">
        <v>149</v>
      </c>
      <c r="L51" s="87">
        <v>126</v>
      </c>
      <c r="M51" s="88">
        <v>103</v>
      </c>
    </row>
    <row r="52" spans="2:13" ht="27.75" customHeight="1">
      <c r="B52" s="1208"/>
      <c r="C52" s="1209"/>
      <c r="D52" s="85"/>
      <c r="E52" s="1212" t="s">
        <v>37</v>
      </c>
      <c r="F52" s="1212"/>
      <c r="G52" s="1212"/>
      <c r="H52" s="1213"/>
      <c r="I52" s="86">
        <v>5389</v>
      </c>
      <c r="J52" s="87">
        <v>5055</v>
      </c>
      <c r="K52" s="87">
        <v>4905</v>
      </c>
      <c r="L52" s="87">
        <v>5204</v>
      </c>
      <c r="M52" s="88">
        <v>5343</v>
      </c>
    </row>
    <row r="53" spans="2:13" ht="27.75" customHeight="1" thickBot="1">
      <c r="B53" s="1219" t="s">
        <v>38</v>
      </c>
      <c r="C53" s="1220"/>
      <c r="D53" s="92"/>
      <c r="E53" s="1221" t="s">
        <v>39</v>
      </c>
      <c r="F53" s="1221"/>
      <c r="G53" s="1221"/>
      <c r="H53" s="1222"/>
      <c r="I53" s="93">
        <v>1354</v>
      </c>
      <c r="J53" s="94">
        <v>1420</v>
      </c>
      <c r="K53" s="94">
        <v>1315</v>
      </c>
      <c r="L53" s="94">
        <v>1003</v>
      </c>
      <c r="M53" s="95">
        <v>1857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7qxdnci/iNGY4vBRdCHsz44u/ZJZ7qSK01+xH3rSHc6sTl1drVwIG5axQSsqrXZMWkJWEWp95NIq5P/6c7tBA==" saltValue="IJSPT5JqYzDHSX3vyaWH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552</v>
      </c>
      <c r="G54" s="104" t="s">
        <v>553</v>
      </c>
      <c r="H54" s="105" t="s">
        <v>554</v>
      </c>
    </row>
    <row r="55" spans="2:8" ht="52.5" customHeight="1">
      <c r="B55" s="106"/>
      <c r="C55" s="1231" t="s">
        <v>42</v>
      </c>
      <c r="D55" s="1231"/>
      <c r="E55" s="1232"/>
      <c r="F55" s="107">
        <v>458</v>
      </c>
      <c r="G55" s="107">
        <v>458</v>
      </c>
      <c r="H55" s="108">
        <v>459</v>
      </c>
    </row>
    <row r="56" spans="2:8" ht="52.5" customHeight="1">
      <c r="B56" s="109"/>
      <c r="C56" s="1233" t="s">
        <v>43</v>
      </c>
      <c r="D56" s="1233"/>
      <c r="E56" s="1234"/>
      <c r="F56" s="110">
        <v>195</v>
      </c>
      <c r="G56" s="110">
        <v>195</v>
      </c>
      <c r="H56" s="111">
        <v>195</v>
      </c>
    </row>
    <row r="57" spans="2:8" ht="53.25" customHeight="1">
      <c r="B57" s="109"/>
      <c r="C57" s="1235" t="s">
        <v>44</v>
      </c>
      <c r="D57" s="1235"/>
      <c r="E57" s="1236"/>
      <c r="F57" s="112">
        <v>1387</v>
      </c>
      <c r="G57" s="112">
        <v>1323</v>
      </c>
      <c r="H57" s="113">
        <v>1111</v>
      </c>
    </row>
    <row r="58" spans="2:8" ht="45.75" customHeight="1">
      <c r="B58" s="114"/>
      <c r="C58" s="1223" t="s">
        <v>583</v>
      </c>
      <c r="D58" s="1224"/>
      <c r="E58" s="1225"/>
      <c r="F58" s="115">
        <v>386</v>
      </c>
      <c r="G58" s="115">
        <v>471</v>
      </c>
      <c r="H58" s="116">
        <v>411</v>
      </c>
    </row>
    <row r="59" spans="2:8" ht="45.75" customHeight="1">
      <c r="B59" s="114"/>
      <c r="C59" s="1223" t="s">
        <v>584</v>
      </c>
      <c r="D59" s="1224"/>
      <c r="E59" s="1225"/>
      <c r="F59" s="115">
        <v>186</v>
      </c>
      <c r="G59" s="115">
        <v>194</v>
      </c>
      <c r="H59" s="116">
        <v>237</v>
      </c>
    </row>
    <row r="60" spans="2:8" ht="45.75" customHeight="1">
      <c r="B60" s="114"/>
      <c r="C60" s="1223" t="s">
        <v>585</v>
      </c>
      <c r="D60" s="1224"/>
      <c r="E60" s="1225"/>
      <c r="F60" s="115">
        <v>305</v>
      </c>
      <c r="G60" s="115">
        <v>250</v>
      </c>
      <c r="H60" s="116">
        <v>211</v>
      </c>
    </row>
    <row r="61" spans="2:8" ht="45.75" customHeight="1">
      <c r="B61" s="114"/>
      <c r="C61" s="1223" t="s">
        <v>586</v>
      </c>
      <c r="D61" s="1224"/>
      <c r="E61" s="1225"/>
      <c r="F61" s="115">
        <v>138</v>
      </c>
      <c r="G61" s="115">
        <v>121</v>
      </c>
      <c r="H61" s="116">
        <v>124</v>
      </c>
    </row>
    <row r="62" spans="2:8" ht="45.75" customHeight="1" thickBot="1">
      <c r="B62" s="117"/>
      <c r="C62" s="1226" t="s">
        <v>587</v>
      </c>
      <c r="D62" s="1227"/>
      <c r="E62" s="1228"/>
      <c r="F62" s="118">
        <v>85</v>
      </c>
      <c r="G62" s="118">
        <v>87</v>
      </c>
      <c r="H62" s="119">
        <v>101</v>
      </c>
    </row>
    <row r="63" spans="2:8" ht="52.5" customHeight="1" thickBot="1">
      <c r="B63" s="120"/>
      <c r="C63" s="1229" t="s">
        <v>45</v>
      </c>
      <c r="D63" s="1229"/>
      <c r="E63" s="1230"/>
      <c r="F63" s="121">
        <v>2040</v>
      </c>
      <c r="G63" s="121">
        <v>1976</v>
      </c>
      <c r="H63" s="122">
        <v>1765</v>
      </c>
    </row>
    <row r="64" spans="2:8" ht="15" customHeight="1"/>
    <row r="65" ht="0" hidden="1" customHeight="1"/>
    <row r="66" ht="0" hidden="1" customHeight="1"/>
  </sheetData>
  <sheetProtection algorithmName="SHA-512" hashValue="BSYPugZM77tz4/tYwNsvYzlrEZMuBfpp+EOnYXXKpmK9hRu4mLEpyH4c87mbObb6SyXbckHPeIJ0MJFs751XGw==" saltValue="p0hHGs5TaJJTkqtGjtIc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election activeCell="AN43" sqref="AN43:DC47"/>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589</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590</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591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592</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550</v>
      </c>
      <c r="BQ50" s="1271"/>
      <c r="BR50" s="1271"/>
      <c r="BS50" s="1271"/>
      <c r="BT50" s="1271"/>
      <c r="BU50" s="1271"/>
      <c r="BV50" s="1271"/>
      <c r="BW50" s="1271"/>
      <c r="BX50" s="1271" t="s">
        <v>551</v>
      </c>
      <c r="BY50" s="1271"/>
      <c r="BZ50" s="1271"/>
      <c r="CA50" s="1271"/>
      <c r="CB50" s="1271"/>
      <c r="CC50" s="1271"/>
      <c r="CD50" s="1271"/>
      <c r="CE50" s="1271"/>
      <c r="CF50" s="1271" t="s">
        <v>552</v>
      </c>
      <c r="CG50" s="1271"/>
      <c r="CH50" s="1271"/>
      <c r="CI50" s="1271"/>
      <c r="CJ50" s="1271"/>
      <c r="CK50" s="1271"/>
      <c r="CL50" s="1271"/>
      <c r="CM50" s="1271"/>
      <c r="CN50" s="1271" t="s">
        <v>553</v>
      </c>
      <c r="CO50" s="1271"/>
      <c r="CP50" s="1271"/>
      <c r="CQ50" s="1271"/>
      <c r="CR50" s="1271"/>
      <c r="CS50" s="1271"/>
      <c r="CT50" s="1271"/>
      <c r="CU50" s="1271"/>
      <c r="CV50" s="1271" t="s">
        <v>554</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593</v>
      </c>
      <c r="AO51" s="1275"/>
      <c r="AP51" s="1275"/>
      <c r="AQ51" s="1275"/>
      <c r="AR51" s="1275"/>
      <c r="AS51" s="1275"/>
      <c r="AT51" s="1275"/>
      <c r="AU51" s="1275"/>
      <c r="AV51" s="1275"/>
      <c r="AW51" s="1275"/>
      <c r="AX51" s="1275"/>
      <c r="AY51" s="1275"/>
      <c r="AZ51" s="1275"/>
      <c r="BA51" s="1275"/>
      <c r="BB51" s="1275" t="s">
        <v>594</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52.6</v>
      </c>
      <c r="CG51" s="1277"/>
      <c r="CH51" s="1277"/>
      <c r="CI51" s="1277"/>
      <c r="CJ51" s="1277"/>
      <c r="CK51" s="1277"/>
      <c r="CL51" s="1277"/>
      <c r="CM51" s="1277"/>
      <c r="CN51" s="1277">
        <v>40.4</v>
      </c>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595</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51.5</v>
      </c>
      <c r="CG53" s="1277"/>
      <c r="CH53" s="1277"/>
      <c r="CI53" s="1277"/>
      <c r="CJ53" s="1277"/>
      <c r="CK53" s="1277"/>
      <c r="CL53" s="1277"/>
      <c r="CM53" s="1277"/>
      <c r="CN53" s="1277">
        <v>52.5</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596</v>
      </c>
      <c r="AO55" s="1271"/>
      <c r="AP55" s="1271"/>
      <c r="AQ55" s="1271"/>
      <c r="AR55" s="1271"/>
      <c r="AS55" s="1271"/>
      <c r="AT55" s="1271"/>
      <c r="AU55" s="1271"/>
      <c r="AV55" s="1271"/>
      <c r="AW55" s="1271"/>
      <c r="AX55" s="1271"/>
      <c r="AY55" s="1271"/>
      <c r="AZ55" s="1271"/>
      <c r="BA55" s="1271"/>
      <c r="BB55" s="1275" t="s">
        <v>594</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0.8</v>
      </c>
      <c r="CG55" s="1277"/>
      <c r="CH55" s="1277"/>
      <c r="CI55" s="1277"/>
      <c r="CJ55" s="1277"/>
      <c r="CK55" s="1277"/>
      <c r="CL55" s="1277"/>
      <c r="CM55" s="1277"/>
      <c r="CN55" s="1277">
        <v>0</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595</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56.2</v>
      </c>
      <c r="CG57" s="1277"/>
      <c r="CH57" s="1277"/>
      <c r="CI57" s="1277"/>
      <c r="CJ57" s="1277"/>
      <c r="CK57" s="1277"/>
      <c r="CL57" s="1277"/>
      <c r="CM57" s="1277"/>
      <c r="CN57" s="1277">
        <v>58.6</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597</v>
      </c>
    </row>
    <row r="64" spans="1:109">
      <c r="B64" s="1246"/>
      <c r="G64" s="1253"/>
      <c r="I64" s="1287"/>
      <c r="J64" s="1287"/>
      <c r="K64" s="1287"/>
      <c r="L64" s="1287"/>
      <c r="M64" s="1287"/>
      <c r="N64" s="1288"/>
      <c r="AM64" s="1253"/>
      <c r="AN64" s="1253" t="s">
        <v>590</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598</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592</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550</v>
      </c>
      <c r="BQ72" s="1271"/>
      <c r="BR72" s="1271"/>
      <c r="BS72" s="1271"/>
      <c r="BT72" s="1271"/>
      <c r="BU72" s="1271"/>
      <c r="BV72" s="1271"/>
      <c r="BW72" s="1271"/>
      <c r="BX72" s="1271" t="s">
        <v>551</v>
      </c>
      <c r="BY72" s="1271"/>
      <c r="BZ72" s="1271"/>
      <c r="CA72" s="1271"/>
      <c r="CB72" s="1271"/>
      <c r="CC72" s="1271"/>
      <c r="CD72" s="1271"/>
      <c r="CE72" s="1271"/>
      <c r="CF72" s="1271" t="s">
        <v>552</v>
      </c>
      <c r="CG72" s="1271"/>
      <c r="CH72" s="1271"/>
      <c r="CI72" s="1271"/>
      <c r="CJ72" s="1271"/>
      <c r="CK72" s="1271"/>
      <c r="CL72" s="1271"/>
      <c r="CM72" s="1271"/>
      <c r="CN72" s="1271" t="s">
        <v>553</v>
      </c>
      <c r="CO72" s="1271"/>
      <c r="CP72" s="1271"/>
      <c r="CQ72" s="1271"/>
      <c r="CR72" s="1271"/>
      <c r="CS72" s="1271"/>
      <c r="CT72" s="1271"/>
      <c r="CU72" s="1271"/>
      <c r="CV72" s="1271" t="s">
        <v>554</v>
      </c>
      <c r="CW72" s="1271"/>
      <c r="CX72" s="1271"/>
      <c r="CY72" s="1271"/>
      <c r="CZ72" s="1271"/>
      <c r="DA72" s="1271"/>
      <c r="DB72" s="1271"/>
      <c r="DC72" s="1271"/>
    </row>
    <row r="73" spans="2:107">
      <c r="B73" s="1246"/>
      <c r="G73" s="1272"/>
      <c r="H73" s="1272"/>
      <c r="I73" s="1272"/>
      <c r="J73" s="1272"/>
      <c r="K73" s="1294"/>
      <c r="L73" s="1294"/>
      <c r="M73" s="1294"/>
      <c r="N73" s="1294"/>
      <c r="AM73" s="1264"/>
      <c r="AN73" s="1275" t="s">
        <v>593</v>
      </c>
      <c r="AO73" s="1275"/>
      <c r="AP73" s="1275"/>
      <c r="AQ73" s="1275"/>
      <c r="AR73" s="1275"/>
      <c r="AS73" s="1275"/>
      <c r="AT73" s="1275"/>
      <c r="AU73" s="1275"/>
      <c r="AV73" s="1275"/>
      <c r="AW73" s="1275"/>
      <c r="AX73" s="1275"/>
      <c r="AY73" s="1275"/>
      <c r="AZ73" s="1275"/>
      <c r="BA73" s="1275"/>
      <c r="BB73" s="1275" t="s">
        <v>594</v>
      </c>
      <c r="BC73" s="1275"/>
      <c r="BD73" s="1275"/>
      <c r="BE73" s="1275"/>
      <c r="BF73" s="1275"/>
      <c r="BG73" s="1275"/>
      <c r="BH73" s="1275"/>
      <c r="BI73" s="1275"/>
      <c r="BJ73" s="1275"/>
      <c r="BK73" s="1275"/>
      <c r="BL73" s="1275"/>
      <c r="BM73" s="1275"/>
      <c r="BN73" s="1275"/>
      <c r="BO73" s="1275"/>
      <c r="BP73" s="1277">
        <v>54.7</v>
      </c>
      <c r="BQ73" s="1277"/>
      <c r="BR73" s="1277"/>
      <c r="BS73" s="1277"/>
      <c r="BT73" s="1277"/>
      <c r="BU73" s="1277"/>
      <c r="BV73" s="1277"/>
      <c r="BW73" s="1277"/>
      <c r="BX73" s="1277">
        <v>59.1</v>
      </c>
      <c r="BY73" s="1277"/>
      <c r="BZ73" s="1277"/>
      <c r="CA73" s="1277"/>
      <c r="CB73" s="1277"/>
      <c r="CC73" s="1277"/>
      <c r="CD73" s="1277"/>
      <c r="CE73" s="1277"/>
      <c r="CF73" s="1277">
        <v>52.6</v>
      </c>
      <c r="CG73" s="1277"/>
      <c r="CH73" s="1277"/>
      <c r="CI73" s="1277"/>
      <c r="CJ73" s="1277"/>
      <c r="CK73" s="1277"/>
      <c r="CL73" s="1277"/>
      <c r="CM73" s="1277"/>
      <c r="CN73" s="1277">
        <v>40.4</v>
      </c>
      <c r="CO73" s="1277"/>
      <c r="CP73" s="1277"/>
      <c r="CQ73" s="1277"/>
      <c r="CR73" s="1277"/>
      <c r="CS73" s="1277"/>
      <c r="CT73" s="1277"/>
      <c r="CU73" s="1277"/>
      <c r="CV73" s="1277">
        <v>75.7</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599</v>
      </c>
      <c r="BC75" s="1275"/>
      <c r="BD75" s="1275"/>
      <c r="BE75" s="1275"/>
      <c r="BF75" s="1275"/>
      <c r="BG75" s="1275"/>
      <c r="BH75" s="1275"/>
      <c r="BI75" s="1275"/>
      <c r="BJ75" s="1275"/>
      <c r="BK75" s="1275"/>
      <c r="BL75" s="1275"/>
      <c r="BM75" s="1275"/>
      <c r="BN75" s="1275"/>
      <c r="BO75" s="1275"/>
      <c r="BP75" s="1277">
        <v>11.8</v>
      </c>
      <c r="BQ75" s="1277"/>
      <c r="BR75" s="1277"/>
      <c r="BS75" s="1277"/>
      <c r="BT75" s="1277"/>
      <c r="BU75" s="1277"/>
      <c r="BV75" s="1277"/>
      <c r="BW75" s="1277"/>
      <c r="BX75" s="1277">
        <v>10.6</v>
      </c>
      <c r="BY75" s="1277"/>
      <c r="BZ75" s="1277"/>
      <c r="CA75" s="1277"/>
      <c r="CB75" s="1277"/>
      <c r="CC75" s="1277"/>
      <c r="CD75" s="1277"/>
      <c r="CE75" s="1277"/>
      <c r="CF75" s="1277">
        <v>10</v>
      </c>
      <c r="CG75" s="1277"/>
      <c r="CH75" s="1277"/>
      <c r="CI75" s="1277"/>
      <c r="CJ75" s="1277"/>
      <c r="CK75" s="1277"/>
      <c r="CL75" s="1277"/>
      <c r="CM75" s="1277"/>
      <c r="CN75" s="1277">
        <v>11.1</v>
      </c>
      <c r="CO75" s="1277"/>
      <c r="CP75" s="1277"/>
      <c r="CQ75" s="1277"/>
      <c r="CR75" s="1277"/>
      <c r="CS75" s="1277"/>
      <c r="CT75" s="1277"/>
      <c r="CU75" s="1277"/>
      <c r="CV75" s="1277">
        <v>12.5</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596</v>
      </c>
      <c r="AO77" s="1271"/>
      <c r="AP77" s="1271"/>
      <c r="AQ77" s="1271"/>
      <c r="AR77" s="1271"/>
      <c r="AS77" s="1271"/>
      <c r="AT77" s="1271"/>
      <c r="AU77" s="1271"/>
      <c r="AV77" s="1271"/>
      <c r="AW77" s="1271"/>
      <c r="AX77" s="1271"/>
      <c r="AY77" s="1271"/>
      <c r="AZ77" s="1271"/>
      <c r="BA77" s="1271"/>
      <c r="BB77" s="1275" t="s">
        <v>594</v>
      </c>
      <c r="BC77" s="1275"/>
      <c r="BD77" s="1275"/>
      <c r="BE77" s="1275"/>
      <c r="BF77" s="1275"/>
      <c r="BG77" s="1275"/>
      <c r="BH77" s="1275"/>
      <c r="BI77" s="1275"/>
      <c r="BJ77" s="1275"/>
      <c r="BK77" s="1275"/>
      <c r="BL77" s="1275"/>
      <c r="BM77" s="1275"/>
      <c r="BN77" s="1275"/>
      <c r="BO77" s="1275"/>
      <c r="BP77" s="1277">
        <v>20.5</v>
      </c>
      <c r="BQ77" s="1277"/>
      <c r="BR77" s="1277"/>
      <c r="BS77" s="1277"/>
      <c r="BT77" s="1277"/>
      <c r="BU77" s="1277"/>
      <c r="BV77" s="1277"/>
      <c r="BW77" s="1277"/>
      <c r="BX77" s="1277">
        <v>17.899999999999999</v>
      </c>
      <c r="BY77" s="1277"/>
      <c r="BZ77" s="1277"/>
      <c r="CA77" s="1277"/>
      <c r="CB77" s="1277"/>
      <c r="CC77" s="1277"/>
      <c r="CD77" s="1277"/>
      <c r="CE77" s="1277"/>
      <c r="CF77" s="1277">
        <v>0.8</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599</v>
      </c>
      <c r="BC79" s="1275"/>
      <c r="BD79" s="1275"/>
      <c r="BE79" s="1275"/>
      <c r="BF79" s="1275"/>
      <c r="BG79" s="1275"/>
      <c r="BH79" s="1275"/>
      <c r="BI79" s="1275"/>
      <c r="BJ79" s="1275"/>
      <c r="BK79" s="1275"/>
      <c r="BL79" s="1275"/>
      <c r="BM79" s="1275"/>
      <c r="BN79" s="1275"/>
      <c r="BO79" s="1275"/>
      <c r="BP79" s="1277">
        <v>10.5</v>
      </c>
      <c r="BQ79" s="1277"/>
      <c r="BR79" s="1277"/>
      <c r="BS79" s="1277"/>
      <c r="BT79" s="1277"/>
      <c r="BU79" s="1277"/>
      <c r="BV79" s="1277"/>
      <c r="BW79" s="1277"/>
      <c r="BX79" s="1277">
        <v>9.5</v>
      </c>
      <c r="BY79" s="1277"/>
      <c r="BZ79" s="1277"/>
      <c r="CA79" s="1277"/>
      <c r="CB79" s="1277"/>
      <c r="CC79" s="1277"/>
      <c r="CD79" s="1277"/>
      <c r="CE79" s="1277"/>
      <c r="CF79" s="1277">
        <v>8.1</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bAX3cuHw45HyqQlDjVNiBd78tZpRTtHFzrHJ/Y1INUTlIWbwNxgoQsxkbS4Jp4kzjOAUVkLjnFOXpiiR9XD4A==" saltValue="KfnpfoDlfSIpbjrO0Ppij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AN43" sqref="AN43:DC4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nM2/f+79xyKfBBSdBFLQ3J/vMA5l25y/9JkDFhkbUs/2cwFULQPwKn0EJeeyOQ7XTQFcxmLr75rO2eUkQWaLA==" saltValue="RWSXsbMFHolvsJ/67ly1j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N43" sqref="AN43:DC4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zaoU+dEI8JD4/PFnhnMFKs+YP+qDWJc7TnKoArYkfy+4z5bFioddg2oFyyNnkEB8mqLLP+teu/KRKYWScm3uA==" saltValue="c9f9EJkG3k59nMJWZNOo9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547</v>
      </c>
      <c r="G2" s="136"/>
      <c r="H2" s="137"/>
    </row>
    <row r="3" spans="1:8">
      <c r="A3" s="133" t="s">
        <v>540</v>
      </c>
      <c r="B3" s="138"/>
      <c r="C3" s="139"/>
      <c r="D3" s="140">
        <v>79042</v>
      </c>
      <c r="E3" s="141"/>
      <c r="F3" s="142">
        <v>119674</v>
      </c>
      <c r="G3" s="143"/>
      <c r="H3" s="144"/>
    </row>
    <row r="4" spans="1:8">
      <c r="A4" s="145"/>
      <c r="B4" s="146"/>
      <c r="C4" s="147"/>
      <c r="D4" s="148">
        <v>60920</v>
      </c>
      <c r="E4" s="149"/>
      <c r="F4" s="150">
        <v>57803</v>
      </c>
      <c r="G4" s="151"/>
      <c r="H4" s="152"/>
    </row>
    <row r="5" spans="1:8">
      <c r="A5" s="133" t="s">
        <v>542</v>
      </c>
      <c r="B5" s="138"/>
      <c r="C5" s="139"/>
      <c r="D5" s="140">
        <v>72209</v>
      </c>
      <c r="E5" s="141"/>
      <c r="F5" s="142">
        <v>119685</v>
      </c>
      <c r="G5" s="143"/>
      <c r="H5" s="144"/>
    </row>
    <row r="6" spans="1:8">
      <c r="A6" s="145"/>
      <c r="B6" s="146"/>
      <c r="C6" s="147"/>
      <c r="D6" s="148">
        <v>49960</v>
      </c>
      <c r="E6" s="149"/>
      <c r="F6" s="150">
        <v>68464</v>
      </c>
      <c r="G6" s="151"/>
      <c r="H6" s="152"/>
    </row>
    <row r="7" spans="1:8">
      <c r="A7" s="133" t="s">
        <v>543</v>
      </c>
      <c r="B7" s="138"/>
      <c r="C7" s="139"/>
      <c r="D7" s="140">
        <v>111417</v>
      </c>
      <c r="E7" s="141"/>
      <c r="F7" s="142">
        <v>128611</v>
      </c>
      <c r="G7" s="143"/>
      <c r="H7" s="144"/>
    </row>
    <row r="8" spans="1:8">
      <c r="A8" s="145"/>
      <c r="B8" s="146"/>
      <c r="C8" s="147"/>
      <c r="D8" s="148">
        <v>54319</v>
      </c>
      <c r="E8" s="149"/>
      <c r="F8" s="150">
        <v>61552</v>
      </c>
      <c r="G8" s="151"/>
      <c r="H8" s="152"/>
    </row>
    <row r="9" spans="1:8">
      <c r="A9" s="133" t="s">
        <v>544</v>
      </c>
      <c r="B9" s="138"/>
      <c r="C9" s="139"/>
      <c r="D9" s="140">
        <v>116540</v>
      </c>
      <c r="E9" s="141"/>
      <c r="F9" s="142">
        <v>138651</v>
      </c>
      <c r="G9" s="143"/>
      <c r="H9" s="144"/>
    </row>
    <row r="10" spans="1:8">
      <c r="A10" s="145"/>
      <c r="B10" s="146"/>
      <c r="C10" s="147"/>
      <c r="D10" s="148">
        <v>54570</v>
      </c>
      <c r="E10" s="149"/>
      <c r="F10" s="150">
        <v>71211</v>
      </c>
      <c r="G10" s="151"/>
      <c r="H10" s="152"/>
    </row>
    <row r="11" spans="1:8">
      <c r="A11" s="133" t="s">
        <v>545</v>
      </c>
      <c r="B11" s="138"/>
      <c r="C11" s="139"/>
      <c r="D11" s="140">
        <v>104234</v>
      </c>
      <c r="E11" s="141"/>
      <c r="F11" s="142">
        <v>122882</v>
      </c>
      <c r="G11" s="143"/>
      <c r="H11" s="144"/>
    </row>
    <row r="12" spans="1:8">
      <c r="A12" s="145"/>
      <c r="B12" s="146"/>
      <c r="C12" s="153"/>
      <c r="D12" s="148">
        <v>67158</v>
      </c>
      <c r="E12" s="149"/>
      <c r="F12" s="150">
        <v>65785</v>
      </c>
      <c r="G12" s="151"/>
      <c r="H12" s="152"/>
    </row>
    <row r="13" spans="1:8">
      <c r="A13" s="133"/>
      <c r="B13" s="138"/>
      <c r="C13" s="154"/>
      <c r="D13" s="155">
        <v>96688</v>
      </c>
      <c r="E13" s="156"/>
      <c r="F13" s="157">
        <v>125901</v>
      </c>
      <c r="G13" s="158"/>
      <c r="H13" s="144"/>
    </row>
    <row r="14" spans="1:8">
      <c r="A14" s="145"/>
      <c r="B14" s="146"/>
      <c r="C14" s="147"/>
      <c r="D14" s="148">
        <v>57385</v>
      </c>
      <c r="E14" s="149"/>
      <c r="F14" s="150">
        <v>64963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3.19</v>
      </c>
      <c r="C19" s="159">
        <f>ROUND(VALUE(SUBSTITUTE(実質収支比率等に係る経年分析!G$48,"▲","-")),2)</f>
        <v>2.85</v>
      </c>
      <c r="D19" s="159">
        <f>ROUND(VALUE(SUBSTITUTE(実質収支比率等に係る経年分析!H$48,"▲","-")),2)</f>
        <v>3.09</v>
      </c>
      <c r="E19" s="159">
        <f>ROUND(VALUE(SUBSTITUTE(実質収支比率等に係る経年分析!I$48,"▲","-")),2)</f>
        <v>3.78</v>
      </c>
      <c r="F19" s="159">
        <f>ROUND(VALUE(SUBSTITUTE(実質収支比率等に係る経年分析!J$48,"▲","-")),2)</f>
        <v>2.96</v>
      </c>
    </row>
    <row r="20" spans="1:11">
      <c r="A20" s="159" t="s">
        <v>49</v>
      </c>
      <c r="B20" s="159">
        <f>ROUND(VALUE(SUBSTITUTE(実質収支比率等に係る経年分析!F$47,"▲","-")),2)</f>
        <v>14.75</v>
      </c>
      <c r="C20" s="159">
        <f>ROUND(VALUE(SUBSTITUTE(実質収支比率等に係る経年分析!G$47,"▲","-")),2)</f>
        <v>15.09</v>
      </c>
      <c r="D20" s="159">
        <f>ROUND(VALUE(SUBSTITUTE(実質収支比率等に係る経年分析!H$47,"▲","-")),2)</f>
        <v>14.77</v>
      </c>
      <c r="E20" s="159">
        <f>ROUND(VALUE(SUBSTITUTE(実質収支比率等に係る経年分析!I$47,"▲","-")),2)</f>
        <v>15.37</v>
      </c>
      <c r="F20" s="159">
        <f>ROUND(VALUE(SUBSTITUTE(実質収支比率等に係る経年分析!J$47,"▲","-")),2)</f>
        <v>15.71</v>
      </c>
    </row>
    <row r="21" spans="1:11">
      <c r="A21" s="159" t="s">
        <v>50</v>
      </c>
      <c r="B21" s="159">
        <f>IF(ISNUMBER(VALUE(SUBSTITUTE(実質収支比率等に係る経年分析!F$49,"▲","-"))),ROUND(VALUE(SUBSTITUTE(実質収支比率等に係る経年分析!F$49,"▲","-")),2),NA())</f>
        <v>0.05</v>
      </c>
      <c r="C21" s="159">
        <f>IF(ISNUMBER(VALUE(SUBSTITUTE(実質収支比率等に係る経年分析!G$49,"▲","-"))),ROUND(VALUE(SUBSTITUTE(実質収支比率等に係る経年分析!G$49,"▲","-")),2),NA())</f>
        <v>-0.38</v>
      </c>
      <c r="D21" s="159">
        <f>IF(ISNUMBER(VALUE(SUBSTITUTE(実質収支比率等に係る経年分析!H$49,"▲","-"))),ROUND(VALUE(SUBSTITUTE(実質収支比率等に係る経年分析!H$49,"▲","-")),2),NA())</f>
        <v>0.34</v>
      </c>
      <c r="E21" s="159">
        <f>IF(ISNUMBER(VALUE(SUBSTITUTE(実質収支比率等に係る経年分析!I$49,"▲","-"))),ROUND(VALUE(SUBSTITUTE(実質収支比率等に係る経年分析!I$49,"▲","-")),2),NA())</f>
        <v>0.6</v>
      </c>
      <c r="F21" s="159">
        <f>IF(ISNUMBER(VALUE(SUBSTITUTE(実質収支比率等に係る経年分析!J$49,"▲","-"))),ROUND(VALUE(SUBSTITUTE(実質収支比率等に係る経年分析!J$49,"▲","-")),2),NA())</f>
        <v>-0.87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0.34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0.17</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0.38</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1.08</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公共用地等取得造成事業特別会計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7.0000000000000007E-2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1.53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1.1299999999999999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1.82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2.0099999999999998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2.09</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3.17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2.83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3.08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3.77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2.94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#VALUE!</v>
      </c>
      <c r="C36" s="160" t="e">
        <f>IF(ROUND(VALUE(SUBSTITUTE(連結実質赤字比率に係る赤字・黒字の構成分析!F$34,"▲", "-")), 2) &gt;= 0, ABS(ROUND(VALUE(SUBSTITUTE(連結実質赤字比率に係る赤字・黒字の構成分析!F$34,"▲", "-")), 2)), NA())</f>
        <v>#VALUE!</v>
      </c>
      <c r="D36" s="160" t="e">
        <f>IF(ROUND(VALUE(SUBSTITUTE(連結実質赤字比率に係る赤字・黒字の構成分析!G$34,"▲", "-")), 2) &lt; 0, ABS(ROUND(VALUE(SUBSTITUTE(連結実質赤字比率に係る赤字・黒字の構成分析!G$34,"▲", "-")), 2)), NA())</f>
        <v>#VALUE!</v>
      </c>
      <c r="E36" s="160" t="e">
        <f>IF(ROUND(VALUE(SUBSTITUTE(連結実質赤字比率に係る赤字・黒字の構成分析!G$34,"▲", "-")), 2) &gt;= 0, ABS(ROUND(VALUE(SUBSTITUTE(連結実質赤字比率に係る赤字・黒字の構成分析!G$34,"▲", "-")), 2)), NA())</f>
        <v>#VALUE!</v>
      </c>
      <c r="F36" s="160" t="e">
        <f>IF(ROUND(VALUE(SUBSTITUTE(連結実質赤字比率に係る赤字・黒字の構成分析!H$34,"▲", "-")), 2) &lt; 0, ABS(ROUND(VALUE(SUBSTITUTE(連結実質赤字比率に係る赤字・黒字の構成分析!H$34,"▲", "-")), 2)), NA())</f>
        <v>#VALUE!</v>
      </c>
      <c r="G36" s="160" t="e">
        <f>IF(ROUND(VALUE(SUBSTITUTE(連結実質赤字比率に係る赤字・黒字の構成分析!H$34,"▲", "-")), 2) &gt;= 0, ABS(ROUND(VALUE(SUBSTITUTE(連結実質赤字比率に係る赤字・黒字の構成分析!H$34,"▲", "-")), 2)), NA())</f>
        <v>#VALUE!</v>
      </c>
      <c r="H36" s="160" t="e">
        <f>IF(ROUND(VALUE(SUBSTITUTE(連結実質赤字比率に係る赤字・黒字の構成分析!I$34,"▲", "-")), 2) &lt; 0, ABS(ROUND(VALUE(SUBSTITUTE(連結実質赤字比率に係る赤字・黒字の構成分析!I$34,"▲", "-")), 2)), NA())</f>
        <v>#VALUE!</v>
      </c>
      <c r="I36" s="160" t="e">
        <f>IF(ROUND(VALUE(SUBSTITUTE(連結実質赤字比率に係る赤字・黒字の構成分析!I$34,"▲", "-")), 2) &gt;= 0, ABS(ROUND(VALUE(SUBSTITUTE(連結実質赤字比率に係る赤字・黒字の構成分析!I$34,"▲", "-")), 2)), NA())</f>
        <v>#VALUE!</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2.97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650</v>
      </c>
      <c r="E42" s="161"/>
      <c r="F42" s="161"/>
      <c r="G42" s="161">
        <f>'実質公債費比率（分子）の構造'!L$52</f>
        <v>654</v>
      </c>
      <c r="H42" s="161"/>
      <c r="I42" s="161"/>
      <c r="J42" s="161">
        <f>'実質公債費比率（分子）の構造'!M$52</f>
        <v>628</v>
      </c>
      <c r="K42" s="161"/>
      <c r="L42" s="161"/>
      <c r="M42" s="161">
        <f>'実質公債費比率（分子）の構造'!N$52</f>
        <v>530</v>
      </c>
      <c r="N42" s="161"/>
      <c r="O42" s="161"/>
      <c r="P42" s="161">
        <f>'実質公債費比率（分子）の構造'!O$52</f>
        <v>497</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c r="A45" s="161" t="s">
        <v>60</v>
      </c>
      <c r="B45" s="161">
        <f>'実質公債費比率（分子）の構造'!K$49</f>
        <v>33</v>
      </c>
      <c r="C45" s="161"/>
      <c r="D45" s="161"/>
      <c r="E45" s="161">
        <f>'実質公債費比率（分子）の構造'!L$49</f>
        <v>24</v>
      </c>
      <c r="F45" s="161"/>
      <c r="G45" s="161"/>
      <c r="H45" s="161">
        <f>'実質公債費比率（分子）の構造'!M$49</f>
        <v>25</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137</v>
      </c>
      <c r="C46" s="161"/>
      <c r="D46" s="161"/>
      <c r="E46" s="161">
        <f>'実質公債費比率（分子）の構造'!L$48</f>
        <v>142</v>
      </c>
      <c r="F46" s="161"/>
      <c r="G46" s="161"/>
      <c r="H46" s="161">
        <f>'実質公債費比率（分子）の構造'!M$48</f>
        <v>144</v>
      </c>
      <c r="I46" s="161"/>
      <c r="J46" s="161"/>
      <c r="K46" s="161">
        <f>'実質公債費比率（分子）の構造'!N$48</f>
        <v>157</v>
      </c>
      <c r="L46" s="161"/>
      <c r="M46" s="161"/>
      <c r="N46" s="161">
        <f>'実質公債費比率（分子）の構造'!O$48</f>
        <v>179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731</v>
      </c>
      <c r="C49" s="161"/>
      <c r="D49" s="161"/>
      <c r="E49" s="161">
        <f>'実質公債費比率（分子）の構造'!L$45</f>
        <v>724</v>
      </c>
      <c r="F49" s="161"/>
      <c r="G49" s="161"/>
      <c r="H49" s="161">
        <f>'実質公債費比率（分子）の構造'!M$45</f>
        <v>715</v>
      </c>
      <c r="I49" s="161"/>
      <c r="J49" s="161"/>
      <c r="K49" s="161">
        <f>'実質公債費比率（分子）の構造'!N$45</f>
        <v>704</v>
      </c>
      <c r="L49" s="161"/>
      <c r="M49" s="161"/>
      <c r="N49" s="161">
        <f>'実質公債費比率（分子）の構造'!O$45</f>
        <v>661</v>
      </c>
      <c r="O49" s="161"/>
      <c r="P49" s="161"/>
    </row>
    <row r="50" spans="1:16">
      <c r="A50" s="161" t="s">
        <v>65</v>
      </c>
      <c r="B50" s="161" t="e">
        <f>NA()</f>
        <v>#N/A</v>
      </c>
      <c r="C50" s="161">
        <f>IF(ISNUMBER('実質公債費比率（分子）の構造'!K$53),'実質公債費比率（分子）の構造'!K$53,NA())</f>
        <v>251</v>
      </c>
      <c r="D50" s="161" t="e">
        <f>NA()</f>
        <v>#N/A</v>
      </c>
      <c r="E50" s="161" t="e">
        <f>NA()</f>
        <v>#N/A</v>
      </c>
      <c r="F50" s="161">
        <f>IF(ISNUMBER('実質公債費比率（分子）の構造'!L$53),'実質公債費比率（分子）の構造'!L$53,NA())</f>
        <v>236</v>
      </c>
      <c r="G50" s="161" t="e">
        <f>NA()</f>
        <v>#N/A</v>
      </c>
      <c r="H50" s="161" t="e">
        <f>NA()</f>
        <v>#N/A</v>
      </c>
      <c r="I50" s="161">
        <f>IF(ISNUMBER('実質公債費比率（分子）の構造'!M$53),'実質公債費比率（分子）の構造'!M$53,NA())</f>
        <v>256</v>
      </c>
      <c r="J50" s="161" t="e">
        <f>NA()</f>
        <v>#N/A</v>
      </c>
      <c r="K50" s="161" t="e">
        <f>NA()</f>
        <v>#N/A</v>
      </c>
      <c r="L50" s="161">
        <f>IF(ISNUMBER('実質公債費比率（分子）の構造'!N$53),'実質公債費比率（分子）の構造'!N$53,NA())</f>
        <v>331</v>
      </c>
      <c r="M50" s="161" t="e">
        <f>NA()</f>
        <v>#N/A</v>
      </c>
      <c r="N50" s="161" t="e">
        <f>NA()</f>
        <v>#N/A</v>
      </c>
      <c r="O50" s="161">
        <f>IF(ISNUMBER('実質公債費比率（分子）の構造'!O$53),'実質公債費比率（分子）の構造'!O$53,NA())</f>
        <v>343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5389</v>
      </c>
      <c r="E56" s="160"/>
      <c r="F56" s="160"/>
      <c r="G56" s="160">
        <f>'将来負担比率（分子）の構造'!J$52</f>
        <v>5055</v>
      </c>
      <c r="H56" s="160"/>
      <c r="I56" s="160"/>
      <c r="J56" s="160">
        <f>'将来負担比率（分子）の構造'!K$52</f>
        <v>4905</v>
      </c>
      <c r="K56" s="160"/>
      <c r="L56" s="160"/>
      <c r="M56" s="160">
        <f>'将来負担比率（分子）の構造'!L$52</f>
        <v>5204</v>
      </c>
      <c r="N56" s="160"/>
      <c r="O56" s="160"/>
      <c r="P56" s="160">
        <f>'将来負担比率（分子）の構造'!M$52</f>
        <v>5343</v>
      </c>
    </row>
    <row r="57" spans="1:16">
      <c r="A57" s="160" t="s">
        <v>36</v>
      </c>
      <c r="B57" s="160"/>
      <c r="C57" s="160"/>
      <c r="D57" s="160">
        <f>'将来負担比率（分子）の構造'!I$51</f>
        <v>173</v>
      </c>
      <c r="E57" s="160"/>
      <c r="F57" s="160"/>
      <c r="G57" s="160">
        <f>'将来負担比率（分子）の構造'!J$51</f>
        <v>168</v>
      </c>
      <c r="H57" s="160"/>
      <c r="I57" s="160"/>
      <c r="J57" s="160">
        <f>'将来負担比率（分子）の構造'!K$51</f>
        <v>149</v>
      </c>
      <c r="K57" s="160"/>
      <c r="L57" s="160"/>
      <c r="M57" s="160">
        <f>'将来負担比率（分子）の構造'!L$51</f>
        <v>126</v>
      </c>
      <c r="N57" s="160"/>
      <c r="O57" s="160"/>
      <c r="P57" s="160">
        <f>'将来負担比率（分子）の構造'!M$51</f>
        <v>103</v>
      </c>
    </row>
    <row r="58" spans="1:16">
      <c r="A58" s="160" t="s">
        <v>35</v>
      </c>
      <c r="B58" s="160"/>
      <c r="C58" s="160"/>
      <c r="D58" s="160">
        <f>'将来負担比率（分子）の構造'!I$50</f>
        <v>2296</v>
      </c>
      <c r="E58" s="160"/>
      <c r="F58" s="160"/>
      <c r="G58" s="160">
        <f>'将来負担比率（分子）の構造'!J$50</f>
        <v>2194</v>
      </c>
      <c r="H58" s="160"/>
      <c r="I58" s="160"/>
      <c r="J58" s="160">
        <f>'将来負担比率（分子）の構造'!K$50</f>
        <v>2385</v>
      </c>
      <c r="K58" s="160"/>
      <c r="L58" s="160"/>
      <c r="M58" s="160">
        <f>'将来負担比率（分子）の構造'!L$50</f>
        <v>2374</v>
      </c>
      <c r="N58" s="160"/>
      <c r="O58" s="160"/>
      <c r="P58" s="160">
        <f>'将来負担比率（分子）の構造'!M$50</f>
        <v>2206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3</v>
      </c>
      <c r="C61" s="160"/>
      <c r="D61" s="160"/>
      <c r="E61" s="160">
        <f>'将来負担比率（分子）の構造'!J$46</f>
        <v>3</v>
      </c>
      <c r="F61" s="160"/>
      <c r="G61" s="160"/>
      <c r="H61" s="160">
        <f>'将来負担比率（分子）の構造'!K$46</f>
        <v>3</v>
      </c>
      <c r="I61" s="160"/>
      <c r="J61" s="160"/>
      <c r="K61" s="160">
        <f>'将来負担比率（分子）の構造'!L$46</f>
        <v>2</v>
      </c>
      <c r="L61" s="160"/>
      <c r="M61" s="160"/>
      <c r="N61" s="160" t="str">
        <f>'将来負担比率（分子）の構造'!M$46</f>
        <v>-</v>
      </c>
      <c r="O61" s="160"/>
      <c r="P61" s="160"/>
    </row>
    <row r="62" spans="1:16">
      <c r="A62" s="160" t="s">
        <v>29</v>
      </c>
      <c r="B62" s="160">
        <f>'将来負担比率（分子）の構造'!I$45</f>
        <v>809</v>
      </c>
      <c r="C62" s="160"/>
      <c r="D62" s="160"/>
      <c r="E62" s="160">
        <f>'将来負担比率（分子）の構造'!J$45</f>
        <v>769</v>
      </c>
      <c r="F62" s="160"/>
      <c r="G62" s="160"/>
      <c r="H62" s="160">
        <f>'将来負担比率（分子）の構造'!K$45</f>
        <v>747</v>
      </c>
      <c r="I62" s="160"/>
      <c r="J62" s="160"/>
      <c r="K62" s="160">
        <f>'将来負担比率（分子）の構造'!L$45</f>
        <v>741</v>
      </c>
      <c r="L62" s="160"/>
      <c r="M62" s="160"/>
      <c r="N62" s="160">
        <f>'将来負担比率（分子）の構造'!M$45</f>
        <v>727</v>
      </c>
      <c r="O62" s="160"/>
      <c r="P62" s="160"/>
    </row>
    <row r="63" spans="1:16">
      <c r="A63" s="160" t="s">
        <v>28</v>
      </c>
      <c r="B63" s="160">
        <f>'将来負担比率（分子）の構造'!I$44</f>
        <v>147</v>
      </c>
      <c r="C63" s="160"/>
      <c r="D63" s="160"/>
      <c r="E63" s="160">
        <f>'将来負担比率（分子）の構造'!J$44</f>
        <v>80</v>
      </c>
      <c r="F63" s="160"/>
      <c r="G63" s="160"/>
      <c r="H63" s="160">
        <f>'将来負担比率（分子）の構造'!K$44</f>
        <v>22</v>
      </c>
      <c r="I63" s="160"/>
      <c r="J63" s="160"/>
      <c r="K63" s="160">
        <f>'将来負担比率（分子）の構造'!L$44</f>
        <v>117</v>
      </c>
      <c r="L63" s="160"/>
      <c r="M63" s="160"/>
      <c r="N63" s="160">
        <f>'将来負担比率（分子）の構造'!M$44</f>
        <v>1026</v>
      </c>
      <c r="O63" s="160"/>
      <c r="P63" s="160"/>
    </row>
    <row r="64" spans="1:16">
      <c r="A64" s="160" t="s">
        <v>27</v>
      </c>
      <c r="B64" s="160">
        <f>'将来負担比率（分子）の構造'!I$43</f>
        <v>2406</v>
      </c>
      <c r="C64" s="160"/>
      <c r="D64" s="160"/>
      <c r="E64" s="160">
        <f>'将来負担比率（分子）の構造'!J$43</f>
        <v>2482</v>
      </c>
      <c r="F64" s="160"/>
      <c r="G64" s="160"/>
      <c r="H64" s="160">
        <f>'将来負担比率（分子）の構造'!K$43</f>
        <v>2639</v>
      </c>
      <c r="I64" s="160"/>
      <c r="J64" s="160"/>
      <c r="K64" s="160">
        <f>'将来負担比率（分子）の構造'!L$43</f>
        <v>2742</v>
      </c>
      <c r="L64" s="160"/>
      <c r="M64" s="160"/>
      <c r="N64" s="160">
        <f>'将来負担比率（分子）の構造'!M$43</f>
        <v>2918</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5845</v>
      </c>
      <c r="C66" s="160"/>
      <c r="D66" s="160"/>
      <c r="E66" s="160">
        <f>'将来負担比率（分子）の構造'!J$41</f>
        <v>5503</v>
      </c>
      <c r="F66" s="160"/>
      <c r="G66" s="160"/>
      <c r="H66" s="160">
        <f>'将来負担比率（分子）の構造'!K$41</f>
        <v>5343</v>
      </c>
      <c r="I66" s="160"/>
      <c r="J66" s="160"/>
      <c r="K66" s="160">
        <f>'将来負担比率（分子）の構造'!L$41</f>
        <v>5104</v>
      </c>
      <c r="L66" s="160"/>
      <c r="M66" s="160"/>
      <c r="N66" s="160">
        <f>'将来負担比率（分子）の構造'!M$41</f>
        <v>4839</v>
      </c>
      <c r="O66" s="160"/>
      <c r="P66" s="160"/>
    </row>
    <row r="67" spans="1:16">
      <c r="A67" s="160" t="s">
        <v>69</v>
      </c>
      <c r="B67" s="160" t="e">
        <f>NA()</f>
        <v>#N/A</v>
      </c>
      <c r="C67" s="160">
        <f>IF(ISNUMBER('将来負担比率（分子）の構造'!I$53), IF('将来負担比率（分子）の構造'!I$53 &lt; 0, 0, '将来負担比率（分子）の構造'!I$53), NA())</f>
        <v>1354</v>
      </c>
      <c r="D67" s="160" t="e">
        <f>NA()</f>
        <v>#N/A</v>
      </c>
      <c r="E67" s="160" t="e">
        <f>NA()</f>
        <v>#N/A</v>
      </c>
      <c r="F67" s="160">
        <f>IF(ISNUMBER('将来負担比率（分子）の構造'!J$53), IF('将来負担比率（分子）の構造'!J$53 &lt; 0, 0, '将来負担比率（分子）の構造'!J$53), NA())</f>
        <v>1420</v>
      </c>
      <c r="G67" s="160" t="e">
        <f>NA()</f>
        <v>#N/A</v>
      </c>
      <c r="H67" s="160" t="e">
        <f>NA()</f>
        <v>#N/A</v>
      </c>
      <c r="I67" s="160">
        <f>IF(ISNUMBER('将来負担比率（分子）の構造'!K$53), IF('将来負担比率（分子）の構造'!K$53 &lt; 0, 0, '将来負担比率（分子）の構造'!K$53), NA())</f>
        <v>1315</v>
      </c>
      <c r="J67" s="160" t="e">
        <f>NA()</f>
        <v>#N/A</v>
      </c>
      <c r="K67" s="160" t="e">
        <f>NA()</f>
        <v>#N/A</v>
      </c>
      <c r="L67" s="160">
        <f>IF(ISNUMBER('将来負担比率（分子）の構造'!L$53), IF('将来負担比率（分子）の構造'!L$53 &lt; 0, 0, '将来負担比率（分子）の構造'!L$53), NA())</f>
        <v>1003</v>
      </c>
      <c r="M67" s="160" t="e">
        <f>NA()</f>
        <v>#N/A</v>
      </c>
      <c r="N67" s="160" t="e">
        <f>NA()</f>
        <v>#N/A</v>
      </c>
      <c r="O67" s="160">
        <f>IF(ISNUMBER('将来負担比率（分子）の構造'!M$53), IF('将来負担比率（分子）の構造'!M$53 &lt; 0, 0, '将来負担比率（分子）の構造'!M$53), NA())</f>
        <v>1857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458</v>
      </c>
      <c r="C72" s="164">
        <f>基金残高に係る経年分析!G55</f>
        <v>458</v>
      </c>
      <c r="D72" s="164">
        <f>基金残高に係る経年分析!H55</f>
        <v>459</v>
      </c>
    </row>
    <row r="73" spans="1:16">
      <c r="A73" s="163" t="s">
        <v>72</v>
      </c>
      <c r="B73" s="164">
        <f>基金残高に係る経年分析!F56</f>
        <v>195</v>
      </c>
      <c r="C73" s="164">
        <f>基金残高に係る経年分析!G56</f>
        <v>195</v>
      </c>
      <c r="D73" s="164">
        <f>基金残高に係る経年分析!H56</f>
        <v>195</v>
      </c>
    </row>
    <row r="74" spans="1:16">
      <c r="A74" s="163" t="s">
        <v>73</v>
      </c>
      <c r="B74" s="164">
        <f>基金残高に係る経年分析!F57</f>
        <v>1387</v>
      </c>
      <c r="C74" s="164">
        <f>基金残高に係る経年分析!G57</f>
        <v>1323</v>
      </c>
      <c r="D74" s="164">
        <f>基金残高に係る経年分析!H57</f>
        <v>1111</v>
      </c>
    </row>
  </sheetData>
  <sheetProtection algorithmName="SHA-512" hashValue="t9bB0PluZGpEhA3c3+HYfs/wroQUCeafDagbCzcUjA+Y5F+VgrwNTQOzWzuIVY1sYmyACECd/tfXs0M92+Xedw==" saltValue="XXX1OauVWwiH4jKYyb+9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R1" workbookViewId="0">
      <selection activeCell="CD34" sqref="CD34:CQ34"/>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207</v>
      </c>
      <c r="DI1" s="598"/>
      <c r="DJ1" s="598"/>
      <c r="DK1" s="598"/>
      <c r="DL1" s="598"/>
      <c r="DM1" s="598"/>
      <c r="DN1" s="599"/>
      <c r="DO1" s="205"/>
      <c r="DP1" s="597" t="s">
        <v>208</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212</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213</v>
      </c>
      <c r="S4" s="601"/>
      <c r="T4" s="601"/>
      <c r="U4" s="601"/>
      <c r="V4" s="601"/>
      <c r="W4" s="601"/>
      <c r="X4" s="601"/>
      <c r="Y4" s="602"/>
      <c r="Z4" s="600" t="s">
        <v>214</v>
      </c>
      <c r="AA4" s="601"/>
      <c r="AB4" s="601"/>
      <c r="AC4" s="602"/>
      <c r="AD4" s="600" t="s">
        <v>215</v>
      </c>
      <c r="AE4" s="601"/>
      <c r="AF4" s="601"/>
      <c r="AG4" s="601"/>
      <c r="AH4" s="601"/>
      <c r="AI4" s="601"/>
      <c r="AJ4" s="601"/>
      <c r="AK4" s="602"/>
      <c r="AL4" s="600" t="s">
        <v>214</v>
      </c>
      <c r="AM4" s="601"/>
      <c r="AN4" s="601"/>
      <c r="AO4" s="602"/>
      <c r="AP4" s="606" t="s">
        <v>216</v>
      </c>
      <c r="AQ4" s="606"/>
      <c r="AR4" s="606"/>
      <c r="AS4" s="606"/>
      <c r="AT4" s="606"/>
      <c r="AU4" s="606"/>
      <c r="AV4" s="606"/>
      <c r="AW4" s="606"/>
      <c r="AX4" s="606"/>
      <c r="AY4" s="606"/>
      <c r="AZ4" s="606"/>
      <c r="BA4" s="606"/>
      <c r="BB4" s="606"/>
      <c r="BC4" s="606"/>
      <c r="BD4" s="606"/>
      <c r="BE4" s="606"/>
      <c r="BF4" s="606"/>
      <c r="BG4" s="606" t="s">
        <v>217</v>
      </c>
      <c r="BH4" s="606"/>
      <c r="BI4" s="606"/>
      <c r="BJ4" s="606"/>
      <c r="BK4" s="606"/>
      <c r="BL4" s="606"/>
      <c r="BM4" s="606"/>
      <c r="BN4" s="606"/>
      <c r="BO4" s="606" t="s">
        <v>214</v>
      </c>
      <c r="BP4" s="606"/>
      <c r="BQ4" s="606"/>
      <c r="BR4" s="606"/>
      <c r="BS4" s="606" t="s">
        <v>218</v>
      </c>
      <c r="BT4" s="606"/>
      <c r="BU4" s="606"/>
      <c r="BV4" s="606"/>
      <c r="BW4" s="606"/>
      <c r="BX4" s="606"/>
      <c r="BY4" s="606"/>
      <c r="BZ4" s="606"/>
      <c r="CA4" s="606"/>
      <c r="CB4" s="606"/>
      <c r="CD4" s="603" t="s">
        <v>219</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220</v>
      </c>
      <c r="C5" s="608"/>
      <c r="D5" s="608"/>
      <c r="E5" s="608"/>
      <c r="F5" s="608"/>
      <c r="G5" s="608"/>
      <c r="H5" s="608"/>
      <c r="I5" s="608"/>
      <c r="J5" s="608"/>
      <c r="K5" s="608"/>
      <c r="L5" s="608"/>
      <c r="M5" s="608"/>
      <c r="N5" s="608"/>
      <c r="O5" s="608"/>
      <c r="P5" s="608"/>
      <c r="Q5" s="609"/>
      <c r="R5" s="610">
        <v>770301</v>
      </c>
      <c r="S5" s="611"/>
      <c r="T5" s="611"/>
      <c r="U5" s="611"/>
      <c r="V5" s="611"/>
      <c r="W5" s="611"/>
      <c r="X5" s="611"/>
      <c r="Y5" s="612"/>
      <c r="Z5" s="613">
        <v>15.1</v>
      </c>
      <c r="AA5" s="613"/>
      <c r="AB5" s="613"/>
      <c r="AC5" s="613"/>
      <c r="AD5" s="614">
        <v>770301</v>
      </c>
      <c r="AE5" s="614"/>
      <c r="AF5" s="614"/>
      <c r="AG5" s="614"/>
      <c r="AH5" s="614"/>
      <c r="AI5" s="614"/>
      <c r="AJ5" s="614"/>
      <c r="AK5" s="614"/>
      <c r="AL5" s="615">
        <v>27.1</v>
      </c>
      <c r="AM5" s="616"/>
      <c r="AN5" s="616"/>
      <c r="AO5" s="617"/>
      <c r="AP5" s="607" t="s">
        <v>221</v>
      </c>
      <c r="AQ5" s="608"/>
      <c r="AR5" s="608"/>
      <c r="AS5" s="608"/>
      <c r="AT5" s="608"/>
      <c r="AU5" s="608"/>
      <c r="AV5" s="608"/>
      <c r="AW5" s="608"/>
      <c r="AX5" s="608"/>
      <c r="AY5" s="608"/>
      <c r="AZ5" s="608"/>
      <c r="BA5" s="608"/>
      <c r="BB5" s="608"/>
      <c r="BC5" s="608"/>
      <c r="BD5" s="608"/>
      <c r="BE5" s="608"/>
      <c r="BF5" s="609"/>
      <c r="BG5" s="621">
        <v>770301</v>
      </c>
      <c r="BH5" s="622"/>
      <c r="BI5" s="622"/>
      <c r="BJ5" s="622"/>
      <c r="BK5" s="622"/>
      <c r="BL5" s="622"/>
      <c r="BM5" s="622"/>
      <c r="BN5" s="623"/>
      <c r="BO5" s="624">
        <v>100</v>
      </c>
      <c r="BP5" s="624"/>
      <c r="BQ5" s="624"/>
      <c r="BR5" s="624"/>
      <c r="BS5" s="625" t="s">
        <v>122</v>
      </c>
      <c r="BT5" s="625"/>
      <c r="BU5" s="625"/>
      <c r="BV5" s="625"/>
      <c r="BW5" s="625"/>
      <c r="BX5" s="625"/>
      <c r="BY5" s="625"/>
      <c r="BZ5" s="625"/>
      <c r="CA5" s="625"/>
      <c r="CB5" s="629"/>
      <c r="CD5" s="603" t="s">
        <v>216</v>
      </c>
      <c r="CE5" s="604"/>
      <c r="CF5" s="604"/>
      <c r="CG5" s="604"/>
      <c r="CH5" s="604"/>
      <c r="CI5" s="604"/>
      <c r="CJ5" s="604"/>
      <c r="CK5" s="604"/>
      <c r="CL5" s="604"/>
      <c r="CM5" s="604"/>
      <c r="CN5" s="604"/>
      <c r="CO5" s="604"/>
      <c r="CP5" s="604"/>
      <c r="CQ5" s="605"/>
      <c r="CR5" s="603" t="s">
        <v>222</v>
      </c>
      <c r="CS5" s="604"/>
      <c r="CT5" s="604"/>
      <c r="CU5" s="604"/>
      <c r="CV5" s="604"/>
      <c r="CW5" s="604"/>
      <c r="CX5" s="604"/>
      <c r="CY5" s="605"/>
      <c r="CZ5" s="603" t="s">
        <v>214</v>
      </c>
      <c r="DA5" s="604"/>
      <c r="DB5" s="604"/>
      <c r="DC5" s="605"/>
      <c r="DD5" s="603" t="s">
        <v>223</v>
      </c>
      <c r="DE5" s="604"/>
      <c r="DF5" s="604"/>
      <c r="DG5" s="604"/>
      <c r="DH5" s="604"/>
      <c r="DI5" s="604"/>
      <c r="DJ5" s="604"/>
      <c r="DK5" s="604"/>
      <c r="DL5" s="604"/>
      <c r="DM5" s="604"/>
      <c r="DN5" s="604"/>
      <c r="DO5" s="604"/>
      <c r="DP5" s="605"/>
      <c r="DQ5" s="603" t="s">
        <v>224</v>
      </c>
      <c r="DR5" s="604"/>
      <c r="DS5" s="604"/>
      <c r="DT5" s="604"/>
      <c r="DU5" s="604"/>
      <c r="DV5" s="604"/>
      <c r="DW5" s="604"/>
      <c r="DX5" s="604"/>
      <c r="DY5" s="604"/>
      <c r="DZ5" s="604"/>
      <c r="EA5" s="604"/>
      <c r="EB5" s="604"/>
      <c r="EC5" s="605"/>
    </row>
    <row r="6" spans="2:143" ht="11.25" customHeight="1">
      <c r="B6" s="618" t="s">
        <v>225</v>
      </c>
      <c r="C6" s="619"/>
      <c r="D6" s="619"/>
      <c r="E6" s="619"/>
      <c r="F6" s="619"/>
      <c r="G6" s="619"/>
      <c r="H6" s="619"/>
      <c r="I6" s="619"/>
      <c r="J6" s="619"/>
      <c r="K6" s="619"/>
      <c r="L6" s="619"/>
      <c r="M6" s="619"/>
      <c r="N6" s="619"/>
      <c r="O6" s="619"/>
      <c r="P6" s="619"/>
      <c r="Q6" s="620"/>
      <c r="R6" s="621">
        <v>55568</v>
      </c>
      <c r="S6" s="622"/>
      <c r="T6" s="622"/>
      <c r="U6" s="622"/>
      <c r="V6" s="622"/>
      <c r="W6" s="622"/>
      <c r="X6" s="622"/>
      <c r="Y6" s="623"/>
      <c r="Z6" s="624">
        <v>1.1000000000000001</v>
      </c>
      <c r="AA6" s="624"/>
      <c r="AB6" s="624"/>
      <c r="AC6" s="624"/>
      <c r="AD6" s="625">
        <v>55568</v>
      </c>
      <c r="AE6" s="625"/>
      <c r="AF6" s="625"/>
      <c r="AG6" s="625"/>
      <c r="AH6" s="625"/>
      <c r="AI6" s="625"/>
      <c r="AJ6" s="625"/>
      <c r="AK6" s="625"/>
      <c r="AL6" s="626">
        <v>2</v>
      </c>
      <c r="AM6" s="627"/>
      <c r="AN6" s="627"/>
      <c r="AO6" s="628"/>
      <c r="AP6" s="618" t="s">
        <v>226</v>
      </c>
      <c r="AQ6" s="619"/>
      <c r="AR6" s="619"/>
      <c r="AS6" s="619"/>
      <c r="AT6" s="619"/>
      <c r="AU6" s="619"/>
      <c r="AV6" s="619"/>
      <c r="AW6" s="619"/>
      <c r="AX6" s="619"/>
      <c r="AY6" s="619"/>
      <c r="AZ6" s="619"/>
      <c r="BA6" s="619"/>
      <c r="BB6" s="619"/>
      <c r="BC6" s="619"/>
      <c r="BD6" s="619"/>
      <c r="BE6" s="619"/>
      <c r="BF6" s="620"/>
      <c r="BG6" s="621">
        <v>770301</v>
      </c>
      <c r="BH6" s="622"/>
      <c r="BI6" s="622"/>
      <c r="BJ6" s="622"/>
      <c r="BK6" s="622"/>
      <c r="BL6" s="622"/>
      <c r="BM6" s="622"/>
      <c r="BN6" s="623"/>
      <c r="BO6" s="624">
        <v>100</v>
      </c>
      <c r="BP6" s="624"/>
      <c r="BQ6" s="624"/>
      <c r="BR6" s="624"/>
      <c r="BS6" s="625" t="s">
        <v>122</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66898</v>
      </c>
      <c r="CS6" s="622"/>
      <c r="CT6" s="622"/>
      <c r="CU6" s="622"/>
      <c r="CV6" s="622"/>
      <c r="CW6" s="622"/>
      <c r="CX6" s="622"/>
      <c r="CY6" s="623"/>
      <c r="CZ6" s="615">
        <v>1.3</v>
      </c>
      <c r="DA6" s="616"/>
      <c r="DB6" s="616"/>
      <c r="DC6" s="635"/>
      <c r="DD6" s="630" t="s">
        <v>228</v>
      </c>
      <c r="DE6" s="622"/>
      <c r="DF6" s="622"/>
      <c r="DG6" s="622"/>
      <c r="DH6" s="622"/>
      <c r="DI6" s="622"/>
      <c r="DJ6" s="622"/>
      <c r="DK6" s="622"/>
      <c r="DL6" s="622"/>
      <c r="DM6" s="622"/>
      <c r="DN6" s="622"/>
      <c r="DO6" s="622"/>
      <c r="DP6" s="623"/>
      <c r="DQ6" s="630">
        <v>66822</v>
      </c>
      <c r="DR6" s="622"/>
      <c r="DS6" s="622"/>
      <c r="DT6" s="622"/>
      <c r="DU6" s="622"/>
      <c r="DV6" s="622"/>
      <c r="DW6" s="622"/>
      <c r="DX6" s="622"/>
      <c r="DY6" s="622"/>
      <c r="DZ6" s="622"/>
      <c r="EA6" s="622"/>
      <c r="EB6" s="622"/>
      <c r="EC6" s="631"/>
    </row>
    <row r="7" spans="2:143" ht="11.25" customHeight="1">
      <c r="B7" s="618" t="s">
        <v>229</v>
      </c>
      <c r="C7" s="619"/>
      <c r="D7" s="619"/>
      <c r="E7" s="619"/>
      <c r="F7" s="619"/>
      <c r="G7" s="619"/>
      <c r="H7" s="619"/>
      <c r="I7" s="619"/>
      <c r="J7" s="619"/>
      <c r="K7" s="619"/>
      <c r="L7" s="619"/>
      <c r="M7" s="619"/>
      <c r="N7" s="619"/>
      <c r="O7" s="619"/>
      <c r="P7" s="619"/>
      <c r="Q7" s="620"/>
      <c r="R7" s="621">
        <v>1111</v>
      </c>
      <c r="S7" s="622"/>
      <c r="T7" s="622"/>
      <c r="U7" s="622"/>
      <c r="V7" s="622"/>
      <c r="W7" s="622"/>
      <c r="X7" s="622"/>
      <c r="Y7" s="623"/>
      <c r="Z7" s="624">
        <v>0</v>
      </c>
      <c r="AA7" s="624"/>
      <c r="AB7" s="624"/>
      <c r="AC7" s="624"/>
      <c r="AD7" s="625">
        <v>1111</v>
      </c>
      <c r="AE7" s="625"/>
      <c r="AF7" s="625"/>
      <c r="AG7" s="625"/>
      <c r="AH7" s="625"/>
      <c r="AI7" s="625"/>
      <c r="AJ7" s="625"/>
      <c r="AK7" s="625"/>
      <c r="AL7" s="626">
        <v>0</v>
      </c>
      <c r="AM7" s="627"/>
      <c r="AN7" s="627"/>
      <c r="AO7" s="628"/>
      <c r="AP7" s="618" t="s">
        <v>230</v>
      </c>
      <c r="AQ7" s="619"/>
      <c r="AR7" s="619"/>
      <c r="AS7" s="619"/>
      <c r="AT7" s="619"/>
      <c r="AU7" s="619"/>
      <c r="AV7" s="619"/>
      <c r="AW7" s="619"/>
      <c r="AX7" s="619"/>
      <c r="AY7" s="619"/>
      <c r="AZ7" s="619"/>
      <c r="BA7" s="619"/>
      <c r="BB7" s="619"/>
      <c r="BC7" s="619"/>
      <c r="BD7" s="619"/>
      <c r="BE7" s="619"/>
      <c r="BF7" s="620"/>
      <c r="BG7" s="621">
        <v>293398</v>
      </c>
      <c r="BH7" s="622"/>
      <c r="BI7" s="622"/>
      <c r="BJ7" s="622"/>
      <c r="BK7" s="622"/>
      <c r="BL7" s="622"/>
      <c r="BM7" s="622"/>
      <c r="BN7" s="623"/>
      <c r="BO7" s="624">
        <v>38.1</v>
      </c>
      <c r="BP7" s="624"/>
      <c r="BQ7" s="624"/>
      <c r="BR7" s="624"/>
      <c r="BS7" s="625" t="s">
        <v>228</v>
      </c>
      <c r="BT7" s="625"/>
      <c r="BU7" s="625"/>
      <c r="BV7" s="625"/>
      <c r="BW7" s="625"/>
      <c r="BX7" s="625"/>
      <c r="BY7" s="625"/>
      <c r="BZ7" s="625"/>
      <c r="CA7" s="625"/>
      <c r="CB7" s="629"/>
      <c r="CD7" s="636" t="s">
        <v>231</v>
      </c>
      <c r="CE7" s="637"/>
      <c r="CF7" s="637"/>
      <c r="CG7" s="637"/>
      <c r="CH7" s="637"/>
      <c r="CI7" s="637"/>
      <c r="CJ7" s="637"/>
      <c r="CK7" s="637"/>
      <c r="CL7" s="637"/>
      <c r="CM7" s="637"/>
      <c r="CN7" s="637"/>
      <c r="CO7" s="637"/>
      <c r="CP7" s="637"/>
      <c r="CQ7" s="638"/>
      <c r="CR7" s="621">
        <v>826932</v>
      </c>
      <c r="CS7" s="622"/>
      <c r="CT7" s="622"/>
      <c r="CU7" s="622"/>
      <c r="CV7" s="622"/>
      <c r="CW7" s="622"/>
      <c r="CX7" s="622"/>
      <c r="CY7" s="623"/>
      <c r="CZ7" s="624">
        <v>16.600000000000001</v>
      </c>
      <c r="DA7" s="624"/>
      <c r="DB7" s="624"/>
      <c r="DC7" s="624"/>
      <c r="DD7" s="630">
        <v>259867</v>
      </c>
      <c r="DE7" s="622"/>
      <c r="DF7" s="622"/>
      <c r="DG7" s="622"/>
      <c r="DH7" s="622"/>
      <c r="DI7" s="622"/>
      <c r="DJ7" s="622"/>
      <c r="DK7" s="622"/>
      <c r="DL7" s="622"/>
      <c r="DM7" s="622"/>
      <c r="DN7" s="622"/>
      <c r="DO7" s="622"/>
      <c r="DP7" s="623"/>
      <c r="DQ7" s="630">
        <v>430745</v>
      </c>
      <c r="DR7" s="622"/>
      <c r="DS7" s="622"/>
      <c r="DT7" s="622"/>
      <c r="DU7" s="622"/>
      <c r="DV7" s="622"/>
      <c r="DW7" s="622"/>
      <c r="DX7" s="622"/>
      <c r="DY7" s="622"/>
      <c r="DZ7" s="622"/>
      <c r="EA7" s="622"/>
      <c r="EB7" s="622"/>
      <c r="EC7" s="631"/>
    </row>
    <row r="8" spans="2:143" ht="11.25" customHeight="1">
      <c r="B8" s="618" t="s">
        <v>232</v>
      </c>
      <c r="C8" s="619"/>
      <c r="D8" s="619"/>
      <c r="E8" s="619"/>
      <c r="F8" s="619"/>
      <c r="G8" s="619"/>
      <c r="H8" s="619"/>
      <c r="I8" s="619"/>
      <c r="J8" s="619"/>
      <c r="K8" s="619"/>
      <c r="L8" s="619"/>
      <c r="M8" s="619"/>
      <c r="N8" s="619"/>
      <c r="O8" s="619"/>
      <c r="P8" s="619"/>
      <c r="Q8" s="620"/>
      <c r="R8" s="621">
        <v>2015</v>
      </c>
      <c r="S8" s="622"/>
      <c r="T8" s="622"/>
      <c r="U8" s="622"/>
      <c r="V8" s="622"/>
      <c r="W8" s="622"/>
      <c r="X8" s="622"/>
      <c r="Y8" s="623"/>
      <c r="Z8" s="624">
        <v>0</v>
      </c>
      <c r="AA8" s="624"/>
      <c r="AB8" s="624"/>
      <c r="AC8" s="624"/>
      <c r="AD8" s="625">
        <v>2015</v>
      </c>
      <c r="AE8" s="625"/>
      <c r="AF8" s="625"/>
      <c r="AG8" s="625"/>
      <c r="AH8" s="625"/>
      <c r="AI8" s="625"/>
      <c r="AJ8" s="625"/>
      <c r="AK8" s="625"/>
      <c r="AL8" s="626">
        <v>0.1</v>
      </c>
      <c r="AM8" s="627"/>
      <c r="AN8" s="627"/>
      <c r="AO8" s="628"/>
      <c r="AP8" s="618" t="s">
        <v>233</v>
      </c>
      <c r="AQ8" s="619"/>
      <c r="AR8" s="619"/>
      <c r="AS8" s="619"/>
      <c r="AT8" s="619"/>
      <c r="AU8" s="619"/>
      <c r="AV8" s="619"/>
      <c r="AW8" s="619"/>
      <c r="AX8" s="619"/>
      <c r="AY8" s="619"/>
      <c r="AZ8" s="619"/>
      <c r="BA8" s="619"/>
      <c r="BB8" s="619"/>
      <c r="BC8" s="619"/>
      <c r="BD8" s="619"/>
      <c r="BE8" s="619"/>
      <c r="BF8" s="620"/>
      <c r="BG8" s="621">
        <v>12091</v>
      </c>
      <c r="BH8" s="622"/>
      <c r="BI8" s="622"/>
      <c r="BJ8" s="622"/>
      <c r="BK8" s="622"/>
      <c r="BL8" s="622"/>
      <c r="BM8" s="622"/>
      <c r="BN8" s="623"/>
      <c r="BO8" s="624">
        <v>1.6</v>
      </c>
      <c r="BP8" s="624"/>
      <c r="BQ8" s="624"/>
      <c r="BR8" s="624"/>
      <c r="BS8" s="630" t="s">
        <v>122</v>
      </c>
      <c r="BT8" s="622"/>
      <c r="BU8" s="622"/>
      <c r="BV8" s="622"/>
      <c r="BW8" s="622"/>
      <c r="BX8" s="622"/>
      <c r="BY8" s="622"/>
      <c r="BZ8" s="622"/>
      <c r="CA8" s="622"/>
      <c r="CB8" s="631"/>
      <c r="CD8" s="636" t="s">
        <v>234</v>
      </c>
      <c r="CE8" s="637"/>
      <c r="CF8" s="637"/>
      <c r="CG8" s="637"/>
      <c r="CH8" s="637"/>
      <c r="CI8" s="637"/>
      <c r="CJ8" s="637"/>
      <c r="CK8" s="637"/>
      <c r="CL8" s="637"/>
      <c r="CM8" s="637"/>
      <c r="CN8" s="637"/>
      <c r="CO8" s="637"/>
      <c r="CP8" s="637"/>
      <c r="CQ8" s="638"/>
      <c r="CR8" s="621">
        <v>1331729</v>
      </c>
      <c r="CS8" s="622"/>
      <c r="CT8" s="622"/>
      <c r="CU8" s="622"/>
      <c r="CV8" s="622"/>
      <c r="CW8" s="622"/>
      <c r="CX8" s="622"/>
      <c r="CY8" s="623"/>
      <c r="CZ8" s="624">
        <v>26.7</v>
      </c>
      <c r="DA8" s="624"/>
      <c r="DB8" s="624"/>
      <c r="DC8" s="624"/>
      <c r="DD8" s="630">
        <v>4459</v>
      </c>
      <c r="DE8" s="622"/>
      <c r="DF8" s="622"/>
      <c r="DG8" s="622"/>
      <c r="DH8" s="622"/>
      <c r="DI8" s="622"/>
      <c r="DJ8" s="622"/>
      <c r="DK8" s="622"/>
      <c r="DL8" s="622"/>
      <c r="DM8" s="622"/>
      <c r="DN8" s="622"/>
      <c r="DO8" s="622"/>
      <c r="DP8" s="623"/>
      <c r="DQ8" s="630">
        <v>711823</v>
      </c>
      <c r="DR8" s="622"/>
      <c r="DS8" s="622"/>
      <c r="DT8" s="622"/>
      <c r="DU8" s="622"/>
      <c r="DV8" s="622"/>
      <c r="DW8" s="622"/>
      <c r="DX8" s="622"/>
      <c r="DY8" s="622"/>
      <c r="DZ8" s="622"/>
      <c r="EA8" s="622"/>
      <c r="EB8" s="622"/>
      <c r="EC8" s="631"/>
    </row>
    <row r="9" spans="2:143" ht="11.25" customHeight="1">
      <c r="B9" s="618" t="s">
        <v>235</v>
      </c>
      <c r="C9" s="619"/>
      <c r="D9" s="619"/>
      <c r="E9" s="619"/>
      <c r="F9" s="619"/>
      <c r="G9" s="619"/>
      <c r="H9" s="619"/>
      <c r="I9" s="619"/>
      <c r="J9" s="619"/>
      <c r="K9" s="619"/>
      <c r="L9" s="619"/>
      <c r="M9" s="619"/>
      <c r="N9" s="619"/>
      <c r="O9" s="619"/>
      <c r="P9" s="619"/>
      <c r="Q9" s="620"/>
      <c r="R9" s="621">
        <v>2079</v>
      </c>
      <c r="S9" s="622"/>
      <c r="T9" s="622"/>
      <c r="U9" s="622"/>
      <c r="V9" s="622"/>
      <c r="W9" s="622"/>
      <c r="X9" s="622"/>
      <c r="Y9" s="623"/>
      <c r="Z9" s="624">
        <v>0</v>
      </c>
      <c r="AA9" s="624"/>
      <c r="AB9" s="624"/>
      <c r="AC9" s="624"/>
      <c r="AD9" s="625">
        <v>2079</v>
      </c>
      <c r="AE9" s="625"/>
      <c r="AF9" s="625"/>
      <c r="AG9" s="625"/>
      <c r="AH9" s="625"/>
      <c r="AI9" s="625"/>
      <c r="AJ9" s="625"/>
      <c r="AK9" s="625"/>
      <c r="AL9" s="626">
        <v>0.1</v>
      </c>
      <c r="AM9" s="627"/>
      <c r="AN9" s="627"/>
      <c r="AO9" s="628"/>
      <c r="AP9" s="618" t="s">
        <v>236</v>
      </c>
      <c r="AQ9" s="619"/>
      <c r="AR9" s="619"/>
      <c r="AS9" s="619"/>
      <c r="AT9" s="619"/>
      <c r="AU9" s="619"/>
      <c r="AV9" s="619"/>
      <c r="AW9" s="619"/>
      <c r="AX9" s="619"/>
      <c r="AY9" s="619"/>
      <c r="AZ9" s="619"/>
      <c r="BA9" s="619"/>
      <c r="BB9" s="619"/>
      <c r="BC9" s="619"/>
      <c r="BD9" s="619"/>
      <c r="BE9" s="619"/>
      <c r="BF9" s="620"/>
      <c r="BG9" s="621">
        <v>240334</v>
      </c>
      <c r="BH9" s="622"/>
      <c r="BI9" s="622"/>
      <c r="BJ9" s="622"/>
      <c r="BK9" s="622"/>
      <c r="BL9" s="622"/>
      <c r="BM9" s="622"/>
      <c r="BN9" s="623"/>
      <c r="BO9" s="624">
        <v>31.2</v>
      </c>
      <c r="BP9" s="624"/>
      <c r="BQ9" s="624"/>
      <c r="BR9" s="624"/>
      <c r="BS9" s="630" t="s">
        <v>122</v>
      </c>
      <c r="BT9" s="622"/>
      <c r="BU9" s="622"/>
      <c r="BV9" s="622"/>
      <c r="BW9" s="622"/>
      <c r="BX9" s="622"/>
      <c r="BY9" s="622"/>
      <c r="BZ9" s="622"/>
      <c r="CA9" s="622"/>
      <c r="CB9" s="631"/>
      <c r="CD9" s="636" t="s">
        <v>237</v>
      </c>
      <c r="CE9" s="637"/>
      <c r="CF9" s="637"/>
      <c r="CG9" s="637"/>
      <c r="CH9" s="637"/>
      <c r="CI9" s="637"/>
      <c r="CJ9" s="637"/>
      <c r="CK9" s="637"/>
      <c r="CL9" s="637"/>
      <c r="CM9" s="637"/>
      <c r="CN9" s="637"/>
      <c r="CO9" s="637"/>
      <c r="CP9" s="637"/>
      <c r="CQ9" s="638"/>
      <c r="CR9" s="621">
        <v>355539</v>
      </c>
      <c r="CS9" s="622"/>
      <c r="CT9" s="622"/>
      <c r="CU9" s="622"/>
      <c r="CV9" s="622"/>
      <c r="CW9" s="622"/>
      <c r="CX9" s="622"/>
      <c r="CY9" s="623"/>
      <c r="CZ9" s="624">
        <v>7.1</v>
      </c>
      <c r="DA9" s="624"/>
      <c r="DB9" s="624"/>
      <c r="DC9" s="624"/>
      <c r="DD9" s="630">
        <v>50656</v>
      </c>
      <c r="DE9" s="622"/>
      <c r="DF9" s="622"/>
      <c r="DG9" s="622"/>
      <c r="DH9" s="622"/>
      <c r="DI9" s="622"/>
      <c r="DJ9" s="622"/>
      <c r="DK9" s="622"/>
      <c r="DL9" s="622"/>
      <c r="DM9" s="622"/>
      <c r="DN9" s="622"/>
      <c r="DO9" s="622"/>
      <c r="DP9" s="623"/>
      <c r="DQ9" s="630">
        <v>295525</v>
      </c>
      <c r="DR9" s="622"/>
      <c r="DS9" s="622"/>
      <c r="DT9" s="622"/>
      <c r="DU9" s="622"/>
      <c r="DV9" s="622"/>
      <c r="DW9" s="622"/>
      <c r="DX9" s="622"/>
      <c r="DY9" s="622"/>
      <c r="DZ9" s="622"/>
      <c r="EA9" s="622"/>
      <c r="EB9" s="622"/>
      <c r="EC9" s="631"/>
    </row>
    <row r="10" spans="2:143" ht="11.25" customHeight="1">
      <c r="B10" s="618" t="s">
        <v>238</v>
      </c>
      <c r="C10" s="619"/>
      <c r="D10" s="619"/>
      <c r="E10" s="619"/>
      <c r="F10" s="619"/>
      <c r="G10" s="619"/>
      <c r="H10" s="619"/>
      <c r="I10" s="619"/>
      <c r="J10" s="619"/>
      <c r="K10" s="619"/>
      <c r="L10" s="619"/>
      <c r="M10" s="619"/>
      <c r="N10" s="619"/>
      <c r="O10" s="619"/>
      <c r="P10" s="619"/>
      <c r="Q10" s="620"/>
      <c r="R10" s="621" t="s">
        <v>228</v>
      </c>
      <c r="S10" s="622"/>
      <c r="T10" s="622"/>
      <c r="U10" s="622"/>
      <c r="V10" s="622"/>
      <c r="W10" s="622"/>
      <c r="X10" s="622"/>
      <c r="Y10" s="623"/>
      <c r="Z10" s="624" t="s">
        <v>122</v>
      </c>
      <c r="AA10" s="624"/>
      <c r="AB10" s="624"/>
      <c r="AC10" s="624"/>
      <c r="AD10" s="625" t="s">
        <v>122</v>
      </c>
      <c r="AE10" s="625"/>
      <c r="AF10" s="625"/>
      <c r="AG10" s="625"/>
      <c r="AH10" s="625"/>
      <c r="AI10" s="625"/>
      <c r="AJ10" s="625"/>
      <c r="AK10" s="625"/>
      <c r="AL10" s="626" t="s">
        <v>122</v>
      </c>
      <c r="AM10" s="627"/>
      <c r="AN10" s="627"/>
      <c r="AO10" s="628"/>
      <c r="AP10" s="618" t="s">
        <v>239</v>
      </c>
      <c r="AQ10" s="619"/>
      <c r="AR10" s="619"/>
      <c r="AS10" s="619"/>
      <c r="AT10" s="619"/>
      <c r="AU10" s="619"/>
      <c r="AV10" s="619"/>
      <c r="AW10" s="619"/>
      <c r="AX10" s="619"/>
      <c r="AY10" s="619"/>
      <c r="AZ10" s="619"/>
      <c r="BA10" s="619"/>
      <c r="BB10" s="619"/>
      <c r="BC10" s="619"/>
      <c r="BD10" s="619"/>
      <c r="BE10" s="619"/>
      <c r="BF10" s="620"/>
      <c r="BG10" s="621">
        <v>15867</v>
      </c>
      <c r="BH10" s="622"/>
      <c r="BI10" s="622"/>
      <c r="BJ10" s="622"/>
      <c r="BK10" s="622"/>
      <c r="BL10" s="622"/>
      <c r="BM10" s="622"/>
      <c r="BN10" s="623"/>
      <c r="BO10" s="624">
        <v>2.1</v>
      </c>
      <c r="BP10" s="624"/>
      <c r="BQ10" s="624"/>
      <c r="BR10" s="624"/>
      <c r="BS10" s="630" t="s">
        <v>122</v>
      </c>
      <c r="BT10" s="622"/>
      <c r="BU10" s="622"/>
      <c r="BV10" s="622"/>
      <c r="BW10" s="622"/>
      <c r="BX10" s="622"/>
      <c r="BY10" s="622"/>
      <c r="BZ10" s="622"/>
      <c r="CA10" s="622"/>
      <c r="CB10" s="631"/>
      <c r="CD10" s="636" t="s">
        <v>240</v>
      </c>
      <c r="CE10" s="637"/>
      <c r="CF10" s="637"/>
      <c r="CG10" s="637"/>
      <c r="CH10" s="637"/>
      <c r="CI10" s="637"/>
      <c r="CJ10" s="637"/>
      <c r="CK10" s="637"/>
      <c r="CL10" s="637"/>
      <c r="CM10" s="637"/>
      <c r="CN10" s="637"/>
      <c r="CO10" s="637"/>
      <c r="CP10" s="637"/>
      <c r="CQ10" s="638"/>
      <c r="CR10" s="621" t="s">
        <v>228</v>
      </c>
      <c r="CS10" s="622"/>
      <c r="CT10" s="622"/>
      <c r="CU10" s="622"/>
      <c r="CV10" s="622"/>
      <c r="CW10" s="622"/>
      <c r="CX10" s="622"/>
      <c r="CY10" s="623"/>
      <c r="CZ10" s="624" t="s">
        <v>228</v>
      </c>
      <c r="DA10" s="624"/>
      <c r="DB10" s="624"/>
      <c r="DC10" s="624"/>
      <c r="DD10" s="630" t="s">
        <v>122</v>
      </c>
      <c r="DE10" s="622"/>
      <c r="DF10" s="622"/>
      <c r="DG10" s="622"/>
      <c r="DH10" s="622"/>
      <c r="DI10" s="622"/>
      <c r="DJ10" s="622"/>
      <c r="DK10" s="622"/>
      <c r="DL10" s="622"/>
      <c r="DM10" s="622"/>
      <c r="DN10" s="622"/>
      <c r="DO10" s="622"/>
      <c r="DP10" s="623"/>
      <c r="DQ10" s="630" t="s">
        <v>228</v>
      </c>
      <c r="DR10" s="622"/>
      <c r="DS10" s="622"/>
      <c r="DT10" s="622"/>
      <c r="DU10" s="622"/>
      <c r="DV10" s="622"/>
      <c r="DW10" s="622"/>
      <c r="DX10" s="622"/>
      <c r="DY10" s="622"/>
      <c r="DZ10" s="622"/>
      <c r="EA10" s="622"/>
      <c r="EB10" s="622"/>
      <c r="EC10" s="631"/>
    </row>
    <row r="11" spans="2:143" ht="11.25" customHeight="1">
      <c r="B11" s="618" t="s">
        <v>241</v>
      </c>
      <c r="C11" s="619"/>
      <c r="D11" s="619"/>
      <c r="E11" s="619"/>
      <c r="F11" s="619"/>
      <c r="G11" s="619"/>
      <c r="H11" s="619"/>
      <c r="I11" s="619"/>
      <c r="J11" s="619"/>
      <c r="K11" s="619"/>
      <c r="L11" s="619"/>
      <c r="M11" s="619"/>
      <c r="N11" s="619"/>
      <c r="O11" s="619"/>
      <c r="P11" s="619"/>
      <c r="Q11" s="620"/>
      <c r="R11" s="621" t="s">
        <v>122</v>
      </c>
      <c r="S11" s="622"/>
      <c r="T11" s="622"/>
      <c r="U11" s="622"/>
      <c r="V11" s="622"/>
      <c r="W11" s="622"/>
      <c r="X11" s="622"/>
      <c r="Y11" s="623"/>
      <c r="Z11" s="624" t="s">
        <v>228</v>
      </c>
      <c r="AA11" s="624"/>
      <c r="AB11" s="624"/>
      <c r="AC11" s="624"/>
      <c r="AD11" s="625" t="s">
        <v>228</v>
      </c>
      <c r="AE11" s="625"/>
      <c r="AF11" s="625"/>
      <c r="AG11" s="625"/>
      <c r="AH11" s="625"/>
      <c r="AI11" s="625"/>
      <c r="AJ11" s="625"/>
      <c r="AK11" s="625"/>
      <c r="AL11" s="626" t="s">
        <v>228</v>
      </c>
      <c r="AM11" s="627"/>
      <c r="AN11" s="627"/>
      <c r="AO11" s="628"/>
      <c r="AP11" s="618" t="s">
        <v>242</v>
      </c>
      <c r="AQ11" s="619"/>
      <c r="AR11" s="619"/>
      <c r="AS11" s="619"/>
      <c r="AT11" s="619"/>
      <c r="AU11" s="619"/>
      <c r="AV11" s="619"/>
      <c r="AW11" s="619"/>
      <c r="AX11" s="619"/>
      <c r="AY11" s="619"/>
      <c r="AZ11" s="619"/>
      <c r="BA11" s="619"/>
      <c r="BB11" s="619"/>
      <c r="BC11" s="619"/>
      <c r="BD11" s="619"/>
      <c r="BE11" s="619"/>
      <c r="BF11" s="620"/>
      <c r="BG11" s="621">
        <v>25106</v>
      </c>
      <c r="BH11" s="622"/>
      <c r="BI11" s="622"/>
      <c r="BJ11" s="622"/>
      <c r="BK11" s="622"/>
      <c r="BL11" s="622"/>
      <c r="BM11" s="622"/>
      <c r="BN11" s="623"/>
      <c r="BO11" s="624">
        <v>3.3</v>
      </c>
      <c r="BP11" s="624"/>
      <c r="BQ11" s="624"/>
      <c r="BR11" s="624"/>
      <c r="BS11" s="630" t="s">
        <v>228</v>
      </c>
      <c r="BT11" s="622"/>
      <c r="BU11" s="622"/>
      <c r="BV11" s="622"/>
      <c r="BW11" s="622"/>
      <c r="BX11" s="622"/>
      <c r="BY11" s="622"/>
      <c r="BZ11" s="622"/>
      <c r="CA11" s="622"/>
      <c r="CB11" s="631"/>
      <c r="CD11" s="636" t="s">
        <v>243</v>
      </c>
      <c r="CE11" s="637"/>
      <c r="CF11" s="637"/>
      <c r="CG11" s="637"/>
      <c r="CH11" s="637"/>
      <c r="CI11" s="637"/>
      <c r="CJ11" s="637"/>
      <c r="CK11" s="637"/>
      <c r="CL11" s="637"/>
      <c r="CM11" s="637"/>
      <c r="CN11" s="637"/>
      <c r="CO11" s="637"/>
      <c r="CP11" s="637"/>
      <c r="CQ11" s="638"/>
      <c r="CR11" s="621">
        <v>487423</v>
      </c>
      <c r="CS11" s="622"/>
      <c r="CT11" s="622"/>
      <c r="CU11" s="622"/>
      <c r="CV11" s="622"/>
      <c r="CW11" s="622"/>
      <c r="CX11" s="622"/>
      <c r="CY11" s="623"/>
      <c r="CZ11" s="624">
        <v>9.8000000000000007</v>
      </c>
      <c r="DA11" s="624"/>
      <c r="DB11" s="624"/>
      <c r="DC11" s="624"/>
      <c r="DD11" s="630">
        <v>220598</v>
      </c>
      <c r="DE11" s="622"/>
      <c r="DF11" s="622"/>
      <c r="DG11" s="622"/>
      <c r="DH11" s="622"/>
      <c r="DI11" s="622"/>
      <c r="DJ11" s="622"/>
      <c r="DK11" s="622"/>
      <c r="DL11" s="622"/>
      <c r="DM11" s="622"/>
      <c r="DN11" s="622"/>
      <c r="DO11" s="622"/>
      <c r="DP11" s="623"/>
      <c r="DQ11" s="630">
        <v>218867</v>
      </c>
      <c r="DR11" s="622"/>
      <c r="DS11" s="622"/>
      <c r="DT11" s="622"/>
      <c r="DU11" s="622"/>
      <c r="DV11" s="622"/>
      <c r="DW11" s="622"/>
      <c r="DX11" s="622"/>
      <c r="DY11" s="622"/>
      <c r="DZ11" s="622"/>
      <c r="EA11" s="622"/>
      <c r="EB11" s="622"/>
      <c r="EC11" s="631"/>
    </row>
    <row r="12" spans="2:143" ht="11.25" customHeight="1">
      <c r="B12" s="618" t="s">
        <v>244</v>
      </c>
      <c r="C12" s="619"/>
      <c r="D12" s="619"/>
      <c r="E12" s="619"/>
      <c r="F12" s="619"/>
      <c r="G12" s="619"/>
      <c r="H12" s="619"/>
      <c r="I12" s="619"/>
      <c r="J12" s="619"/>
      <c r="K12" s="619"/>
      <c r="L12" s="619"/>
      <c r="M12" s="619"/>
      <c r="N12" s="619"/>
      <c r="O12" s="619"/>
      <c r="P12" s="619"/>
      <c r="Q12" s="620"/>
      <c r="R12" s="621">
        <v>139176</v>
      </c>
      <c r="S12" s="622"/>
      <c r="T12" s="622"/>
      <c r="U12" s="622"/>
      <c r="V12" s="622"/>
      <c r="W12" s="622"/>
      <c r="X12" s="622"/>
      <c r="Y12" s="623"/>
      <c r="Z12" s="624">
        <v>2.7</v>
      </c>
      <c r="AA12" s="624"/>
      <c r="AB12" s="624"/>
      <c r="AC12" s="624"/>
      <c r="AD12" s="625">
        <v>139176</v>
      </c>
      <c r="AE12" s="625"/>
      <c r="AF12" s="625"/>
      <c r="AG12" s="625"/>
      <c r="AH12" s="625"/>
      <c r="AI12" s="625"/>
      <c r="AJ12" s="625"/>
      <c r="AK12" s="625"/>
      <c r="AL12" s="626">
        <v>4.9000000000000004</v>
      </c>
      <c r="AM12" s="627"/>
      <c r="AN12" s="627"/>
      <c r="AO12" s="628"/>
      <c r="AP12" s="618" t="s">
        <v>245</v>
      </c>
      <c r="AQ12" s="619"/>
      <c r="AR12" s="619"/>
      <c r="AS12" s="619"/>
      <c r="AT12" s="619"/>
      <c r="AU12" s="619"/>
      <c r="AV12" s="619"/>
      <c r="AW12" s="619"/>
      <c r="AX12" s="619"/>
      <c r="AY12" s="619"/>
      <c r="AZ12" s="619"/>
      <c r="BA12" s="619"/>
      <c r="BB12" s="619"/>
      <c r="BC12" s="619"/>
      <c r="BD12" s="619"/>
      <c r="BE12" s="619"/>
      <c r="BF12" s="620"/>
      <c r="BG12" s="621">
        <v>397172</v>
      </c>
      <c r="BH12" s="622"/>
      <c r="BI12" s="622"/>
      <c r="BJ12" s="622"/>
      <c r="BK12" s="622"/>
      <c r="BL12" s="622"/>
      <c r="BM12" s="622"/>
      <c r="BN12" s="623"/>
      <c r="BO12" s="624">
        <v>51.6</v>
      </c>
      <c r="BP12" s="624"/>
      <c r="BQ12" s="624"/>
      <c r="BR12" s="624"/>
      <c r="BS12" s="630" t="s">
        <v>228</v>
      </c>
      <c r="BT12" s="622"/>
      <c r="BU12" s="622"/>
      <c r="BV12" s="622"/>
      <c r="BW12" s="622"/>
      <c r="BX12" s="622"/>
      <c r="BY12" s="622"/>
      <c r="BZ12" s="622"/>
      <c r="CA12" s="622"/>
      <c r="CB12" s="631"/>
      <c r="CD12" s="636" t="s">
        <v>246</v>
      </c>
      <c r="CE12" s="637"/>
      <c r="CF12" s="637"/>
      <c r="CG12" s="637"/>
      <c r="CH12" s="637"/>
      <c r="CI12" s="637"/>
      <c r="CJ12" s="637"/>
      <c r="CK12" s="637"/>
      <c r="CL12" s="637"/>
      <c r="CM12" s="637"/>
      <c r="CN12" s="637"/>
      <c r="CO12" s="637"/>
      <c r="CP12" s="637"/>
      <c r="CQ12" s="638"/>
      <c r="CR12" s="621">
        <v>62944</v>
      </c>
      <c r="CS12" s="622"/>
      <c r="CT12" s="622"/>
      <c r="CU12" s="622"/>
      <c r="CV12" s="622"/>
      <c r="CW12" s="622"/>
      <c r="CX12" s="622"/>
      <c r="CY12" s="623"/>
      <c r="CZ12" s="624">
        <v>1.3</v>
      </c>
      <c r="DA12" s="624"/>
      <c r="DB12" s="624"/>
      <c r="DC12" s="624"/>
      <c r="DD12" s="630" t="s">
        <v>228</v>
      </c>
      <c r="DE12" s="622"/>
      <c r="DF12" s="622"/>
      <c r="DG12" s="622"/>
      <c r="DH12" s="622"/>
      <c r="DI12" s="622"/>
      <c r="DJ12" s="622"/>
      <c r="DK12" s="622"/>
      <c r="DL12" s="622"/>
      <c r="DM12" s="622"/>
      <c r="DN12" s="622"/>
      <c r="DO12" s="622"/>
      <c r="DP12" s="623"/>
      <c r="DQ12" s="630">
        <v>38334</v>
      </c>
      <c r="DR12" s="622"/>
      <c r="DS12" s="622"/>
      <c r="DT12" s="622"/>
      <c r="DU12" s="622"/>
      <c r="DV12" s="622"/>
      <c r="DW12" s="622"/>
      <c r="DX12" s="622"/>
      <c r="DY12" s="622"/>
      <c r="DZ12" s="622"/>
      <c r="EA12" s="622"/>
      <c r="EB12" s="622"/>
      <c r="EC12" s="631"/>
    </row>
    <row r="13" spans="2:143" ht="11.25" customHeight="1">
      <c r="B13" s="618" t="s">
        <v>247</v>
      </c>
      <c r="C13" s="619"/>
      <c r="D13" s="619"/>
      <c r="E13" s="619"/>
      <c r="F13" s="619"/>
      <c r="G13" s="619"/>
      <c r="H13" s="619"/>
      <c r="I13" s="619"/>
      <c r="J13" s="619"/>
      <c r="K13" s="619"/>
      <c r="L13" s="619"/>
      <c r="M13" s="619"/>
      <c r="N13" s="619"/>
      <c r="O13" s="619"/>
      <c r="P13" s="619"/>
      <c r="Q13" s="620"/>
      <c r="R13" s="621">
        <v>6249</v>
      </c>
      <c r="S13" s="622"/>
      <c r="T13" s="622"/>
      <c r="U13" s="622"/>
      <c r="V13" s="622"/>
      <c r="W13" s="622"/>
      <c r="X13" s="622"/>
      <c r="Y13" s="623"/>
      <c r="Z13" s="624">
        <v>0.1</v>
      </c>
      <c r="AA13" s="624"/>
      <c r="AB13" s="624"/>
      <c r="AC13" s="624"/>
      <c r="AD13" s="625">
        <v>6249</v>
      </c>
      <c r="AE13" s="625"/>
      <c r="AF13" s="625"/>
      <c r="AG13" s="625"/>
      <c r="AH13" s="625"/>
      <c r="AI13" s="625"/>
      <c r="AJ13" s="625"/>
      <c r="AK13" s="625"/>
      <c r="AL13" s="626">
        <v>0.2</v>
      </c>
      <c r="AM13" s="627"/>
      <c r="AN13" s="627"/>
      <c r="AO13" s="628"/>
      <c r="AP13" s="618" t="s">
        <v>248</v>
      </c>
      <c r="AQ13" s="619"/>
      <c r="AR13" s="619"/>
      <c r="AS13" s="619"/>
      <c r="AT13" s="619"/>
      <c r="AU13" s="619"/>
      <c r="AV13" s="619"/>
      <c r="AW13" s="619"/>
      <c r="AX13" s="619"/>
      <c r="AY13" s="619"/>
      <c r="AZ13" s="619"/>
      <c r="BA13" s="619"/>
      <c r="BB13" s="619"/>
      <c r="BC13" s="619"/>
      <c r="BD13" s="619"/>
      <c r="BE13" s="619"/>
      <c r="BF13" s="620"/>
      <c r="BG13" s="621">
        <v>393198</v>
      </c>
      <c r="BH13" s="622"/>
      <c r="BI13" s="622"/>
      <c r="BJ13" s="622"/>
      <c r="BK13" s="622"/>
      <c r="BL13" s="622"/>
      <c r="BM13" s="622"/>
      <c r="BN13" s="623"/>
      <c r="BO13" s="624">
        <v>51</v>
      </c>
      <c r="BP13" s="624"/>
      <c r="BQ13" s="624"/>
      <c r="BR13" s="624"/>
      <c r="BS13" s="630" t="s">
        <v>122</v>
      </c>
      <c r="BT13" s="622"/>
      <c r="BU13" s="622"/>
      <c r="BV13" s="622"/>
      <c r="BW13" s="622"/>
      <c r="BX13" s="622"/>
      <c r="BY13" s="622"/>
      <c r="BZ13" s="622"/>
      <c r="CA13" s="622"/>
      <c r="CB13" s="631"/>
      <c r="CD13" s="636" t="s">
        <v>249</v>
      </c>
      <c r="CE13" s="637"/>
      <c r="CF13" s="637"/>
      <c r="CG13" s="637"/>
      <c r="CH13" s="637"/>
      <c r="CI13" s="637"/>
      <c r="CJ13" s="637"/>
      <c r="CK13" s="637"/>
      <c r="CL13" s="637"/>
      <c r="CM13" s="637"/>
      <c r="CN13" s="637"/>
      <c r="CO13" s="637"/>
      <c r="CP13" s="637"/>
      <c r="CQ13" s="638"/>
      <c r="CR13" s="621">
        <v>449842</v>
      </c>
      <c r="CS13" s="622"/>
      <c r="CT13" s="622"/>
      <c r="CU13" s="622"/>
      <c r="CV13" s="622"/>
      <c r="CW13" s="622"/>
      <c r="CX13" s="622"/>
      <c r="CY13" s="623"/>
      <c r="CZ13" s="624">
        <v>9</v>
      </c>
      <c r="DA13" s="624"/>
      <c r="DB13" s="624"/>
      <c r="DC13" s="624"/>
      <c r="DD13" s="630">
        <v>194782</v>
      </c>
      <c r="DE13" s="622"/>
      <c r="DF13" s="622"/>
      <c r="DG13" s="622"/>
      <c r="DH13" s="622"/>
      <c r="DI13" s="622"/>
      <c r="DJ13" s="622"/>
      <c r="DK13" s="622"/>
      <c r="DL13" s="622"/>
      <c r="DM13" s="622"/>
      <c r="DN13" s="622"/>
      <c r="DO13" s="622"/>
      <c r="DP13" s="623"/>
      <c r="DQ13" s="630">
        <v>254386</v>
      </c>
      <c r="DR13" s="622"/>
      <c r="DS13" s="622"/>
      <c r="DT13" s="622"/>
      <c r="DU13" s="622"/>
      <c r="DV13" s="622"/>
      <c r="DW13" s="622"/>
      <c r="DX13" s="622"/>
      <c r="DY13" s="622"/>
      <c r="DZ13" s="622"/>
      <c r="EA13" s="622"/>
      <c r="EB13" s="622"/>
      <c r="EC13" s="631"/>
    </row>
    <row r="14" spans="2:143" ht="11.25" customHeight="1">
      <c r="B14" s="618" t="s">
        <v>250</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24" t="s">
        <v>122</v>
      </c>
      <c r="AA14" s="624"/>
      <c r="AB14" s="624"/>
      <c r="AC14" s="624"/>
      <c r="AD14" s="625" t="s">
        <v>122</v>
      </c>
      <c r="AE14" s="625"/>
      <c r="AF14" s="625"/>
      <c r="AG14" s="625"/>
      <c r="AH14" s="625"/>
      <c r="AI14" s="625"/>
      <c r="AJ14" s="625"/>
      <c r="AK14" s="625"/>
      <c r="AL14" s="626" t="s">
        <v>122</v>
      </c>
      <c r="AM14" s="627"/>
      <c r="AN14" s="627"/>
      <c r="AO14" s="628"/>
      <c r="AP14" s="618" t="s">
        <v>251</v>
      </c>
      <c r="AQ14" s="619"/>
      <c r="AR14" s="619"/>
      <c r="AS14" s="619"/>
      <c r="AT14" s="619"/>
      <c r="AU14" s="619"/>
      <c r="AV14" s="619"/>
      <c r="AW14" s="619"/>
      <c r="AX14" s="619"/>
      <c r="AY14" s="619"/>
      <c r="AZ14" s="619"/>
      <c r="BA14" s="619"/>
      <c r="BB14" s="619"/>
      <c r="BC14" s="619"/>
      <c r="BD14" s="619"/>
      <c r="BE14" s="619"/>
      <c r="BF14" s="620"/>
      <c r="BG14" s="621">
        <v>32744</v>
      </c>
      <c r="BH14" s="622"/>
      <c r="BI14" s="622"/>
      <c r="BJ14" s="622"/>
      <c r="BK14" s="622"/>
      <c r="BL14" s="622"/>
      <c r="BM14" s="622"/>
      <c r="BN14" s="623"/>
      <c r="BO14" s="624">
        <v>4.3</v>
      </c>
      <c r="BP14" s="624"/>
      <c r="BQ14" s="624"/>
      <c r="BR14" s="624"/>
      <c r="BS14" s="630" t="s">
        <v>228</v>
      </c>
      <c r="BT14" s="622"/>
      <c r="BU14" s="622"/>
      <c r="BV14" s="622"/>
      <c r="BW14" s="622"/>
      <c r="BX14" s="622"/>
      <c r="BY14" s="622"/>
      <c r="BZ14" s="622"/>
      <c r="CA14" s="622"/>
      <c r="CB14" s="631"/>
      <c r="CD14" s="636" t="s">
        <v>252</v>
      </c>
      <c r="CE14" s="637"/>
      <c r="CF14" s="637"/>
      <c r="CG14" s="637"/>
      <c r="CH14" s="637"/>
      <c r="CI14" s="637"/>
      <c r="CJ14" s="637"/>
      <c r="CK14" s="637"/>
      <c r="CL14" s="637"/>
      <c r="CM14" s="637"/>
      <c r="CN14" s="637"/>
      <c r="CO14" s="637"/>
      <c r="CP14" s="637"/>
      <c r="CQ14" s="638"/>
      <c r="CR14" s="621">
        <v>259631</v>
      </c>
      <c r="CS14" s="622"/>
      <c r="CT14" s="622"/>
      <c r="CU14" s="622"/>
      <c r="CV14" s="622"/>
      <c r="CW14" s="622"/>
      <c r="CX14" s="622"/>
      <c r="CY14" s="623"/>
      <c r="CZ14" s="624">
        <v>5.2</v>
      </c>
      <c r="DA14" s="624"/>
      <c r="DB14" s="624"/>
      <c r="DC14" s="624"/>
      <c r="DD14" s="630">
        <v>100916</v>
      </c>
      <c r="DE14" s="622"/>
      <c r="DF14" s="622"/>
      <c r="DG14" s="622"/>
      <c r="DH14" s="622"/>
      <c r="DI14" s="622"/>
      <c r="DJ14" s="622"/>
      <c r="DK14" s="622"/>
      <c r="DL14" s="622"/>
      <c r="DM14" s="622"/>
      <c r="DN14" s="622"/>
      <c r="DO14" s="622"/>
      <c r="DP14" s="623"/>
      <c r="DQ14" s="630">
        <v>171848</v>
      </c>
      <c r="DR14" s="622"/>
      <c r="DS14" s="622"/>
      <c r="DT14" s="622"/>
      <c r="DU14" s="622"/>
      <c r="DV14" s="622"/>
      <c r="DW14" s="622"/>
      <c r="DX14" s="622"/>
      <c r="DY14" s="622"/>
      <c r="DZ14" s="622"/>
      <c r="EA14" s="622"/>
      <c r="EB14" s="622"/>
      <c r="EC14" s="631"/>
    </row>
    <row r="15" spans="2:143" ht="11.25" customHeight="1">
      <c r="B15" s="618" t="s">
        <v>253</v>
      </c>
      <c r="C15" s="619"/>
      <c r="D15" s="619"/>
      <c r="E15" s="619"/>
      <c r="F15" s="619"/>
      <c r="G15" s="619"/>
      <c r="H15" s="619"/>
      <c r="I15" s="619"/>
      <c r="J15" s="619"/>
      <c r="K15" s="619"/>
      <c r="L15" s="619"/>
      <c r="M15" s="619"/>
      <c r="N15" s="619"/>
      <c r="O15" s="619"/>
      <c r="P15" s="619"/>
      <c r="Q15" s="620"/>
      <c r="R15" s="621">
        <v>10587</v>
      </c>
      <c r="S15" s="622"/>
      <c r="T15" s="622"/>
      <c r="U15" s="622"/>
      <c r="V15" s="622"/>
      <c r="W15" s="622"/>
      <c r="X15" s="622"/>
      <c r="Y15" s="623"/>
      <c r="Z15" s="624">
        <v>0.2</v>
      </c>
      <c r="AA15" s="624"/>
      <c r="AB15" s="624"/>
      <c r="AC15" s="624"/>
      <c r="AD15" s="625">
        <v>10587</v>
      </c>
      <c r="AE15" s="625"/>
      <c r="AF15" s="625"/>
      <c r="AG15" s="625"/>
      <c r="AH15" s="625"/>
      <c r="AI15" s="625"/>
      <c r="AJ15" s="625"/>
      <c r="AK15" s="625"/>
      <c r="AL15" s="626">
        <v>0.4</v>
      </c>
      <c r="AM15" s="627"/>
      <c r="AN15" s="627"/>
      <c r="AO15" s="628"/>
      <c r="AP15" s="618" t="s">
        <v>254</v>
      </c>
      <c r="AQ15" s="619"/>
      <c r="AR15" s="619"/>
      <c r="AS15" s="619"/>
      <c r="AT15" s="619"/>
      <c r="AU15" s="619"/>
      <c r="AV15" s="619"/>
      <c r="AW15" s="619"/>
      <c r="AX15" s="619"/>
      <c r="AY15" s="619"/>
      <c r="AZ15" s="619"/>
      <c r="BA15" s="619"/>
      <c r="BB15" s="619"/>
      <c r="BC15" s="619"/>
      <c r="BD15" s="619"/>
      <c r="BE15" s="619"/>
      <c r="BF15" s="620"/>
      <c r="BG15" s="621">
        <v>46987</v>
      </c>
      <c r="BH15" s="622"/>
      <c r="BI15" s="622"/>
      <c r="BJ15" s="622"/>
      <c r="BK15" s="622"/>
      <c r="BL15" s="622"/>
      <c r="BM15" s="622"/>
      <c r="BN15" s="623"/>
      <c r="BO15" s="624">
        <v>6.1</v>
      </c>
      <c r="BP15" s="624"/>
      <c r="BQ15" s="624"/>
      <c r="BR15" s="624"/>
      <c r="BS15" s="630" t="s">
        <v>122</v>
      </c>
      <c r="BT15" s="622"/>
      <c r="BU15" s="622"/>
      <c r="BV15" s="622"/>
      <c r="BW15" s="622"/>
      <c r="BX15" s="622"/>
      <c r="BY15" s="622"/>
      <c r="BZ15" s="622"/>
      <c r="CA15" s="622"/>
      <c r="CB15" s="631"/>
      <c r="CD15" s="636" t="s">
        <v>255</v>
      </c>
      <c r="CE15" s="637"/>
      <c r="CF15" s="637"/>
      <c r="CG15" s="637"/>
      <c r="CH15" s="637"/>
      <c r="CI15" s="637"/>
      <c r="CJ15" s="637"/>
      <c r="CK15" s="637"/>
      <c r="CL15" s="637"/>
      <c r="CM15" s="637"/>
      <c r="CN15" s="637"/>
      <c r="CO15" s="637"/>
      <c r="CP15" s="637"/>
      <c r="CQ15" s="638"/>
      <c r="CR15" s="621">
        <v>461364</v>
      </c>
      <c r="CS15" s="622"/>
      <c r="CT15" s="622"/>
      <c r="CU15" s="622"/>
      <c r="CV15" s="622"/>
      <c r="CW15" s="622"/>
      <c r="CX15" s="622"/>
      <c r="CY15" s="623"/>
      <c r="CZ15" s="624">
        <v>9.1999999999999993</v>
      </c>
      <c r="DA15" s="624"/>
      <c r="DB15" s="624"/>
      <c r="DC15" s="624"/>
      <c r="DD15" s="630">
        <v>17295</v>
      </c>
      <c r="DE15" s="622"/>
      <c r="DF15" s="622"/>
      <c r="DG15" s="622"/>
      <c r="DH15" s="622"/>
      <c r="DI15" s="622"/>
      <c r="DJ15" s="622"/>
      <c r="DK15" s="622"/>
      <c r="DL15" s="622"/>
      <c r="DM15" s="622"/>
      <c r="DN15" s="622"/>
      <c r="DO15" s="622"/>
      <c r="DP15" s="623"/>
      <c r="DQ15" s="630">
        <v>351709</v>
      </c>
      <c r="DR15" s="622"/>
      <c r="DS15" s="622"/>
      <c r="DT15" s="622"/>
      <c r="DU15" s="622"/>
      <c r="DV15" s="622"/>
      <c r="DW15" s="622"/>
      <c r="DX15" s="622"/>
      <c r="DY15" s="622"/>
      <c r="DZ15" s="622"/>
      <c r="EA15" s="622"/>
      <c r="EB15" s="622"/>
      <c r="EC15" s="631"/>
    </row>
    <row r="16" spans="2:143" ht="11.25" customHeight="1">
      <c r="B16" s="618" t="s">
        <v>256</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24" t="s">
        <v>228</v>
      </c>
      <c r="AA16" s="624"/>
      <c r="AB16" s="624"/>
      <c r="AC16" s="624"/>
      <c r="AD16" s="625" t="s">
        <v>228</v>
      </c>
      <c r="AE16" s="625"/>
      <c r="AF16" s="625"/>
      <c r="AG16" s="625"/>
      <c r="AH16" s="625"/>
      <c r="AI16" s="625"/>
      <c r="AJ16" s="625"/>
      <c r="AK16" s="625"/>
      <c r="AL16" s="626" t="s">
        <v>122</v>
      </c>
      <c r="AM16" s="627"/>
      <c r="AN16" s="627"/>
      <c r="AO16" s="628"/>
      <c r="AP16" s="618" t="s">
        <v>257</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24" t="s">
        <v>122</v>
      </c>
      <c r="BP16" s="624"/>
      <c r="BQ16" s="624"/>
      <c r="BR16" s="624"/>
      <c r="BS16" s="630" t="s">
        <v>122</v>
      </c>
      <c r="BT16" s="622"/>
      <c r="BU16" s="622"/>
      <c r="BV16" s="622"/>
      <c r="BW16" s="622"/>
      <c r="BX16" s="622"/>
      <c r="BY16" s="622"/>
      <c r="BZ16" s="622"/>
      <c r="CA16" s="622"/>
      <c r="CB16" s="631"/>
      <c r="CD16" s="636" t="s">
        <v>258</v>
      </c>
      <c r="CE16" s="637"/>
      <c r="CF16" s="637"/>
      <c r="CG16" s="637"/>
      <c r="CH16" s="637"/>
      <c r="CI16" s="637"/>
      <c r="CJ16" s="637"/>
      <c r="CK16" s="637"/>
      <c r="CL16" s="637"/>
      <c r="CM16" s="637"/>
      <c r="CN16" s="637"/>
      <c r="CO16" s="637"/>
      <c r="CP16" s="637"/>
      <c r="CQ16" s="638"/>
      <c r="CR16" s="621">
        <v>27226</v>
      </c>
      <c r="CS16" s="622"/>
      <c r="CT16" s="622"/>
      <c r="CU16" s="622"/>
      <c r="CV16" s="622"/>
      <c r="CW16" s="622"/>
      <c r="CX16" s="622"/>
      <c r="CY16" s="623"/>
      <c r="CZ16" s="624">
        <v>0.5</v>
      </c>
      <c r="DA16" s="624"/>
      <c r="DB16" s="624"/>
      <c r="DC16" s="624"/>
      <c r="DD16" s="630" t="s">
        <v>122</v>
      </c>
      <c r="DE16" s="622"/>
      <c r="DF16" s="622"/>
      <c r="DG16" s="622"/>
      <c r="DH16" s="622"/>
      <c r="DI16" s="622"/>
      <c r="DJ16" s="622"/>
      <c r="DK16" s="622"/>
      <c r="DL16" s="622"/>
      <c r="DM16" s="622"/>
      <c r="DN16" s="622"/>
      <c r="DO16" s="622"/>
      <c r="DP16" s="623"/>
      <c r="DQ16" s="630">
        <v>1259</v>
      </c>
      <c r="DR16" s="622"/>
      <c r="DS16" s="622"/>
      <c r="DT16" s="622"/>
      <c r="DU16" s="622"/>
      <c r="DV16" s="622"/>
      <c r="DW16" s="622"/>
      <c r="DX16" s="622"/>
      <c r="DY16" s="622"/>
      <c r="DZ16" s="622"/>
      <c r="EA16" s="622"/>
      <c r="EB16" s="622"/>
      <c r="EC16" s="631"/>
    </row>
    <row r="17" spans="2:133" ht="11.25" customHeight="1">
      <c r="B17" s="618" t="s">
        <v>259</v>
      </c>
      <c r="C17" s="619"/>
      <c r="D17" s="619"/>
      <c r="E17" s="619"/>
      <c r="F17" s="619"/>
      <c r="G17" s="619"/>
      <c r="H17" s="619"/>
      <c r="I17" s="619"/>
      <c r="J17" s="619"/>
      <c r="K17" s="619"/>
      <c r="L17" s="619"/>
      <c r="M17" s="619"/>
      <c r="N17" s="619"/>
      <c r="O17" s="619"/>
      <c r="P17" s="619"/>
      <c r="Q17" s="620"/>
      <c r="R17" s="621">
        <v>2040</v>
      </c>
      <c r="S17" s="622"/>
      <c r="T17" s="622"/>
      <c r="U17" s="622"/>
      <c r="V17" s="622"/>
      <c r="W17" s="622"/>
      <c r="X17" s="622"/>
      <c r="Y17" s="623"/>
      <c r="Z17" s="624">
        <v>0</v>
      </c>
      <c r="AA17" s="624"/>
      <c r="AB17" s="624"/>
      <c r="AC17" s="624"/>
      <c r="AD17" s="625">
        <v>2040</v>
      </c>
      <c r="AE17" s="625"/>
      <c r="AF17" s="625"/>
      <c r="AG17" s="625"/>
      <c r="AH17" s="625"/>
      <c r="AI17" s="625"/>
      <c r="AJ17" s="625"/>
      <c r="AK17" s="625"/>
      <c r="AL17" s="626">
        <v>0.1</v>
      </c>
      <c r="AM17" s="627"/>
      <c r="AN17" s="627"/>
      <c r="AO17" s="628"/>
      <c r="AP17" s="618" t="s">
        <v>260</v>
      </c>
      <c r="AQ17" s="619"/>
      <c r="AR17" s="619"/>
      <c r="AS17" s="619"/>
      <c r="AT17" s="619"/>
      <c r="AU17" s="619"/>
      <c r="AV17" s="619"/>
      <c r="AW17" s="619"/>
      <c r="AX17" s="619"/>
      <c r="AY17" s="619"/>
      <c r="AZ17" s="619"/>
      <c r="BA17" s="619"/>
      <c r="BB17" s="619"/>
      <c r="BC17" s="619"/>
      <c r="BD17" s="619"/>
      <c r="BE17" s="619"/>
      <c r="BF17" s="620"/>
      <c r="BG17" s="621" t="s">
        <v>228</v>
      </c>
      <c r="BH17" s="622"/>
      <c r="BI17" s="622"/>
      <c r="BJ17" s="622"/>
      <c r="BK17" s="622"/>
      <c r="BL17" s="622"/>
      <c r="BM17" s="622"/>
      <c r="BN17" s="623"/>
      <c r="BO17" s="624" t="s">
        <v>122</v>
      </c>
      <c r="BP17" s="624"/>
      <c r="BQ17" s="624"/>
      <c r="BR17" s="624"/>
      <c r="BS17" s="630" t="s">
        <v>122</v>
      </c>
      <c r="BT17" s="622"/>
      <c r="BU17" s="622"/>
      <c r="BV17" s="622"/>
      <c r="BW17" s="622"/>
      <c r="BX17" s="622"/>
      <c r="BY17" s="622"/>
      <c r="BZ17" s="622"/>
      <c r="CA17" s="622"/>
      <c r="CB17" s="631"/>
      <c r="CD17" s="636" t="s">
        <v>261</v>
      </c>
      <c r="CE17" s="637"/>
      <c r="CF17" s="637"/>
      <c r="CG17" s="637"/>
      <c r="CH17" s="637"/>
      <c r="CI17" s="637"/>
      <c r="CJ17" s="637"/>
      <c r="CK17" s="637"/>
      <c r="CL17" s="637"/>
      <c r="CM17" s="637"/>
      <c r="CN17" s="637"/>
      <c r="CO17" s="637"/>
      <c r="CP17" s="637"/>
      <c r="CQ17" s="638"/>
      <c r="CR17" s="621">
        <v>661491</v>
      </c>
      <c r="CS17" s="622"/>
      <c r="CT17" s="622"/>
      <c r="CU17" s="622"/>
      <c r="CV17" s="622"/>
      <c r="CW17" s="622"/>
      <c r="CX17" s="622"/>
      <c r="CY17" s="623"/>
      <c r="CZ17" s="624">
        <v>13.3</v>
      </c>
      <c r="DA17" s="624"/>
      <c r="DB17" s="624"/>
      <c r="DC17" s="624"/>
      <c r="DD17" s="630" t="s">
        <v>228</v>
      </c>
      <c r="DE17" s="622"/>
      <c r="DF17" s="622"/>
      <c r="DG17" s="622"/>
      <c r="DH17" s="622"/>
      <c r="DI17" s="622"/>
      <c r="DJ17" s="622"/>
      <c r="DK17" s="622"/>
      <c r="DL17" s="622"/>
      <c r="DM17" s="622"/>
      <c r="DN17" s="622"/>
      <c r="DO17" s="622"/>
      <c r="DP17" s="623"/>
      <c r="DQ17" s="630">
        <v>636104</v>
      </c>
      <c r="DR17" s="622"/>
      <c r="DS17" s="622"/>
      <c r="DT17" s="622"/>
      <c r="DU17" s="622"/>
      <c r="DV17" s="622"/>
      <c r="DW17" s="622"/>
      <c r="DX17" s="622"/>
      <c r="DY17" s="622"/>
      <c r="DZ17" s="622"/>
      <c r="EA17" s="622"/>
      <c r="EB17" s="622"/>
      <c r="EC17" s="631"/>
    </row>
    <row r="18" spans="2:133" ht="11.25" customHeight="1">
      <c r="B18" s="618" t="s">
        <v>262</v>
      </c>
      <c r="C18" s="619"/>
      <c r="D18" s="619"/>
      <c r="E18" s="619"/>
      <c r="F18" s="619"/>
      <c r="G18" s="619"/>
      <c r="H18" s="619"/>
      <c r="I18" s="619"/>
      <c r="J18" s="619"/>
      <c r="K18" s="619"/>
      <c r="L18" s="619"/>
      <c r="M18" s="619"/>
      <c r="N18" s="619"/>
      <c r="O18" s="619"/>
      <c r="P18" s="619"/>
      <c r="Q18" s="620"/>
      <c r="R18" s="621">
        <v>1973184</v>
      </c>
      <c r="S18" s="622"/>
      <c r="T18" s="622"/>
      <c r="U18" s="622"/>
      <c r="V18" s="622"/>
      <c r="W18" s="622"/>
      <c r="X18" s="622"/>
      <c r="Y18" s="623"/>
      <c r="Z18" s="624">
        <v>38.700000000000003</v>
      </c>
      <c r="AA18" s="624"/>
      <c r="AB18" s="624"/>
      <c r="AC18" s="624"/>
      <c r="AD18" s="625">
        <v>1846052</v>
      </c>
      <c r="AE18" s="625"/>
      <c r="AF18" s="625"/>
      <c r="AG18" s="625"/>
      <c r="AH18" s="625"/>
      <c r="AI18" s="625"/>
      <c r="AJ18" s="625"/>
      <c r="AK18" s="625"/>
      <c r="AL18" s="626">
        <v>65</v>
      </c>
      <c r="AM18" s="627"/>
      <c r="AN18" s="627"/>
      <c r="AO18" s="628"/>
      <c r="AP18" s="618" t="s">
        <v>263</v>
      </c>
      <c r="AQ18" s="619"/>
      <c r="AR18" s="619"/>
      <c r="AS18" s="619"/>
      <c r="AT18" s="619"/>
      <c r="AU18" s="619"/>
      <c r="AV18" s="619"/>
      <c r="AW18" s="619"/>
      <c r="AX18" s="619"/>
      <c r="AY18" s="619"/>
      <c r="AZ18" s="619"/>
      <c r="BA18" s="619"/>
      <c r="BB18" s="619"/>
      <c r="BC18" s="619"/>
      <c r="BD18" s="619"/>
      <c r="BE18" s="619"/>
      <c r="BF18" s="620"/>
      <c r="BG18" s="621" t="s">
        <v>228</v>
      </c>
      <c r="BH18" s="622"/>
      <c r="BI18" s="622"/>
      <c r="BJ18" s="622"/>
      <c r="BK18" s="622"/>
      <c r="BL18" s="622"/>
      <c r="BM18" s="622"/>
      <c r="BN18" s="623"/>
      <c r="BO18" s="624" t="s">
        <v>122</v>
      </c>
      <c r="BP18" s="624"/>
      <c r="BQ18" s="624"/>
      <c r="BR18" s="624"/>
      <c r="BS18" s="630" t="s">
        <v>228</v>
      </c>
      <c r="BT18" s="622"/>
      <c r="BU18" s="622"/>
      <c r="BV18" s="622"/>
      <c r="BW18" s="622"/>
      <c r="BX18" s="622"/>
      <c r="BY18" s="622"/>
      <c r="BZ18" s="622"/>
      <c r="CA18" s="622"/>
      <c r="CB18" s="631"/>
      <c r="CD18" s="636" t="s">
        <v>264</v>
      </c>
      <c r="CE18" s="637"/>
      <c r="CF18" s="637"/>
      <c r="CG18" s="637"/>
      <c r="CH18" s="637"/>
      <c r="CI18" s="637"/>
      <c r="CJ18" s="637"/>
      <c r="CK18" s="637"/>
      <c r="CL18" s="637"/>
      <c r="CM18" s="637"/>
      <c r="CN18" s="637"/>
      <c r="CO18" s="637"/>
      <c r="CP18" s="637"/>
      <c r="CQ18" s="638"/>
      <c r="CR18" s="621" t="s">
        <v>122</v>
      </c>
      <c r="CS18" s="622"/>
      <c r="CT18" s="622"/>
      <c r="CU18" s="622"/>
      <c r="CV18" s="622"/>
      <c r="CW18" s="622"/>
      <c r="CX18" s="622"/>
      <c r="CY18" s="623"/>
      <c r="CZ18" s="624" t="s">
        <v>122</v>
      </c>
      <c r="DA18" s="624"/>
      <c r="DB18" s="624"/>
      <c r="DC18" s="624"/>
      <c r="DD18" s="630" t="s">
        <v>122</v>
      </c>
      <c r="DE18" s="622"/>
      <c r="DF18" s="622"/>
      <c r="DG18" s="622"/>
      <c r="DH18" s="622"/>
      <c r="DI18" s="622"/>
      <c r="DJ18" s="622"/>
      <c r="DK18" s="622"/>
      <c r="DL18" s="622"/>
      <c r="DM18" s="622"/>
      <c r="DN18" s="622"/>
      <c r="DO18" s="622"/>
      <c r="DP18" s="623"/>
      <c r="DQ18" s="630" t="s">
        <v>122</v>
      </c>
      <c r="DR18" s="622"/>
      <c r="DS18" s="622"/>
      <c r="DT18" s="622"/>
      <c r="DU18" s="622"/>
      <c r="DV18" s="622"/>
      <c r="DW18" s="622"/>
      <c r="DX18" s="622"/>
      <c r="DY18" s="622"/>
      <c r="DZ18" s="622"/>
      <c r="EA18" s="622"/>
      <c r="EB18" s="622"/>
      <c r="EC18" s="631"/>
    </row>
    <row r="19" spans="2:133" ht="11.25" customHeight="1">
      <c r="B19" s="618" t="s">
        <v>265</v>
      </c>
      <c r="C19" s="619"/>
      <c r="D19" s="619"/>
      <c r="E19" s="619"/>
      <c r="F19" s="619"/>
      <c r="G19" s="619"/>
      <c r="H19" s="619"/>
      <c r="I19" s="619"/>
      <c r="J19" s="619"/>
      <c r="K19" s="619"/>
      <c r="L19" s="619"/>
      <c r="M19" s="619"/>
      <c r="N19" s="619"/>
      <c r="O19" s="619"/>
      <c r="P19" s="619"/>
      <c r="Q19" s="620"/>
      <c r="R19" s="621">
        <v>1846052</v>
      </c>
      <c r="S19" s="622"/>
      <c r="T19" s="622"/>
      <c r="U19" s="622"/>
      <c r="V19" s="622"/>
      <c r="W19" s="622"/>
      <c r="X19" s="622"/>
      <c r="Y19" s="623"/>
      <c r="Z19" s="624">
        <v>36.200000000000003</v>
      </c>
      <c r="AA19" s="624"/>
      <c r="AB19" s="624"/>
      <c r="AC19" s="624"/>
      <c r="AD19" s="625">
        <v>1846052</v>
      </c>
      <c r="AE19" s="625"/>
      <c r="AF19" s="625"/>
      <c r="AG19" s="625"/>
      <c r="AH19" s="625"/>
      <c r="AI19" s="625"/>
      <c r="AJ19" s="625"/>
      <c r="AK19" s="625"/>
      <c r="AL19" s="626">
        <v>65</v>
      </c>
      <c r="AM19" s="627"/>
      <c r="AN19" s="627"/>
      <c r="AO19" s="628"/>
      <c r="AP19" s="618" t="s">
        <v>266</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24" t="s">
        <v>122</v>
      </c>
      <c r="BP19" s="624"/>
      <c r="BQ19" s="624"/>
      <c r="BR19" s="624"/>
      <c r="BS19" s="630" t="s">
        <v>228</v>
      </c>
      <c r="BT19" s="622"/>
      <c r="BU19" s="622"/>
      <c r="BV19" s="622"/>
      <c r="BW19" s="622"/>
      <c r="BX19" s="622"/>
      <c r="BY19" s="622"/>
      <c r="BZ19" s="622"/>
      <c r="CA19" s="622"/>
      <c r="CB19" s="631"/>
      <c r="CD19" s="636" t="s">
        <v>267</v>
      </c>
      <c r="CE19" s="637"/>
      <c r="CF19" s="637"/>
      <c r="CG19" s="637"/>
      <c r="CH19" s="637"/>
      <c r="CI19" s="637"/>
      <c r="CJ19" s="637"/>
      <c r="CK19" s="637"/>
      <c r="CL19" s="637"/>
      <c r="CM19" s="637"/>
      <c r="CN19" s="637"/>
      <c r="CO19" s="637"/>
      <c r="CP19" s="637"/>
      <c r="CQ19" s="638"/>
      <c r="CR19" s="621" t="s">
        <v>228</v>
      </c>
      <c r="CS19" s="622"/>
      <c r="CT19" s="622"/>
      <c r="CU19" s="622"/>
      <c r="CV19" s="622"/>
      <c r="CW19" s="622"/>
      <c r="CX19" s="622"/>
      <c r="CY19" s="623"/>
      <c r="CZ19" s="624" t="s">
        <v>122</v>
      </c>
      <c r="DA19" s="624"/>
      <c r="DB19" s="624"/>
      <c r="DC19" s="624"/>
      <c r="DD19" s="630" t="s">
        <v>228</v>
      </c>
      <c r="DE19" s="622"/>
      <c r="DF19" s="622"/>
      <c r="DG19" s="622"/>
      <c r="DH19" s="622"/>
      <c r="DI19" s="622"/>
      <c r="DJ19" s="622"/>
      <c r="DK19" s="622"/>
      <c r="DL19" s="622"/>
      <c r="DM19" s="622"/>
      <c r="DN19" s="622"/>
      <c r="DO19" s="622"/>
      <c r="DP19" s="623"/>
      <c r="DQ19" s="630" t="s">
        <v>228</v>
      </c>
      <c r="DR19" s="622"/>
      <c r="DS19" s="622"/>
      <c r="DT19" s="622"/>
      <c r="DU19" s="622"/>
      <c r="DV19" s="622"/>
      <c r="DW19" s="622"/>
      <c r="DX19" s="622"/>
      <c r="DY19" s="622"/>
      <c r="DZ19" s="622"/>
      <c r="EA19" s="622"/>
      <c r="EB19" s="622"/>
      <c r="EC19" s="631"/>
    </row>
    <row r="20" spans="2:133" ht="11.25" customHeight="1">
      <c r="B20" s="618" t="s">
        <v>268</v>
      </c>
      <c r="C20" s="619"/>
      <c r="D20" s="619"/>
      <c r="E20" s="619"/>
      <c r="F20" s="619"/>
      <c r="G20" s="619"/>
      <c r="H20" s="619"/>
      <c r="I20" s="619"/>
      <c r="J20" s="619"/>
      <c r="K20" s="619"/>
      <c r="L20" s="619"/>
      <c r="M20" s="619"/>
      <c r="N20" s="619"/>
      <c r="O20" s="619"/>
      <c r="P20" s="619"/>
      <c r="Q20" s="620"/>
      <c r="R20" s="621">
        <v>127132</v>
      </c>
      <c r="S20" s="622"/>
      <c r="T20" s="622"/>
      <c r="U20" s="622"/>
      <c r="V20" s="622"/>
      <c r="W20" s="622"/>
      <c r="X20" s="622"/>
      <c r="Y20" s="623"/>
      <c r="Z20" s="624">
        <v>2.5</v>
      </c>
      <c r="AA20" s="624"/>
      <c r="AB20" s="624"/>
      <c r="AC20" s="624"/>
      <c r="AD20" s="625" t="s">
        <v>122</v>
      </c>
      <c r="AE20" s="625"/>
      <c r="AF20" s="625"/>
      <c r="AG20" s="625"/>
      <c r="AH20" s="625"/>
      <c r="AI20" s="625"/>
      <c r="AJ20" s="625"/>
      <c r="AK20" s="625"/>
      <c r="AL20" s="626" t="s">
        <v>228</v>
      </c>
      <c r="AM20" s="627"/>
      <c r="AN20" s="627"/>
      <c r="AO20" s="628"/>
      <c r="AP20" s="618" t="s">
        <v>269</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24" t="s">
        <v>122</v>
      </c>
      <c r="BP20" s="624"/>
      <c r="BQ20" s="624"/>
      <c r="BR20" s="624"/>
      <c r="BS20" s="630" t="s">
        <v>122</v>
      </c>
      <c r="BT20" s="622"/>
      <c r="BU20" s="622"/>
      <c r="BV20" s="622"/>
      <c r="BW20" s="622"/>
      <c r="BX20" s="622"/>
      <c r="BY20" s="622"/>
      <c r="BZ20" s="622"/>
      <c r="CA20" s="622"/>
      <c r="CB20" s="631"/>
      <c r="CD20" s="636" t="s">
        <v>270</v>
      </c>
      <c r="CE20" s="637"/>
      <c r="CF20" s="637"/>
      <c r="CG20" s="637"/>
      <c r="CH20" s="637"/>
      <c r="CI20" s="637"/>
      <c r="CJ20" s="637"/>
      <c r="CK20" s="637"/>
      <c r="CL20" s="637"/>
      <c r="CM20" s="637"/>
      <c r="CN20" s="637"/>
      <c r="CO20" s="637"/>
      <c r="CP20" s="637"/>
      <c r="CQ20" s="638"/>
      <c r="CR20" s="621">
        <v>4991019</v>
      </c>
      <c r="CS20" s="622"/>
      <c r="CT20" s="622"/>
      <c r="CU20" s="622"/>
      <c r="CV20" s="622"/>
      <c r="CW20" s="622"/>
      <c r="CX20" s="622"/>
      <c r="CY20" s="623"/>
      <c r="CZ20" s="624">
        <v>100</v>
      </c>
      <c r="DA20" s="624"/>
      <c r="DB20" s="624"/>
      <c r="DC20" s="624"/>
      <c r="DD20" s="630">
        <v>848573</v>
      </c>
      <c r="DE20" s="622"/>
      <c r="DF20" s="622"/>
      <c r="DG20" s="622"/>
      <c r="DH20" s="622"/>
      <c r="DI20" s="622"/>
      <c r="DJ20" s="622"/>
      <c r="DK20" s="622"/>
      <c r="DL20" s="622"/>
      <c r="DM20" s="622"/>
      <c r="DN20" s="622"/>
      <c r="DO20" s="622"/>
      <c r="DP20" s="623"/>
      <c r="DQ20" s="630">
        <v>3177422</v>
      </c>
      <c r="DR20" s="622"/>
      <c r="DS20" s="622"/>
      <c r="DT20" s="622"/>
      <c r="DU20" s="622"/>
      <c r="DV20" s="622"/>
      <c r="DW20" s="622"/>
      <c r="DX20" s="622"/>
      <c r="DY20" s="622"/>
      <c r="DZ20" s="622"/>
      <c r="EA20" s="622"/>
      <c r="EB20" s="622"/>
      <c r="EC20" s="631"/>
    </row>
    <row r="21" spans="2:133" ht="11.25" customHeight="1">
      <c r="B21" s="618" t="s">
        <v>271</v>
      </c>
      <c r="C21" s="619"/>
      <c r="D21" s="619"/>
      <c r="E21" s="619"/>
      <c r="F21" s="619"/>
      <c r="G21" s="619"/>
      <c r="H21" s="619"/>
      <c r="I21" s="619"/>
      <c r="J21" s="619"/>
      <c r="K21" s="619"/>
      <c r="L21" s="619"/>
      <c r="M21" s="619"/>
      <c r="N21" s="619"/>
      <c r="O21" s="619"/>
      <c r="P21" s="619"/>
      <c r="Q21" s="620"/>
      <c r="R21" s="621" t="s">
        <v>228</v>
      </c>
      <c r="S21" s="622"/>
      <c r="T21" s="622"/>
      <c r="U21" s="622"/>
      <c r="V21" s="622"/>
      <c r="W21" s="622"/>
      <c r="X21" s="622"/>
      <c r="Y21" s="623"/>
      <c r="Z21" s="624" t="s">
        <v>228</v>
      </c>
      <c r="AA21" s="624"/>
      <c r="AB21" s="624"/>
      <c r="AC21" s="624"/>
      <c r="AD21" s="625" t="s">
        <v>228</v>
      </c>
      <c r="AE21" s="625"/>
      <c r="AF21" s="625"/>
      <c r="AG21" s="625"/>
      <c r="AH21" s="625"/>
      <c r="AI21" s="625"/>
      <c r="AJ21" s="625"/>
      <c r="AK21" s="625"/>
      <c r="AL21" s="626" t="s">
        <v>228</v>
      </c>
      <c r="AM21" s="627"/>
      <c r="AN21" s="627"/>
      <c r="AO21" s="628"/>
      <c r="AP21" s="639" t="s">
        <v>272</v>
      </c>
      <c r="AQ21" s="640"/>
      <c r="AR21" s="640"/>
      <c r="AS21" s="640"/>
      <c r="AT21" s="640"/>
      <c r="AU21" s="640"/>
      <c r="AV21" s="640"/>
      <c r="AW21" s="640"/>
      <c r="AX21" s="640"/>
      <c r="AY21" s="640"/>
      <c r="AZ21" s="640"/>
      <c r="BA21" s="640"/>
      <c r="BB21" s="640"/>
      <c r="BC21" s="640"/>
      <c r="BD21" s="640"/>
      <c r="BE21" s="640"/>
      <c r="BF21" s="641"/>
      <c r="BG21" s="621" t="s">
        <v>122</v>
      </c>
      <c r="BH21" s="622"/>
      <c r="BI21" s="622"/>
      <c r="BJ21" s="622"/>
      <c r="BK21" s="622"/>
      <c r="BL21" s="622"/>
      <c r="BM21" s="622"/>
      <c r="BN21" s="623"/>
      <c r="BO21" s="624" t="s">
        <v>228</v>
      </c>
      <c r="BP21" s="624"/>
      <c r="BQ21" s="624"/>
      <c r="BR21" s="624"/>
      <c r="BS21" s="630" t="s">
        <v>228</v>
      </c>
      <c r="BT21" s="622"/>
      <c r="BU21" s="622"/>
      <c r="BV21" s="622"/>
      <c r="BW21" s="622"/>
      <c r="BX21" s="622"/>
      <c r="BY21" s="622"/>
      <c r="BZ21" s="622"/>
      <c r="CA21" s="622"/>
      <c r="CB21" s="631"/>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c r="B22" s="618" t="s">
        <v>273</v>
      </c>
      <c r="C22" s="619"/>
      <c r="D22" s="619"/>
      <c r="E22" s="619"/>
      <c r="F22" s="619"/>
      <c r="G22" s="619"/>
      <c r="H22" s="619"/>
      <c r="I22" s="619"/>
      <c r="J22" s="619"/>
      <c r="K22" s="619"/>
      <c r="L22" s="619"/>
      <c r="M22" s="619"/>
      <c r="N22" s="619"/>
      <c r="O22" s="619"/>
      <c r="P22" s="619"/>
      <c r="Q22" s="620"/>
      <c r="R22" s="621">
        <v>2962310</v>
      </c>
      <c r="S22" s="622"/>
      <c r="T22" s="622"/>
      <c r="U22" s="622"/>
      <c r="V22" s="622"/>
      <c r="W22" s="622"/>
      <c r="X22" s="622"/>
      <c r="Y22" s="623"/>
      <c r="Z22" s="624">
        <v>58.1</v>
      </c>
      <c r="AA22" s="624"/>
      <c r="AB22" s="624"/>
      <c r="AC22" s="624"/>
      <c r="AD22" s="625">
        <v>2835178</v>
      </c>
      <c r="AE22" s="625"/>
      <c r="AF22" s="625"/>
      <c r="AG22" s="625"/>
      <c r="AH22" s="625"/>
      <c r="AI22" s="625"/>
      <c r="AJ22" s="625"/>
      <c r="AK22" s="625"/>
      <c r="AL22" s="626">
        <v>99.9</v>
      </c>
      <c r="AM22" s="627"/>
      <c r="AN22" s="627"/>
      <c r="AO22" s="628"/>
      <c r="AP22" s="639" t="s">
        <v>274</v>
      </c>
      <c r="AQ22" s="640"/>
      <c r="AR22" s="640"/>
      <c r="AS22" s="640"/>
      <c r="AT22" s="640"/>
      <c r="AU22" s="640"/>
      <c r="AV22" s="640"/>
      <c r="AW22" s="640"/>
      <c r="AX22" s="640"/>
      <c r="AY22" s="640"/>
      <c r="AZ22" s="640"/>
      <c r="BA22" s="640"/>
      <c r="BB22" s="640"/>
      <c r="BC22" s="640"/>
      <c r="BD22" s="640"/>
      <c r="BE22" s="640"/>
      <c r="BF22" s="641"/>
      <c r="BG22" s="621" t="s">
        <v>228</v>
      </c>
      <c r="BH22" s="622"/>
      <c r="BI22" s="622"/>
      <c r="BJ22" s="622"/>
      <c r="BK22" s="622"/>
      <c r="BL22" s="622"/>
      <c r="BM22" s="622"/>
      <c r="BN22" s="623"/>
      <c r="BO22" s="624" t="s">
        <v>228</v>
      </c>
      <c r="BP22" s="624"/>
      <c r="BQ22" s="624"/>
      <c r="BR22" s="624"/>
      <c r="BS22" s="630" t="s">
        <v>122</v>
      </c>
      <c r="BT22" s="622"/>
      <c r="BU22" s="622"/>
      <c r="BV22" s="622"/>
      <c r="BW22" s="622"/>
      <c r="BX22" s="622"/>
      <c r="BY22" s="622"/>
      <c r="BZ22" s="622"/>
      <c r="CA22" s="622"/>
      <c r="CB22" s="631"/>
      <c r="CD22" s="603" t="s">
        <v>275</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276</v>
      </c>
      <c r="C23" s="619"/>
      <c r="D23" s="619"/>
      <c r="E23" s="619"/>
      <c r="F23" s="619"/>
      <c r="G23" s="619"/>
      <c r="H23" s="619"/>
      <c r="I23" s="619"/>
      <c r="J23" s="619"/>
      <c r="K23" s="619"/>
      <c r="L23" s="619"/>
      <c r="M23" s="619"/>
      <c r="N23" s="619"/>
      <c r="O23" s="619"/>
      <c r="P23" s="619"/>
      <c r="Q23" s="620"/>
      <c r="R23" s="621">
        <v>1257</v>
      </c>
      <c r="S23" s="622"/>
      <c r="T23" s="622"/>
      <c r="U23" s="622"/>
      <c r="V23" s="622"/>
      <c r="W23" s="622"/>
      <c r="X23" s="622"/>
      <c r="Y23" s="623"/>
      <c r="Z23" s="624">
        <v>0</v>
      </c>
      <c r="AA23" s="624"/>
      <c r="AB23" s="624"/>
      <c r="AC23" s="624"/>
      <c r="AD23" s="625">
        <v>1257</v>
      </c>
      <c r="AE23" s="625"/>
      <c r="AF23" s="625"/>
      <c r="AG23" s="625"/>
      <c r="AH23" s="625"/>
      <c r="AI23" s="625"/>
      <c r="AJ23" s="625"/>
      <c r="AK23" s="625"/>
      <c r="AL23" s="626">
        <v>0</v>
      </c>
      <c r="AM23" s="627"/>
      <c r="AN23" s="627"/>
      <c r="AO23" s="628"/>
      <c r="AP23" s="639" t="s">
        <v>277</v>
      </c>
      <c r="AQ23" s="640"/>
      <c r="AR23" s="640"/>
      <c r="AS23" s="640"/>
      <c r="AT23" s="640"/>
      <c r="AU23" s="640"/>
      <c r="AV23" s="640"/>
      <c r="AW23" s="640"/>
      <c r="AX23" s="640"/>
      <c r="AY23" s="640"/>
      <c r="AZ23" s="640"/>
      <c r="BA23" s="640"/>
      <c r="BB23" s="640"/>
      <c r="BC23" s="640"/>
      <c r="BD23" s="640"/>
      <c r="BE23" s="640"/>
      <c r="BF23" s="641"/>
      <c r="BG23" s="621" t="s">
        <v>122</v>
      </c>
      <c r="BH23" s="622"/>
      <c r="BI23" s="622"/>
      <c r="BJ23" s="622"/>
      <c r="BK23" s="622"/>
      <c r="BL23" s="622"/>
      <c r="BM23" s="622"/>
      <c r="BN23" s="623"/>
      <c r="BO23" s="624" t="s">
        <v>122</v>
      </c>
      <c r="BP23" s="624"/>
      <c r="BQ23" s="624"/>
      <c r="BR23" s="624"/>
      <c r="BS23" s="630" t="s">
        <v>228</v>
      </c>
      <c r="BT23" s="622"/>
      <c r="BU23" s="622"/>
      <c r="BV23" s="622"/>
      <c r="BW23" s="622"/>
      <c r="BX23" s="622"/>
      <c r="BY23" s="622"/>
      <c r="BZ23" s="622"/>
      <c r="CA23" s="622"/>
      <c r="CB23" s="631"/>
      <c r="CD23" s="603" t="s">
        <v>216</v>
      </c>
      <c r="CE23" s="604"/>
      <c r="CF23" s="604"/>
      <c r="CG23" s="604"/>
      <c r="CH23" s="604"/>
      <c r="CI23" s="604"/>
      <c r="CJ23" s="604"/>
      <c r="CK23" s="604"/>
      <c r="CL23" s="604"/>
      <c r="CM23" s="604"/>
      <c r="CN23" s="604"/>
      <c r="CO23" s="604"/>
      <c r="CP23" s="604"/>
      <c r="CQ23" s="605"/>
      <c r="CR23" s="603" t="s">
        <v>278</v>
      </c>
      <c r="CS23" s="604"/>
      <c r="CT23" s="604"/>
      <c r="CU23" s="604"/>
      <c r="CV23" s="604"/>
      <c r="CW23" s="604"/>
      <c r="CX23" s="604"/>
      <c r="CY23" s="605"/>
      <c r="CZ23" s="603" t="s">
        <v>279</v>
      </c>
      <c r="DA23" s="604"/>
      <c r="DB23" s="604"/>
      <c r="DC23" s="605"/>
      <c r="DD23" s="603" t="s">
        <v>280</v>
      </c>
      <c r="DE23" s="604"/>
      <c r="DF23" s="604"/>
      <c r="DG23" s="604"/>
      <c r="DH23" s="604"/>
      <c r="DI23" s="604"/>
      <c r="DJ23" s="604"/>
      <c r="DK23" s="605"/>
      <c r="DL23" s="653" t="s">
        <v>281</v>
      </c>
      <c r="DM23" s="654"/>
      <c r="DN23" s="654"/>
      <c r="DO23" s="654"/>
      <c r="DP23" s="654"/>
      <c r="DQ23" s="654"/>
      <c r="DR23" s="654"/>
      <c r="DS23" s="654"/>
      <c r="DT23" s="654"/>
      <c r="DU23" s="654"/>
      <c r="DV23" s="655"/>
      <c r="DW23" s="603" t="s">
        <v>282</v>
      </c>
      <c r="DX23" s="604"/>
      <c r="DY23" s="604"/>
      <c r="DZ23" s="604"/>
      <c r="EA23" s="604"/>
      <c r="EB23" s="604"/>
      <c r="EC23" s="605"/>
    </row>
    <row r="24" spans="2:133" ht="11.25" customHeight="1">
      <c r="B24" s="618" t="s">
        <v>283</v>
      </c>
      <c r="C24" s="619"/>
      <c r="D24" s="619"/>
      <c r="E24" s="619"/>
      <c r="F24" s="619"/>
      <c r="G24" s="619"/>
      <c r="H24" s="619"/>
      <c r="I24" s="619"/>
      <c r="J24" s="619"/>
      <c r="K24" s="619"/>
      <c r="L24" s="619"/>
      <c r="M24" s="619"/>
      <c r="N24" s="619"/>
      <c r="O24" s="619"/>
      <c r="P24" s="619"/>
      <c r="Q24" s="620"/>
      <c r="R24" s="621">
        <v>13854</v>
      </c>
      <c r="S24" s="622"/>
      <c r="T24" s="622"/>
      <c r="U24" s="622"/>
      <c r="V24" s="622"/>
      <c r="W24" s="622"/>
      <c r="X24" s="622"/>
      <c r="Y24" s="623"/>
      <c r="Z24" s="624">
        <v>0.3</v>
      </c>
      <c r="AA24" s="624"/>
      <c r="AB24" s="624"/>
      <c r="AC24" s="624"/>
      <c r="AD24" s="625" t="s">
        <v>228</v>
      </c>
      <c r="AE24" s="625"/>
      <c r="AF24" s="625"/>
      <c r="AG24" s="625"/>
      <c r="AH24" s="625"/>
      <c r="AI24" s="625"/>
      <c r="AJ24" s="625"/>
      <c r="AK24" s="625"/>
      <c r="AL24" s="626" t="s">
        <v>122</v>
      </c>
      <c r="AM24" s="627"/>
      <c r="AN24" s="627"/>
      <c r="AO24" s="628"/>
      <c r="AP24" s="639" t="s">
        <v>284</v>
      </c>
      <c r="AQ24" s="640"/>
      <c r="AR24" s="640"/>
      <c r="AS24" s="640"/>
      <c r="AT24" s="640"/>
      <c r="AU24" s="640"/>
      <c r="AV24" s="640"/>
      <c r="AW24" s="640"/>
      <c r="AX24" s="640"/>
      <c r="AY24" s="640"/>
      <c r="AZ24" s="640"/>
      <c r="BA24" s="640"/>
      <c r="BB24" s="640"/>
      <c r="BC24" s="640"/>
      <c r="BD24" s="640"/>
      <c r="BE24" s="640"/>
      <c r="BF24" s="641"/>
      <c r="BG24" s="621" t="s">
        <v>228</v>
      </c>
      <c r="BH24" s="622"/>
      <c r="BI24" s="622"/>
      <c r="BJ24" s="622"/>
      <c r="BK24" s="622"/>
      <c r="BL24" s="622"/>
      <c r="BM24" s="622"/>
      <c r="BN24" s="623"/>
      <c r="BO24" s="624" t="s">
        <v>122</v>
      </c>
      <c r="BP24" s="624"/>
      <c r="BQ24" s="624"/>
      <c r="BR24" s="624"/>
      <c r="BS24" s="630" t="s">
        <v>122</v>
      </c>
      <c r="BT24" s="622"/>
      <c r="BU24" s="622"/>
      <c r="BV24" s="622"/>
      <c r="BW24" s="622"/>
      <c r="BX24" s="622"/>
      <c r="BY24" s="622"/>
      <c r="BZ24" s="622"/>
      <c r="CA24" s="622"/>
      <c r="CB24" s="631"/>
      <c r="CD24" s="632" t="s">
        <v>285</v>
      </c>
      <c r="CE24" s="633"/>
      <c r="CF24" s="633"/>
      <c r="CG24" s="633"/>
      <c r="CH24" s="633"/>
      <c r="CI24" s="633"/>
      <c r="CJ24" s="633"/>
      <c r="CK24" s="633"/>
      <c r="CL24" s="633"/>
      <c r="CM24" s="633"/>
      <c r="CN24" s="633"/>
      <c r="CO24" s="633"/>
      <c r="CP24" s="633"/>
      <c r="CQ24" s="634"/>
      <c r="CR24" s="610">
        <v>2123616</v>
      </c>
      <c r="CS24" s="611"/>
      <c r="CT24" s="611"/>
      <c r="CU24" s="611"/>
      <c r="CV24" s="611"/>
      <c r="CW24" s="611"/>
      <c r="CX24" s="611"/>
      <c r="CY24" s="612"/>
      <c r="CZ24" s="615">
        <v>42.5</v>
      </c>
      <c r="DA24" s="616"/>
      <c r="DB24" s="616"/>
      <c r="DC24" s="635"/>
      <c r="DD24" s="656">
        <v>1528711</v>
      </c>
      <c r="DE24" s="611"/>
      <c r="DF24" s="611"/>
      <c r="DG24" s="611"/>
      <c r="DH24" s="611"/>
      <c r="DI24" s="611"/>
      <c r="DJ24" s="611"/>
      <c r="DK24" s="612"/>
      <c r="DL24" s="656">
        <v>1490359</v>
      </c>
      <c r="DM24" s="611"/>
      <c r="DN24" s="611"/>
      <c r="DO24" s="611"/>
      <c r="DP24" s="611"/>
      <c r="DQ24" s="611"/>
      <c r="DR24" s="611"/>
      <c r="DS24" s="611"/>
      <c r="DT24" s="611"/>
      <c r="DU24" s="611"/>
      <c r="DV24" s="612"/>
      <c r="DW24" s="615">
        <v>50.3</v>
      </c>
      <c r="DX24" s="616"/>
      <c r="DY24" s="616"/>
      <c r="DZ24" s="616"/>
      <c r="EA24" s="616"/>
      <c r="EB24" s="616"/>
      <c r="EC24" s="617"/>
    </row>
    <row r="25" spans="2:133" ht="11.25" customHeight="1">
      <c r="B25" s="618" t="s">
        <v>286</v>
      </c>
      <c r="C25" s="619"/>
      <c r="D25" s="619"/>
      <c r="E25" s="619"/>
      <c r="F25" s="619"/>
      <c r="G25" s="619"/>
      <c r="H25" s="619"/>
      <c r="I25" s="619"/>
      <c r="J25" s="619"/>
      <c r="K25" s="619"/>
      <c r="L25" s="619"/>
      <c r="M25" s="619"/>
      <c r="N25" s="619"/>
      <c r="O25" s="619"/>
      <c r="P25" s="619"/>
      <c r="Q25" s="620"/>
      <c r="R25" s="621">
        <v>56364</v>
      </c>
      <c r="S25" s="622"/>
      <c r="T25" s="622"/>
      <c r="U25" s="622"/>
      <c r="V25" s="622"/>
      <c r="W25" s="622"/>
      <c r="X25" s="622"/>
      <c r="Y25" s="623"/>
      <c r="Z25" s="624">
        <v>1.1000000000000001</v>
      </c>
      <c r="AA25" s="624"/>
      <c r="AB25" s="624"/>
      <c r="AC25" s="624"/>
      <c r="AD25" s="625" t="s">
        <v>122</v>
      </c>
      <c r="AE25" s="625"/>
      <c r="AF25" s="625"/>
      <c r="AG25" s="625"/>
      <c r="AH25" s="625"/>
      <c r="AI25" s="625"/>
      <c r="AJ25" s="625"/>
      <c r="AK25" s="625"/>
      <c r="AL25" s="626" t="s">
        <v>122</v>
      </c>
      <c r="AM25" s="627"/>
      <c r="AN25" s="627"/>
      <c r="AO25" s="628"/>
      <c r="AP25" s="639" t="s">
        <v>287</v>
      </c>
      <c r="AQ25" s="640"/>
      <c r="AR25" s="640"/>
      <c r="AS25" s="640"/>
      <c r="AT25" s="640"/>
      <c r="AU25" s="640"/>
      <c r="AV25" s="640"/>
      <c r="AW25" s="640"/>
      <c r="AX25" s="640"/>
      <c r="AY25" s="640"/>
      <c r="AZ25" s="640"/>
      <c r="BA25" s="640"/>
      <c r="BB25" s="640"/>
      <c r="BC25" s="640"/>
      <c r="BD25" s="640"/>
      <c r="BE25" s="640"/>
      <c r="BF25" s="641"/>
      <c r="BG25" s="621" t="s">
        <v>122</v>
      </c>
      <c r="BH25" s="622"/>
      <c r="BI25" s="622"/>
      <c r="BJ25" s="622"/>
      <c r="BK25" s="622"/>
      <c r="BL25" s="622"/>
      <c r="BM25" s="622"/>
      <c r="BN25" s="623"/>
      <c r="BO25" s="624" t="s">
        <v>228</v>
      </c>
      <c r="BP25" s="624"/>
      <c r="BQ25" s="624"/>
      <c r="BR25" s="624"/>
      <c r="BS25" s="630" t="s">
        <v>122</v>
      </c>
      <c r="BT25" s="622"/>
      <c r="BU25" s="622"/>
      <c r="BV25" s="622"/>
      <c r="BW25" s="622"/>
      <c r="BX25" s="622"/>
      <c r="BY25" s="622"/>
      <c r="BZ25" s="622"/>
      <c r="CA25" s="622"/>
      <c r="CB25" s="631"/>
      <c r="CD25" s="636" t="s">
        <v>288</v>
      </c>
      <c r="CE25" s="637"/>
      <c r="CF25" s="637"/>
      <c r="CG25" s="637"/>
      <c r="CH25" s="637"/>
      <c r="CI25" s="637"/>
      <c r="CJ25" s="637"/>
      <c r="CK25" s="637"/>
      <c r="CL25" s="637"/>
      <c r="CM25" s="637"/>
      <c r="CN25" s="637"/>
      <c r="CO25" s="637"/>
      <c r="CP25" s="637"/>
      <c r="CQ25" s="638"/>
      <c r="CR25" s="621">
        <v>664222</v>
      </c>
      <c r="CS25" s="645"/>
      <c r="CT25" s="645"/>
      <c r="CU25" s="645"/>
      <c r="CV25" s="645"/>
      <c r="CW25" s="645"/>
      <c r="CX25" s="645"/>
      <c r="CY25" s="646"/>
      <c r="CZ25" s="626">
        <v>13.3</v>
      </c>
      <c r="DA25" s="657"/>
      <c r="DB25" s="657"/>
      <c r="DC25" s="659"/>
      <c r="DD25" s="630">
        <v>629189</v>
      </c>
      <c r="DE25" s="645"/>
      <c r="DF25" s="645"/>
      <c r="DG25" s="645"/>
      <c r="DH25" s="645"/>
      <c r="DI25" s="645"/>
      <c r="DJ25" s="645"/>
      <c r="DK25" s="646"/>
      <c r="DL25" s="630">
        <v>622007</v>
      </c>
      <c r="DM25" s="645"/>
      <c r="DN25" s="645"/>
      <c r="DO25" s="645"/>
      <c r="DP25" s="645"/>
      <c r="DQ25" s="645"/>
      <c r="DR25" s="645"/>
      <c r="DS25" s="645"/>
      <c r="DT25" s="645"/>
      <c r="DU25" s="645"/>
      <c r="DV25" s="646"/>
      <c r="DW25" s="626">
        <v>21</v>
      </c>
      <c r="DX25" s="657"/>
      <c r="DY25" s="657"/>
      <c r="DZ25" s="657"/>
      <c r="EA25" s="657"/>
      <c r="EB25" s="657"/>
      <c r="EC25" s="658"/>
    </row>
    <row r="26" spans="2:133" ht="11.25" customHeight="1">
      <c r="B26" s="618" t="s">
        <v>289</v>
      </c>
      <c r="C26" s="619"/>
      <c r="D26" s="619"/>
      <c r="E26" s="619"/>
      <c r="F26" s="619"/>
      <c r="G26" s="619"/>
      <c r="H26" s="619"/>
      <c r="I26" s="619"/>
      <c r="J26" s="619"/>
      <c r="K26" s="619"/>
      <c r="L26" s="619"/>
      <c r="M26" s="619"/>
      <c r="N26" s="619"/>
      <c r="O26" s="619"/>
      <c r="P26" s="619"/>
      <c r="Q26" s="620"/>
      <c r="R26" s="621">
        <v>13337</v>
      </c>
      <c r="S26" s="622"/>
      <c r="T26" s="622"/>
      <c r="U26" s="622"/>
      <c r="V26" s="622"/>
      <c r="W26" s="622"/>
      <c r="X26" s="622"/>
      <c r="Y26" s="623"/>
      <c r="Z26" s="624">
        <v>0.3</v>
      </c>
      <c r="AA26" s="624"/>
      <c r="AB26" s="624"/>
      <c r="AC26" s="624"/>
      <c r="AD26" s="625" t="s">
        <v>228</v>
      </c>
      <c r="AE26" s="625"/>
      <c r="AF26" s="625"/>
      <c r="AG26" s="625"/>
      <c r="AH26" s="625"/>
      <c r="AI26" s="625"/>
      <c r="AJ26" s="625"/>
      <c r="AK26" s="625"/>
      <c r="AL26" s="626" t="s">
        <v>228</v>
      </c>
      <c r="AM26" s="627"/>
      <c r="AN26" s="627"/>
      <c r="AO26" s="628"/>
      <c r="AP26" s="639" t="s">
        <v>290</v>
      </c>
      <c r="AQ26" s="660"/>
      <c r="AR26" s="660"/>
      <c r="AS26" s="660"/>
      <c r="AT26" s="660"/>
      <c r="AU26" s="660"/>
      <c r="AV26" s="660"/>
      <c r="AW26" s="660"/>
      <c r="AX26" s="660"/>
      <c r="AY26" s="660"/>
      <c r="AZ26" s="660"/>
      <c r="BA26" s="660"/>
      <c r="BB26" s="660"/>
      <c r="BC26" s="660"/>
      <c r="BD26" s="660"/>
      <c r="BE26" s="660"/>
      <c r="BF26" s="641"/>
      <c r="BG26" s="621" t="s">
        <v>122</v>
      </c>
      <c r="BH26" s="622"/>
      <c r="BI26" s="622"/>
      <c r="BJ26" s="622"/>
      <c r="BK26" s="622"/>
      <c r="BL26" s="622"/>
      <c r="BM26" s="622"/>
      <c r="BN26" s="623"/>
      <c r="BO26" s="624" t="s">
        <v>122</v>
      </c>
      <c r="BP26" s="624"/>
      <c r="BQ26" s="624"/>
      <c r="BR26" s="624"/>
      <c r="BS26" s="630" t="s">
        <v>122</v>
      </c>
      <c r="BT26" s="622"/>
      <c r="BU26" s="622"/>
      <c r="BV26" s="622"/>
      <c r="BW26" s="622"/>
      <c r="BX26" s="622"/>
      <c r="BY26" s="622"/>
      <c r="BZ26" s="622"/>
      <c r="CA26" s="622"/>
      <c r="CB26" s="631"/>
      <c r="CD26" s="636" t="s">
        <v>291</v>
      </c>
      <c r="CE26" s="637"/>
      <c r="CF26" s="637"/>
      <c r="CG26" s="637"/>
      <c r="CH26" s="637"/>
      <c r="CI26" s="637"/>
      <c r="CJ26" s="637"/>
      <c r="CK26" s="637"/>
      <c r="CL26" s="637"/>
      <c r="CM26" s="637"/>
      <c r="CN26" s="637"/>
      <c r="CO26" s="637"/>
      <c r="CP26" s="637"/>
      <c r="CQ26" s="638"/>
      <c r="CR26" s="621">
        <v>406296</v>
      </c>
      <c r="CS26" s="622"/>
      <c r="CT26" s="622"/>
      <c r="CU26" s="622"/>
      <c r="CV26" s="622"/>
      <c r="CW26" s="622"/>
      <c r="CX26" s="622"/>
      <c r="CY26" s="623"/>
      <c r="CZ26" s="626">
        <v>8.1</v>
      </c>
      <c r="DA26" s="657"/>
      <c r="DB26" s="657"/>
      <c r="DC26" s="659"/>
      <c r="DD26" s="630">
        <v>378655</v>
      </c>
      <c r="DE26" s="622"/>
      <c r="DF26" s="622"/>
      <c r="DG26" s="622"/>
      <c r="DH26" s="622"/>
      <c r="DI26" s="622"/>
      <c r="DJ26" s="622"/>
      <c r="DK26" s="623"/>
      <c r="DL26" s="630" t="s">
        <v>122</v>
      </c>
      <c r="DM26" s="622"/>
      <c r="DN26" s="622"/>
      <c r="DO26" s="622"/>
      <c r="DP26" s="622"/>
      <c r="DQ26" s="622"/>
      <c r="DR26" s="622"/>
      <c r="DS26" s="622"/>
      <c r="DT26" s="622"/>
      <c r="DU26" s="622"/>
      <c r="DV26" s="623"/>
      <c r="DW26" s="626" t="s">
        <v>228</v>
      </c>
      <c r="DX26" s="657"/>
      <c r="DY26" s="657"/>
      <c r="DZ26" s="657"/>
      <c r="EA26" s="657"/>
      <c r="EB26" s="657"/>
      <c r="EC26" s="658"/>
    </row>
    <row r="27" spans="2:133" ht="11.25" customHeight="1">
      <c r="B27" s="618" t="s">
        <v>292</v>
      </c>
      <c r="C27" s="619"/>
      <c r="D27" s="619"/>
      <c r="E27" s="619"/>
      <c r="F27" s="619"/>
      <c r="G27" s="619"/>
      <c r="H27" s="619"/>
      <c r="I27" s="619"/>
      <c r="J27" s="619"/>
      <c r="K27" s="619"/>
      <c r="L27" s="619"/>
      <c r="M27" s="619"/>
      <c r="N27" s="619"/>
      <c r="O27" s="619"/>
      <c r="P27" s="619"/>
      <c r="Q27" s="620"/>
      <c r="R27" s="621">
        <v>596521</v>
      </c>
      <c r="S27" s="622"/>
      <c r="T27" s="622"/>
      <c r="U27" s="622"/>
      <c r="V27" s="622"/>
      <c r="W27" s="622"/>
      <c r="X27" s="622"/>
      <c r="Y27" s="623"/>
      <c r="Z27" s="624">
        <v>11.7</v>
      </c>
      <c r="AA27" s="624"/>
      <c r="AB27" s="624"/>
      <c r="AC27" s="624"/>
      <c r="AD27" s="625" t="s">
        <v>122</v>
      </c>
      <c r="AE27" s="625"/>
      <c r="AF27" s="625"/>
      <c r="AG27" s="625"/>
      <c r="AH27" s="625"/>
      <c r="AI27" s="625"/>
      <c r="AJ27" s="625"/>
      <c r="AK27" s="625"/>
      <c r="AL27" s="626" t="s">
        <v>122</v>
      </c>
      <c r="AM27" s="627"/>
      <c r="AN27" s="627"/>
      <c r="AO27" s="628"/>
      <c r="AP27" s="618" t="s">
        <v>293</v>
      </c>
      <c r="AQ27" s="619"/>
      <c r="AR27" s="619"/>
      <c r="AS27" s="619"/>
      <c r="AT27" s="619"/>
      <c r="AU27" s="619"/>
      <c r="AV27" s="619"/>
      <c r="AW27" s="619"/>
      <c r="AX27" s="619"/>
      <c r="AY27" s="619"/>
      <c r="AZ27" s="619"/>
      <c r="BA27" s="619"/>
      <c r="BB27" s="619"/>
      <c r="BC27" s="619"/>
      <c r="BD27" s="619"/>
      <c r="BE27" s="619"/>
      <c r="BF27" s="620"/>
      <c r="BG27" s="621">
        <v>770301</v>
      </c>
      <c r="BH27" s="622"/>
      <c r="BI27" s="622"/>
      <c r="BJ27" s="622"/>
      <c r="BK27" s="622"/>
      <c r="BL27" s="622"/>
      <c r="BM27" s="622"/>
      <c r="BN27" s="623"/>
      <c r="BO27" s="624">
        <v>100</v>
      </c>
      <c r="BP27" s="624"/>
      <c r="BQ27" s="624"/>
      <c r="BR27" s="624"/>
      <c r="BS27" s="630" t="s">
        <v>122</v>
      </c>
      <c r="BT27" s="622"/>
      <c r="BU27" s="622"/>
      <c r="BV27" s="622"/>
      <c r="BW27" s="622"/>
      <c r="BX27" s="622"/>
      <c r="BY27" s="622"/>
      <c r="BZ27" s="622"/>
      <c r="CA27" s="622"/>
      <c r="CB27" s="631"/>
      <c r="CD27" s="636" t="s">
        <v>294</v>
      </c>
      <c r="CE27" s="637"/>
      <c r="CF27" s="637"/>
      <c r="CG27" s="637"/>
      <c r="CH27" s="637"/>
      <c r="CI27" s="637"/>
      <c r="CJ27" s="637"/>
      <c r="CK27" s="637"/>
      <c r="CL27" s="637"/>
      <c r="CM27" s="637"/>
      <c r="CN27" s="637"/>
      <c r="CO27" s="637"/>
      <c r="CP27" s="637"/>
      <c r="CQ27" s="638"/>
      <c r="CR27" s="621">
        <v>797903</v>
      </c>
      <c r="CS27" s="645"/>
      <c r="CT27" s="645"/>
      <c r="CU27" s="645"/>
      <c r="CV27" s="645"/>
      <c r="CW27" s="645"/>
      <c r="CX27" s="645"/>
      <c r="CY27" s="646"/>
      <c r="CZ27" s="626">
        <v>16</v>
      </c>
      <c r="DA27" s="657"/>
      <c r="DB27" s="657"/>
      <c r="DC27" s="659"/>
      <c r="DD27" s="630">
        <v>263418</v>
      </c>
      <c r="DE27" s="645"/>
      <c r="DF27" s="645"/>
      <c r="DG27" s="645"/>
      <c r="DH27" s="645"/>
      <c r="DI27" s="645"/>
      <c r="DJ27" s="645"/>
      <c r="DK27" s="646"/>
      <c r="DL27" s="630">
        <v>232248</v>
      </c>
      <c r="DM27" s="645"/>
      <c r="DN27" s="645"/>
      <c r="DO27" s="645"/>
      <c r="DP27" s="645"/>
      <c r="DQ27" s="645"/>
      <c r="DR27" s="645"/>
      <c r="DS27" s="645"/>
      <c r="DT27" s="645"/>
      <c r="DU27" s="645"/>
      <c r="DV27" s="646"/>
      <c r="DW27" s="626">
        <v>7.8</v>
      </c>
      <c r="DX27" s="657"/>
      <c r="DY27" s="657"/>
      <c r="DZ27" s="657"/>
      <c r="EA27" s="657"/>
      <c r="EB27" s="657"/>
      <c r="EC27" s="658"/>
    </row>
    <row r="28" spans="2:133" ht="11.25" customHeight="1">
      <c r="B28" s="663" t="s">
        <v>295</v>
      </c>
      <c r="C28" s="664"/>
      <c r="D28" s="664"/>
      <c r="E28" s="664"/>
      <c r="F28" s="664"/>
      <c r="G28" s="664"/>
      <c r="H28" s="664"/>
      <c r="I28" s="664"/>
      <c r="J28" s="664"/>
      <c r="K28" s="664"/>
      <c r="L28" s="664"/>
      <c r="M28" s="664"/>
      <c r="N28" s="664"/>
      <c r="O28" s="664"/>
      <c r="P28" s="664"/>
      <c r="Q28" s="665"/>
      <c r="R28" s="621">
        <v>1588</v>
      </c>
      <c r="S28" s="622"/>
      <c r="T28" s="622"/>
      <c r="U28" s="622"/>
      <c r="V28" s="622"/>
      <c r="W28" s="622"/>
      <c r="X28" s="622"/>
      <c r="Y28" s="623"/>
      <c r="Z28" s="624">
        <v>0</v>
      </c>
      <c r="AA28" s="624"/>
      <c r="AB28" s="624"/>
      <c r="AC28" s="624"/>
      <c r="AD28" s="625">
        <v>1588</v>
      </c>
      <c r="AE28" s="625"/>
      <c r="AF28" s="625"/>
      <c r="AG28" s="625"/>
      <c r="AH28" s="625"/>
      <c r="AI28" s="625"/>
      <c r="AJ28" s="625"/>
      <c r="AK28" s="625"/>
      <c r="AL28" s="626">
        <v>0.1</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296</v>
      </c>
      <c r="CE28" s="637"/>
      <c r="CF28" s="637"/>
      <c r="CG28" s="637"/>
      <c r="CH28" s="637"/>
      <c r="CI28" s="637"/>
      <c r="CJ28" s="637"/>
      <c r="CK28" s="637"/>
      <c r="CL28" s="637"/>
      <c r="CM28" s="637"/>
      <c r="CN28" s="637"/>
      <c r="CO28" s="637"/>
      <c r="CP28" s="637"/>
      <c r="CQ28" s="638"/>
      <c r="CR28" s="621">
        <v>661491</v>
      </c>
      <c r="CS28" s="622"/>
      <c r="CT28" s="622"/>
      <c r="CU28" s="622"/>
      <c r="CV28" s="622"/>
      <c r="CW28" s="622"/>
      <c r="CX28" s="622"/>
      <c r="CY28" s="623"/>
      <c r="CZ28" s="626">
        <v>13.3</v>
      </c>
      <c r="DA28" s="657"/>
      <c r="DB28" s="657"/>
      <c r="DC28" s="659"/>
      <c r="DD28" s="630">
        <v>636104</v>
      </c>
      <c r="DE28" s="622"/>
      <c r="DF28" s="622"/>
      <c r="DG28" s="622"/>
      <c r="DH28" s="622"/>
      <c r="DI28" s="622"/>
      <c r="DJ28" s="622"/>
      <c r="DK28" s="623"/>
      <c r="DL28" s="630">
        <v>636104</v>
      </c>
      <c r="DM28" s="622"/>
      <c r="DN28" s="622"/>
      <c r="DO28" s="622"/>
      <c r="DP28" s="622"/>
      <c r="DQ28" s="622"/>
      <c r="DR28" s="622"/>
      <c r="DS28" s="622"/>
      <c r="DT28" s="622"/>
      <c r="DU28" s="622"/>
      <c r="DV28" s="623"/>
      <c r="DW28" s="626">
        <v>21.5</v>
      </c>
      <c r="DX28" s="657"/>
      <c r="DY28" s="657"/>
      <c r="DZ28" s="657"/>
      <c r="EA28" s="657"/>
      <c r="EB28" s="657"/>
      <c r="EC28" s="658"/>
    </row>
    <row r="29" spans="2:133" ht="11.25" customHeight="1">
      <c r="B29" s="618" t="s">
        <v>297</v>
      </c>
      <c r="C29" s="619"/>
      <c r="D29" s="619"/>
      <c r="E29" s="619"/>
      <c r="F29" s="619"/>
      <c r="G29" s="619"/>
      <c r="H29" s="619"/>
      <c r="I29" s="619"/>
      <c r="J29" s="619"/>
      <c r="K29" s="619"/>
      <c r="L29" s="619"/>
      <c r="M29" s="619"/>
      <c r="N29" s="619"/>
      <c r="O29" s="619"/>
      <c r="P29" s="619"/>
      <c r="Q29" s="620"/>
      <c r="R29" s="621">
        <v>482831</v>
      </c>
      <c r="S29" s="622"/>
      <c r="T29" s="622"/>
      <c r="U29" s="622"/>
      <c r="V29" s="622"/>
      <c r="W29" s="622"/>
      <c r="X29" s="622"/>
      <c r="Y29" s="623"/>
      <c r="Z29" s="624">
        <v>9.5</v>
      </c>
      <c r="AA29" s="624"/>
      <c r="AB29" s="624"/>
      <c r="AC29" s="624"/>
      <c r="AD29" s="625" t="s">
        <v>122</v>
      </c>
      <c r="AE29" s="625"/>
      <c r="AF29" s="625"/>
      <c r="AG29" s="625"/>
      <c r="AH29" s="625"/>
      <c r="AI29" s="625"/>
      <c r="AJ29" s="625"/>
      <c r="AK29" s="625"/>
      <c r="AL29" s="626" t="s">
        <v>122</v>
      </c>
      <c r="AM29" s="627"/>
      <c r="AN29" s="627"/>
      <c r="AO29" s="628"/>
      <c r="AP29" s="600" t="s">
        <v>216</v>
      </c>
      <c r="AQ29" s="601"/>
      <c r="AR29" s="601"/>
      <c r="AS29" s="601"/>
      <c r="AT29" s="601"/>
      <c r="AU29" s="601"/>
      <c r="AV29" s="601"/>
      <c r="AW29" s="601"/>
      <c r="AX29" s="601"/>
      <c r="AY29" s="601"/>
      <c r="AZ29" s="601"/>
      <c r="BA29" s="601"/>
      <c r="BB29" s="601"/>
      <c r="BC29" s="601"/>
      <c r="BD29" s="601"/>
      <c r="BE29" s="601"/>
      <c r="BF29" s="602"/>
      <c r="BG29" s="600" t="s">
        <v>298</v>
      </c>
      <c r="BH29" s="661"/>
      <c r="BI29" s="661"/>
      <c r="BJ29" s="661"/>
      <c r="BK29" s="661"/>
      <c r="BL29" s="661"/>
      <c r="BM29" s="661"/>
      <c r="BN29" s="661"/>
      <c r="BO29" s="661"/>
      <c r="BP29" s="661"/>
      <c r="BQ29" s="662"/>
      <c r="BR29" s="600" t="s">
        <v>299</v>
      </c>
      <c r="BS29" s="661"/>
      <c r="BT29" s="661"/>
      <c r="BU29" s="661"/>
      <c r="BV29" s="661"/>
      <c r="BW29" s="661"/>
      <c r="BX29" s="661"/>
      <c r="BY29" s="661"/>
      <c r="BZ29" s="661"/>
      <c r="CA29" s="661"/>
      <c r="CB29" s="662"/>
      <c r="CD29" s="684" t="s">
        <v>300</v>
      </c>
      <c r="CE29" s="685"/>
      <c r="CF29" s="636" t="s">
        <v>301</v>
      </c>
      <c r="CG29" s="637"/>
      <c r="CH29" s="637"/>
      <c r="CI29" s="637"/>
      <c r="CJ29" s="637"/>
      <c r="CK29" s="637"/>
      <c r="CL29" s="637"/>
      <c r="CM29" s="637"/>
      <c r="CN29" s="637"/>
      <c r="CO29" s="637"/>
      <c r="CP29" s="637"/>
      <c r="CQ29" s="638"/>
      <c r="CR29" s="621">
        <v>661456</v>
      </c>
      <c r="CS29" s="645"/>
      <c r="CT29" s="645"/>
      <c r="CU29" s="645"/>
      <c r="CV29" s="645"/>
      <c r="CW29" s="645"/>
      <c r="CX29" s="645"/>
      <c r="CY29" s="646"/>
      <c r="CZ29" s="626">
        <v>13.3</v>
      </c>
      <c r="DA29" s="657"/>
      <c r="DB29" s="657"/>
      <c r="DC29" s="659"/>
      <c r="DD29" s="630">
        <v>636069</v>
      </c>
      <c r="DE29" s="645"/>
      <c r="DF29" s="645"/>
      <c r="DG29" s="645"/>
      <c r="DH29" s="645"/>
      <c r="DI29" s="645"/>
      <c r="DJ29" s="645"/>
      <c r="DK29" s="646"/>
      <c r="DL29" s="630">
        <v>636069</v>
      </c>
      <c r="DM29" s="645"/>
      <c r="DN29" s="645"/>
      <c r="DO29" s="645"/>
      <c r="DP29" s="645"/>
      <c r="DQ29" s="645"/>
      <c r="DR29" s="645"/>
      <c r="DS29" s="645"/>
      <c r="DT29" s="645"/>
      <c r="DU29" s="645"/>
      <c r="DV29" s="646"/>
      <c r="DW29" s="626">
        <v>21.5</v>
      </c>
      <c r="DX29" s="657"/>
      <c r="DY29" s="657"/>
      <c r="DZ29" s="657"/>
      <c r="EA29" s="657"/>
      <c r="EB29" s="657"/>
      <c r="EC29" s="658"/>
    </row>
    <row r="30" spans="2:133" ht="11.25" customHeight="1">
      <c r="B30" s="618" t="s">
        <v>302</v>
      </c>
      <c r="C30" s="619"/>
      <c r="D30" s="619"/>
      <c r="E30" s="619"/>
      <c r="F30" s="619"/>
      <c r="G30" s="619"/>
      <c r="H30" s="619"/>
      <c r="I30" s="619"/>
      <c r="J30" s="619"/>
      <c r="K30" s="619"/>
      <c r="L30" s="619"/>
      <c r="M30" s="619"/>
      <c r="N30" s="619"/>
      <c r="O30" s="619"/>
      <c r="P30" s="619"/>
      <c r="Q30" s="620"/>
      <c r="R30" s="621">
        <v>17619</v>
      </c>
      <c r="S30" s="622"/>
      <c r="T30" s="622"/>
      <c r="U30" s="622"/>
      <c r="V30" s="622"/>
      <c r="W30" s="622"/>
      <c r="X30" s="622"/>
      <c r="Y30" s="623"/>
      <c r="Z30" s="624">
        <v>0.3</v>
      </c>
      <c r="AA30" s="624"/>
      <c r="AB30" s="624"/>
      <c r="AC30" s="624"/>
      <c r="AD30" s="625" t="s">
        <v>228</v>
      </c>
      <c r="AE30" s="625"/>
      <c r="AF30" s="625"/>
      <c r="AG30" s="625"/>
      <c r="AH30" s="625"/>
      <c r="AI30" s="625"/>
      <c r="AJ30" s="625"/>
      <c r="AK30" s="625"/>
      <c r="AL30" s="626" t="s">
        <v>228</v>
      </c>
      <c r="AM30" s="627"/>
      <c r="AN30" s="627"/>
      <c r="AO30" s="628"/>
      <c r="AP30" s="669" t="s">
        <v>303</v>
      </c>
      <c r="AQ30" s="670"/>
      <c r="AR30" s="670"/>
      <c r="AS30" s="670"/>
      <c r="AT30" s="675" t="s">
        <v>304</v>
      </c>
      <c r="AU30" s="210"/>
      <c r="AV30" s="210"/>
      <c r="AW30" s="210"/>
      <c r="AX30" s="607" t="s">
        <v>181</v>
      </c>
      <c r="AY30" s="608"/>
      <c r="AZ30" s="608"/>
      <c r="BA30" s="608"/>
      <c r="BB30" s="608"/>
      <c r="BC30" s="608"/>
      <c r="BD30" s="608"/>
      <c r="BE30" s="608"/>
      <c r="BF30" s="609"/>
      <c r="BG30" s="681">
        <v>99.3</v>
      </c>
      <c r="BH30" s="682"/>
      <c r="BI30" s="682"/>
      <c r="BJ30" s="682"/>
      <c r="BK30" s="682"/>
      <c r="BL30" s="682"/>
      <c r="BM30" s="616">
        <v>96.9</v>
      </c>
      <c r="BN30" s="682"/>
      <c r="BO30" s="682"/>
      <c r="BP30" s="682"/>
      <c r="BQ30" s="683"/>
      <c r="BR30" s="681">
        <v>99.4</v>
      </c>
      <c r="BS30" s="682"/>
      <c r="BT30" s="682"/>
      <c r="BU30" s="682"/>
      <c r="BV30" s="682"/>
      <c r="BW30" s="682"/>
      <c r="BX30" s="616">
        <v>96.1</v>
      </c>
      <c r="BY30" s="682"/>
      <c r="BZ30" s="682"/>
      <c r="CA30" s="682"/>
      <c r="CB30" s="683"/>
      <c r="CD30" s="686"/>
      <c r="CE30" s="687"/>
      <c r="CF30" s="636" t="s">
        <v>305</v>
      </c>
      <c r="CG30" s="637"/>
      <c r="CH30" s="637"/>
      <c r="CI30" s="637"/>
      <c r="CJ30" s="637"/>
      <c r="CK30" s="637"/>
      <c r="CL30" s="637"/>
      <c r="CM30" s="637"/>
      <c r="CN30" s="637"/>
      <c r="CO30" s="637"/>
      <c r="CP30" s="637"/>
      <c r="CQ30" s="638"/>
      <c r="CR30" s="621">
        <v>619380</v>
      </c>
      <c r="CS30" s="622"/>
      <c r="CT30" s="622"/>
      <c r="CU30" s="622"/>
      <c r="CV30" s="622"/>
      <c r="CW30" s="622"/>
      <c r="CX30" s="622"/>
      <c r="CY30" s="623"/>
      <c r="CZ30" s="626">
        <v>12.4</v>
      </c>
      <c r="DA30" s="657"/>
      <c r="DB30" s="657"/>
      <c r="DC30" s="659"/>
      <c r="DD30" s="630">
        <v>596422</v>
      </c>
      <c r="DE30" s="622"/>
      <c r="DF30" s="622"/>
      <c r="DG30" s="622"/>
      <c r="DH30" s="622"/>
      <c r="DI30" s="622"/>
      <c r="DJ30" s="622"/>
      <c r="DK30" s="623"/>
      <c r="DL30" s="630">
        <v>596422</v>
      </c>
      <c r="DM30" s="622"/>
      <c r="DN30" s="622"/>
      <c r="DO30" s="622"/>
      <c r="DP30" s="622"/>
      <c r="DQ30" s="622"/>
      <c r="DR30" s="622"/>
      <c r="DS30" s="622"/>
      <c r="DT30" s="622"/>
      <c r="DU30" s="622"/>
      <c r="DV30" s="623"/>
      <c r="DW30" s="626">
        <v>20.100000000000001</v>
      </c>
      <c r="DX30" s="657"/>
      <c r="DY30" s="657"/>
      <c r="DZ30" s="657"/>
      <c r="EA30" s="657"/>
      <c r="EB30" s="657"/>
      <c r="EC30" s="658"/>
    </row>
    <row r="31" spans="2:133" ht="11.25" customHeight="1">
      <c r="B31" s="618" t="s">
        <v>306</v>
      </c>
      <c r="C31" s="619"/>
      <c r="D31" s="619"/>
      <c r="E31" s="619"/>
      <c r="F31" s="619"/>
      <c r="G31" s="619"/>
      <c r="H31" s="619"/>
      <c r="I31" s="619"/>
      <c r="J31" s="619"/>
      <c r="K31" s="619"/>
      <c r="L31" s="619"/>
      <c r="M31" s="619"/>
      <c r="N31" s="619"/>
      <c r="O31" s="619"/>
      <c r="P31" s="619"/>
      <c r="Q31" s="620"/>
      <c r="R31" s="621">
        <v>35876</v>
      </c>
      <c r="S31" s="622"/>
      <c r="T31" s="622"/>
      <c r="U31" s="622"/>
      <c r="V31" s="622"/>
      <c r="W31" s="622"/>
      <c r="X31" s="622"/>
      <c r="Y31" s="623"/>
      <c r="Z31" s="624">
        <v>0.7</v>
      </c>
      <c r="AA31" s="624"/>
      <c r="AB31" s="624"/>
      <c r="AC31" s="624"/>
      <c r="AD31" s="625" t="s">
        <v>122</v>
      </c>
      <c r="AE31" s="625"/>
      <c r="AF31" s="625"/>
      <c r="AG31" s="625"/>
      <c r="AH31" s="625"/>
      <c r="AI31" s="625"/>
      <c r="AJ31" s="625"/>
      <c r="AK31" s="625"/>
      <c r="AL31" s="626" t="s">
        <v>122</v>
      </c>
      <c r="AM31" s="627"/>
      <c r="AN31" s="627"/>
      <c r="AO31" s="628"/>
      <c r="AP31" s="671"/>
      <c r="AQ31" s="672"/>
      <c r="AR31" s="672"/>
      <c r="AS31" s="672"/>
      <c r="AT31" s="676"/>
      <c r="AU31" s="209" t="s">
        <v>307</v>
      </c>
      <c r="AV31" s="209"/>
      <c r="AW31" s="209"/>
      <c r="AX31" s="618" t="s">
        <v>308</v>
      </c>
      <c r="AY31" s="619"/>
      <c r="AZ31" s="619"/>
      <c r="BA31" s="619"/>
      <c r="BB31" s="619"/>
      <c r="BC31" s="619"/>
      <c r="BD31" s="619"/>
      <c r="BE31" s="619"/>
      <c r="BF31" s="620"/>
      <c r="BG31" s="678">
        <v>99</v>
      </c>
      <c r="BH31" s="645"/>
      <c r="BI31" s="645"/>
      <c r="BJ31" s="645"/>
      <c r="BK31" s="645"/>
      <c r="BL31" s="645"/>
      <c r="BM31" s="627">
        <v>97</v>
      </c>
      <c r="BN31" s="679"/>
      <c r="BO31" s="679"/>
      <c r="BP31" s="679"/>
      <c r="BQ31" s="680"/>
      <c r="BR31" s="678">
        <v>99.4</v>
      </c>
      <c r="BS31" s="645"/>
      <c r="BT31" s="645"/>
      <c r="BU31" s="645"/>
      <c r="BV31" s="645"/>
      <c r="BW31" s="645"/>
      <c r="BX31" s="627">
        <v>96.6</v>
      </c>
      <c r="BY31" s="679"/>
      <c r="BZ31" s="679"/>
      <c r="CA31" s="679"/>
      <c r="CB31" s="680"/>
      <c r="CD31" s="686"/>
      <c r="CE31" s="687"/>
      <c r="CF31" s="636" t="s">
        <v>309</v>
      </c>
      <c r="CG31" s="637"/>
      <c r="CH31" s="637"/>
      <c r="CI31" s="637"/>
      <c r="CJ31" s="637"/>
      <c r="CK31" s="637"/>
      <c r="CL31" s="637"/>
      <c r="CM31" s="637"/>
      <c r="CN31" s="637"/>
      <c r="CO31" s="637"/>
      <c r="CP31" s="637"/>
      <c r="CQ31" s="638"/>
      <c r="CR31" s="621">
        <v>42076</v>
      </c>
      <c r="CS31" s="645"/>
      <c r="CT31" s="645"/>
      <c r="CU31" s="645"/>
      <c r="CV31" s="645"/>
      <c r="CW31" s="645"/>
      <c r="CX31" s="645"/>
      <c r="CY31" s="646"/>
      <c r="CZ31" s="626">
        <v>0.8</v>
      </c>
      <c r="DA31" s="657"/>
      <c r="DB31" s="657"/>
      <c r="DC31" s="659"/>
      <c r="DD31" s="630">
        <v>39647</v>
      </c>
      <c r="DE31" s="645"/>
      <c r="DF31" s="645"/>
      <c r="DG31" s="645"/>
      <c r="DH31" s="645"/>
      <c r="DI31" s="645"/>
      <c r="DJ31" s="645"/>
      <c r="DK31" s="646"/>
      <c r="DL31" s="630">
        <v>39647</v>
      </c>
      <c r="DM31" s="645"/>
      <c r="DN31" s="645"/>
      <c r="DO31" s="645"/>
      <c r="DP31" s="645"/>
      <c r="DQ31" s="645"/>
      <c r="DR31" s="645"/>
      <c r="DS31" s="645"/>
      <c r="DT31" s="645"/>
      <c r="DU31" s="645"/>
      <c r="DV31" s="646"/>
      <c r="DW31" s="626">
        <v>1.3</v>
      </c>
      <c r="DX31" s="657"/>
      <c r="DY31" s="657"/>
      <c r="DZ31" s="657"/>
      <c r="EA31" s="657"/>
      <c r="EB31" s="657"/>
      <c r="EC31" s="658"/>
    </row>
    <row r="32" spans="2:133" ht="11.25" customHeight="1">
      <c r="B32" s="618" t="s">
        <v>310</v>
      </c>
      <c r="C32" s="619"/>
      <c r="D32" s="619"/>
      <c r="E32" s="619"/>
      <c r="F32" s="619"/>
      <c r="G32" s="619"/>
      <c r="H32" s="619"/>
      <c r="I32" s="619"/>
      <c r="J32" s="619"/>
      <c r="K32" s="619"/>
      <c r="L32" s="619"/>
      <c r="M32" s="619"/>
      <c r="N32" s="619"/>
      <c r="O32" s="619"/>
      <c r="P32" s="619"/>
      <c r="Q32" s="620"/>
      <c r="R32" s="621">
        <v>356809</v>
      </c>
      <c r="S32" s="622"/>
      <c r="T32" s="622"/>
      <c r="U32" s="622"/>
      <c r="V32" s="622"/>
      <c r="W32" s="622"/>
      <c r="X32" s="622"/>
      <c r="Y32" s="623"/>
      <c r="Z32" s="624">
        <v>7</v>
      </c>
      <c r="AA32" s="624"/>
      <c r="AB32" s="624"/>
      <c r="AC32" s="624"/>
      <c r="AD32" s="625" t="s">
        <v>122</v>
      </c>
      <c r="AE32" s="625"/>
      <c r="AF32" s="625"/>
      <c r="AG32" s="625"/>
      <c r="AH32" s="625"/>
      <c r="AI32" s="625"/>
      <c r="AJ32" s="625"/>
      <c r="AK32" s="625"/>
      <c r="AL32" s="626" t="s">
        <v>228</v>
      </c>
      <c r="AM32" s="627"/>
      <c r="AN32" s="627"/>
      <c r="AO32" s="628"/>
      <c r="AP32" s="673"/>
      <c r="AQ32" s="674"/>
      <c r="AR32" s="674"/>
      <c r="AS32" s="674"/>
      <c r="AT32" s="677"/>
      <c r="AU32" s="211"/>
      <c r="AV32" s="211"/>
      <c r="AW32" s="211"/>
      <c r="AX32" s="666" t="s">
        <v>311</v>
      </c>
      <c r="AY32" s="667"/>
      <c r="AZ32" s="667"/>
      <c r="BA32" s="667"/>
      <c r="BB32" s="667"/>
      <c r="BC32" s="667"/>
      <c r="BD32" s="667"/>
      <c r="BE32" s="667"/>
      <c r="BF32" s="668"/>
      <c r="BG32" s="690">
        <v>99.5</v>
      </c>
      <c r="BH32" s="691"/>
      <c r="BI32" s="691"/>
      <c r="BJ32" s="691"/>
      <c r="BK32" s="691"/>
      <c r="BL32" s="691"/>
      <c r="BM32" s="692">
        <v>96.5</v>
      </c>
      <c r="BN32" s="691"/>
      <c r="BO32" s="691"/>
      <c r="BP32" s="691"/>
      <c r="BQ32" s="693"/>
      <c r="BR32" s="690">
        <v>99.4</v>
      </c>
      <c r="BS32" s="691"/>
      <c r="BT32" s="691"/>
      <c r="BU32" s="691"/>
      <c r="BV32" s="691"/>
      <c r="BW32" s="691"/>
      <c r="BX32" s="692">
        <v>95.1</v>
      </c>
      <c r="BY32" s="691"/>
      <c r="BZ32" s="691"/>
      <c r="CA32" s="691"/>
      <c r="CB32" s="693"/>
      <c r="CD32" s="688"/>
      <c r="CE32" s="689"/>
      <c r="CF32" s="636" t="s">
        <v>312</v>
      </c>
      <c r="CG32" s="637"/>
      <c r="CH32" s="637"/>
      <c r="CI32" s="637"/>
      <c r="CJ32" s="637"/>
      <c r="CK32" s="637"/>
      <c r="CL32" s="637"/>
      <c r="CM32" s="637"/>
      <c r="CN32" s="637"/>
      <c r="CO32" s="637"/>
      <c r="CP32" s="637"/>
      <c r="CQ32" s="638"/>
      <c r="CR32" s="621">
        <v>35</v>
      </c>
      <c r="CS32" s="622"/>
      <c r="CT32" s="622"/>
      <c r="CU32" s="622"/>
      <c r="CV32" s="622"/>
      <c r="CW32" s="622"/>
      <c r="CX32" s="622"/>
      <c r="CY32" s="623"/>
      <c r="CZ32" s="626">
        <v>0</v>
      </c>
      <c r="DA32" s="657"/>
      <c r="DB32" s="657"/>
      <c r="DC32" s="659"/>
      <c r="DD32" s="630">
        <v>35</v>
      </c>
      <c r="DE32" s="622"/>
      <c r="DF32" s="622"/>
      <c r="DG32" s="622"/>
      <c r="DH32" s="622"/>
      <c r="DI32" s="622"/>
      <c r="DJ32" s="622"/>
      <c r="DK32" s="623"/>
      <c r="DL32" s="630">
        <v>35</v>
      </c>
      <c r="DM32" s="622"/>
      <c r="DN32" s="622"/>
      <c r="DO32" s="622"/>
      <c r="DP32" s="622"/>
      <c r="DQ32" s="622"/>
      <c r="DR32" s="622"/>
      <c r="DS32" s="622"/>
      <c r="DT32" s="622"/>
      <c r="DU32" s="622"/>
      <c r="DV32" s="623"/>
      <c r="DW32" s="626">
        <v>0</v>
      </c>
      <c r="DX32" s="657"/>
      <c r="DY32" s="657"/>
      <c r="DZ32" s="657"/>
      <c r="EA32" s="657"/>
      <c r="EB32" s="657"/>
      <c r="EC32" s="658"/>
    </row>
    <row r="33" spans="2:133" ht="11.25" customHeight="1">
      <c r="B33" s="618" t="s">
        <v>313</v>
      </c>
      <c r="C33" s="619"/>
      <c r="D33" s="619"/>
      <c r="E33" s="619"/>
      <c r="F33" s="619"/>
      <c r="G33" s="619"/>
      <c r="H33" s="619"/>
      <c r="I33" s="619"/>
      <c r="J33" s="619"/>
      <c r="K33" s="619"/>
      <c r="L33" s="619"/>
      <c r="M33" s="619"/>
      <c r="N33" s="619"/>
      <c r="O33" s="619"/>
      <c r="P33" s="619"/>
      <c r="Q33" s="620"/>
      <c r="R33" s="621">
        <v>157208</v>
      </c>
      <c r="S33" s="622"/>
      <c r="T33" s="622"/>
      <c r="U33" s="622"/>
      <c r="V33" s="622"/>
      <c r="W33" s="622"/>
      <c r="X33" s="622"/>
      <c r="Y33" s="623"/>
      <c r="Z33" s="624">
        <v>3.1</v>
      </c>
      <c r="AA33" s="624"/>
      <c r="AB33" s="624"/>
      <c r="AC33" s="624"/>
      <c r="AD33" s="625" t="s">
        <v>122</v>
      </c>
      <c r="AE33" s="625"/>
      <c r="AF33" s="625"/>
      <c r="AG33" s="625"/>
      <c r="AH33" s="625"/>
      <c r="AI33" s="625"/>
      <c r="AJ33" s="625"/>
      <c r="AK33" s="625"/>
      <c r="AL33" s="626" t="s">
        <v>228</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314</v>
      </c>
      <c r="CE33" s="637"/>
      <c r="CF33" s="637"/>
      <c r="CG33" s="637"/>
      <c r="CH33" s="637"/>
      <c r="CI33" s="637"/>
      <c r="CJ33" s="637"/>
      <c r="CK33" s="637"/>
      <c r="CL33" s="637"/>
      <c r="CM33" s="637"/>
      <c r="CN33" s="637"/>
      <c r="CO33" s="637"/>
      <c r="CP33" s="637"/>
      <c r="CQ33" s="638"/>
      <c r="CR33" s="621">
        <v>1991604</v>
      </c>
      <c r="CS33" s="645"/>
      <c r="CT33" s="645"/>
      <c r="CU33" s="645"/>
      <c r="CV33" s="645"/>
      <c r="CW33" s="645"/>
      <c r="CX33" s="645"/>
      <c r="CY33" s="646"/>
      <c r="CZ33" s="626">
        <v>39.9</v>
      </c>
      <c r="DA33" s="657"/>
      <c r="DB33" s="657"/>
      <c r="DC33" s="659"/>
      <c r="DD33" s="630">
        <v>1513329</v>
      </c>
      <c r="DE33" s="645"/>
      <c r="DF33" s="645"/>
      <c r="DG33" s="645"/>
      <c r="DH33" s="645"/>
      <c r="DI33" s="645"/>
      <c r="DJ33" s="645"/>
      <c r="DK33" s="646"/>
      <c r="DL33" s="630">
        <v>1090844</v>
      </c>
      <c r="DM33" s="645"/>
      <c r="DN33" s="645"/>
      <c r="DO33" s="645"/>
      <c r="DP33" s="645"/>
      <c r="DQ33" s="645"/>
      <c r="DR33" s="645"/>
      <c r="DS33" s="645"/>
      <c r="DT33" s="645"/>
      <c r="DU33" s="645"/>
      <c r="DV33" s="646"/>
      <c r="DW33" s="626">
        <v>36.799999999999997</v>
      </c>
      <c r="DX33" s="657"/>
      <c r="DY33" s="657"/>
      <c r="DZ33" s="657"/>
      <c r="EA33" s="657"/>
      <c r="EB33" s="657"/>
      <c r="EC33" s="658"/>
    </row>
    <row r="34" spans="2:133" ht="11.25" customHeight="1">
      <c r="B34" s="618" t="s">
        <v>315</v>
      </c>
      <c r="C34" s="619"/>
      <c r="D34" s="619"/>
      <c r="E34" s="619"/>
      <c r="F34" s="619"/>
      <c r="G34" s="619"/>
      <c r="H34" s="619"/>
      <c r="I34" s="619"/>
      <c r="J34" s="619"/>
      <c r="K34" s="619"/>
      <c r="L34" s="619"/>
      <c r="M34" s="619"/>
      <c r="N34" s="619"/>
      <c r="O34" s="619"/>
      <c r="P34" s="619"/>
      <c r="Q34" s="620"/>
      <c r="R34" s="621">
        <v>52979</v>
      </c>
      <c r="S34" s="622"/>
      <c r="T34" s="622"/>
      <c r="U34" s="622"/>
      <c r="V34" s="622"/>
      <c r="W34" s="622"/>
      <c r="X34" s="622"/>
      <c r="Y34" s="623"/>
      <c r="Z34" s="624">
        <v>1</v>
      </c>
      <c r="AA34" s="624"/>
      <c r="AB34" s="624"/>
      <c r="AC34" s="624"/>
      <c r="AD34" s="625">
        <v>84</v>
      </c>
      <c r="AE34" s="625"/>
      <c r="AF34" s="625"/>
      <c r="AG34" s="625"/>
      <c r="AH34" s="625"/>
      <c r="AI34" s="625"/>
      <c r="AJ34" s="625"/>
      <c r="AK34" s="625"/>
      <c r="AL34" s="626">
        <v>0</v>
      </c>
      <c r="AM34" s="627"/>
      <c r="AN34" s="627"/>
      <c r="AO34" s="628"/>
      <c r="AP34" s="214"/>
      <c r="AQ34" s="600" t="s">
        <v>316</v>
      </c>
      <c r="AR34" s="601"/>
      <c r="AS34" s="601"/>
      <c r="AT34" s="601"/>
      <c r="AU34" s="601"/>
      <c r="AV34" s="601"/>
      <c r="AW34" s="601"/>
      <c r="AX34" s="601"/>
      <c r="AY34" s="601"/>
      <c r="AZ34" s="601"/>
      <c r="BA34" s="601"/>
      <c r="BB34" s="601"/>
      <c r="BC34" s="601"/>
      <c r="BD34" s="601"/>
      <c r="BE34" s="601"/>
      <c r="BF34" s="602"/>
      <c r="BG34" s="600" t="s">
        <v>317</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318</v>
      </c>
      <c r="CE34" s="637"/>
      <c r="CF34" s="637"/>
      <c r="CG34" s="637"/>
      <c r="CH34" s="637"/>
      <c r="CI34" s="637"/>
      <c r="CJ34" s="637"/>
      <c r="CK34" s="637"/>
      <c r="CL34" s="637"/>
      <c r="CM34" s="637"/>
      <c r="CN34" s="637"/>
      <c r="CO34" s="637"/>
      <c r="CP34" s="637"/>
      <c r="CQ34" s="638"/>
      <c r="CR34" s="621">
        <v>531631</v>
      </c>
      <c r="CS34" s="622"/>
      <c r="CT34" s="622"/>
      <c r="CU34" s="622"/>
      <c r="CV34" s="622"/>
      <c r="CW34" s="622"/>
      <c r="CX34" s="622"/>
      <c r="CY34" s="623"/>
      <c r="CZ34" s="626">
        <v>10.7</v>
      </c>
      <c r="DA34" s="657"/>
      <c r="DB34" s="657"/>
      <c r="DC34" s="659"/>
      <c r="DD34" s="630">
        <v>400273</v>
      </c>
      <c r="DE34" s="622"/>
      <c r="DF34" s="622"/>
      <c r="DG34" s="622"/>
      <c r="DH34" s="622"/>
      <c r="DI34" s="622"/>
      <c r="DJ34" s="622"/>
      <c r="DK34" s="623"/>
      <c r="DL34" s="630">
        <v>312217</v>
      </c>
      <c r="DM34" s="622"/>
      <c r="DN34" s="622"/>
      <c r="DO34" s="622"/>
      <c r="DP34" s="622"/>
      <c r="DQ34" s="622"/>
      <c r="DR34" s="622"/>
      <c r="DS34" s="622"/>
      <c r="DT34" s="622"/>
      <c r="DU34" s="622"/>
      <c r="DV34" s="623"/>
      <c r="DW34" s="626">
        <v>10.5</v>
      </c>
      <c r="DX34" s="657"/>
      <c r="DY34" s="657"/>
      <c r="DZ34" s="657"/>
      <c r="EA34" s="657"/>
      <c r="EB34" s="657"/>
      <c r="EC34" s="658"/>
    </row>
    <row r="35" spans="2:133" ht="11.25" customHeight="1">
      <c r="B35" s="618" t="s">
        <v>319</v>
      </c>
      <c r="C35" s="619"/>
      <c r="D35" s="619"/>
      <c r="E35" s="619"/>
      <c r="F35" s="619"/>
      <c r="G35" s="619"/>
      <c r="H35" s="619"/>
      <c r="I35" s="619"/>
      <c r="J35" s="619"/>
      <c r="K35" s="619"/>
      <c r="L35" s="619"/>
      <c r="M35" s="619"/>
      <c r="N35" s="619"/>
      <c r="O35" s="619"/>
      <c r="P35" s="619"/>
      <c r="Q35" s="620"/>
      <c r="R35" s="621">
        <v>353908</v>
      </c>
      <c r="S35" s="622"/>
      <c r="T35" s="622"/>
      <c r="U35" s="622"/>
      <c r="V35" s="622"/>
      <c r="W35" s="622"/>
      <c r="X35" s="622"/>
      <c r="Y35" s="623"/>
      <c r="Z35" s="624">
        <v>6.9</v>
      </c>
      <c r="AA35" s="624"/>
      <c r="AB35" s="624"/>
      <c r="AC35" s="624"/>
      <c r="AD35" s="625" t="s">
        <v>228</v>
      </c>
      <c r="AE35" s="625"/>
      <c r="AF35" s="625"/>
      <c r="AG35" s="625"/>
      <c r="AH35" s="625"/>
      <c r="AI35" s="625"/>
      <c r="AJ35" s="625"/>
      <c r="AK35" s="625"/>
      <c r="AL35" s="626" t="s">
        <v>122</v>
      </c>
      <c r="AM35" s="627"/>
      <c r="AN35" s="627"/>
      <c r="AO35" s="628"/>
      <c r="AP35" s="214"/>
      <c r="AQ35" s="694" t="s">
        <v>320</v>
      </c>
      <c r="AR35" s="695"/>
      <c r="AS35" s="695"/>
      <c r="AT35" s="695"/>
      <c r="AU35" s="695"/>
      <c r="AV35" s="695"/>
      <c r="AW35" s="695"/>
      <c r="AX35" s="695"/>
      <c r="AY35" s="696"/>
      <c r="AZ35" s="610">
        <v>667981</v>
      </c>
      <c r="BA35" s="611"/>
      <c r="BB35" s="611"/>
      <c r="BC35" s="611"/>
      <c r="BD35" s="611"/>
      <c r="BE35" s="611"/>
      <c r="BF35" s="697"/>
      <c r="BG35" s="632" t="s">
        <v>321</v>
      </c>
      <c r="BH35" s="633"/>
      <c r="BI35" s="633"/>
      <c r="BJ35" s="633"/>
      <c r="BK35" s="633"/>
      <c r="BL35" s="633"/>
      <c r="BM35" s="633"/>
      <c r="BN35" s="633"/>
      <c r="BO35" s="633"/>
      <c r="BP35" s="633"/>
      <c r="BQ35" s="633"/>
      <c r="BR35" s="633"/>
      <c r="BS35" s="633"/>
      <c r="BT35" s="633"/>
      <c r="BU35" s="634"/>
      <c r="BV35" s="610">
        <v>61265</v>
      </c>
      <c r="BW35" s="611"/>
      <c r="BX35" s="611"/>
      <c r="BY35" s="611"/>
      <c r="BZ35" s="611"/>
      <c r="CA35" s="611"/>
      <c r="CB35" s="697"/>
      <c r="CD35" s="636" t="s">
        <v>322</v>
      </c>
      <c r="CE35" s="637"/>
      <c r="CF35" s="637"/>
      <c r="CG35" s="637"/>
      <c r="CH35" s="637"/>
      <c r="CI35" s="637"/>
      <c r="CJ35" s="637"/>
      <c r="CK35" s="637"/>
      <c r="CL35" s="637"/>
      <c r="CM35" s="637"/>
      <c r="CN35" s="637"/>
      <c r="CO35" s="637"/>
      <c r="CP35" s="637"/>
      <c r="CQ35" s="638"/>
      <c r="CR35" s="621">
        <v>51111</v>
      </c>
      <c r="CS35" s="645"/>
      <c r="CT35" s="645"/>
      <c r="CU35" s="645"/>
      <c r="CV35" s="645"/>
      <c r="CW35" s="645"/>
      <c r="CX35" s="645"/>
      <c r="CY35" s="646"/>
      <c r="CZ35" s="626">
        <v>1</v>
      </c>
      <c r="DA35" s="657"/>
      <c r="DB35" s="657"/>
      <c r="DC35" s="659"/>
      <c r="DD35" s="630">
        <v>35752</v>
      </c>
      <c r="DE35" s="645"/>
      <c r="DF35" s="645"/>
      <c r="DG35" s="645"/>
      <c r="DH35" s="645"/>
      <c r="DI35" s="645"/>
      <c r="DJ35" s="645"/>
      <c r="DK35" s="646"/>
      <c r="DL35" s="630">
        <v>35752</v>
      </c>
      <c r="DM35" s="645"/>
      <c r="DN35" s="645"/>
      <c r="DO35" s="645"/>
      <c r="DP35" s="645"/>
      <c r="DQ35" s="645"/>
      <c r="DR35" s="645"/>
      <c r="DS35" s="645"/>
      <c r="DT35" s="645"/>
      <c r="DU35" s="645"/>
      <c r="DV35" s="646"/>
      <c r="DW35" s="626">
        <v>1.2</v>
      </c>
      <c r="DX35" s="657"/>
      <c r="DY35" s="657"/>
      <c r="DZ35" s="657"/>
      <c r="EA35" s="657"/>
      <c r="EB35" s="657"/>
      <c r="EC35" s="658"/>
    </row>
    <row r="36" spans="2:133" ht="11.25" customHeight="1">
      <c r="B36" s="618" t="s">
        <v>323</v>
      </c>
      <c r="C36" s="619"/>
      <c r="D36" s="619"/>
      <c r="E36" s="619"/>
      <c r="F36" s="619"/>
      <c r="G36" s="619"/>
      <c r="H36" s="619"/>
      <c r="I36" s="619"/>
      <c r="J36" s="619"/>
      <c r="K36" s="619"/>
      <c r="L36" s="619"/>
      <c r="M36" s="619"/>
      <c r="N36" s="619"/>
      <c r="O36" s="619"/>
      <c r="P36" s="619"/>
      <c r="Q36" s="620"/>
      <c r="R36" s="621" t="s">
        <v>228</v>
      </c>
      <c r="S36" s="622"/>
      <c r="T36" s="622"/>
      <c r="U36" s="622"/>
      <c r="V36" s="622"/>
      <c r="W36" s="622"/>
      <c r="X36" s="622"/>
      <c r="Y36" s="623"/>
      <c r="Z36" s="624" t="s">
        <v>122</v>
      </c>
      <c r="AA36" s="624"/>
      <c r="AB36" s="624"/>
      <c r="AC36" s="624"/>
      <c r="AD36" s="625" t="s">
        <v>122</v>
      </c>
      <c r="AE36" s="625"/>
      <c r="AF36" s="625"/>
      <c r="AG36" s="625"/>
      <c r="AH36" s="625"/>
      <c r="AI36" s="625"/>
      <c r="AJ36" s="625"/>
      <c r="AK36" s="625"/>
      <c r="AL36" s="626" t="s">
        <v>122</v>
      </c>
      <c r="AM36" s="627"/>
      <c r="AN36" s="627"/>
      <c r="AO36" s="628"/>
      <c r="AQ36" s="698" t="s">
        <v>324</v>
      </c>
      <c r="AR36" s="699"/>
      <c r="AS36" s="699"/>
      <c r="AT36" s="699"/>
      <c r="AU36" s="699"/>
      <c r="AV36" s="699"/>
      <c r="AW36" s="699"/>
      <c r="AX36" s="699"/>
      <c r="AY36" s="700"/>
      <c r="AZ36" s="621">
        <v>184958</v>
      </c>
      <c r="BA36" s="622"/>
      <c r="BB36" s="622"/>
      <c r="BC36" s="622"/>
      <c r="BD36" s="645"/>
      <c r="BE36" s="645"/>
      <c r="BF36" s="680"/>
      <c r="BG36" s="636" t="s">
        <v>325</v>
      </c>
      <c r="BH36" s="637"/>
      <c r="BI36" s="637"/>
      <c r="BJ36" s="637"/>
      <c r="BK36" s="637"/>
      <c r="BL36" s="637"/>
      <c r="BM36" s="637"/>
      <c r="BN36" s="637"/>
      <c r="BO36" s="637"/>
      <c r="BP36" s="637"/>
      <c r="BQ36" s="637"/>
      <c r="BR36" s="637"/>
      <c r="BS36" s="637"/>
      <c r="BT36" s="637"/>
      <c r="BU36" s="638"/>
      <c r="BV36" s="621">
        <v>34646</v>
      </c>
      <c r="BW36" s="622"/>
      <c r="BX36" s="622"/>
      <c r="BY36" s="622"/>
      <c r="BZ36" s="622"/>
      <c r="CA36" s="622"/>
      <c r="CB36" s="631"/>
      <c r="CD36" s="636" t="s">
        <v>326</v>
      </c>
      <c r="CE36" s="637"/>
      <c r="CF36" s="637"/>
      <c r="CG36" s="637"/>
      <c r="CH36" s="637"/>
      <c r="CI36" s="637"/>
      <c r="CJ36" s="637"/>
      <c r="CK36" s="637"/>
      <c r="CL36" s="637"/>
      <c r="CM36" s="637"/>
      <c r="CN36" s="637"/>
      <c r="CO36" s="637"/>
      <c r="CP36" s="637"/>
      <c r="CQ36" s="638"/>
      <c r="CR36" s="621">
        <v>652243</v>
      </c>
      <c r="CS36" s="622"/>
      <c r="CT36" s="622"/>
      <c r="CU36" s="622"/>
      <c r="CV36" s="622"/>
      <c r="CW36" s="622"/>
      <c r="CX36" s="622"/>
      <c r="CY36" s="623"/>
      <c r="CZ36" s="626">
        <v>13.1</v>
      </c>
      <c r="DA36" s="657"/>
      <c r="DB36" s="657"/>
      <c r="DC36" s="659"/>
      <c r="DD36" s="630">
        <v>481647</v>
      </c>
      <c r="DE36" s="622"/>
      <c r="DF36" s="622"/>
      <c r="DG36" s="622"/>
      <c r="DH36" s="622"/>
      <c r="DI36" s="622"/>
      <c r="DJ36" s="622"/>
      <c r="DK36" s="623"/>
      <c r="DL36" s="630">
        <v>349185</v>
      </c>
      <c r="DM36" s="622"/>
      <c r="DN36" s="622"/>
      <c r="DO36" s="622"/>
      <c r="DP36" s="622"/>
      <c r="DQ36" s="622"/>
      <c r="DR36" s="622"/>
      <c r="DS36" s="622"/>
      <c r="DT36" s="622"/>
      <c r="DU36" s="622"/>
      <c r="DV36" s="623"/>
      <c r="DW36" s="626">
        <v>11.8</v>
      </c>
      <c r="DX36" s="657"/>
      <c r="DY36" s="657"/>
      <c r="DZ36" s="657"/>
      <c r="EA36" s="657"/>
      <c r="EB36" s="657"/>
      <c r="EC36" s="658"/>
    </row>
    <row r="37" spans="2:133" ht="11.25" customHeight="1">
      <c r="B37" s="618" t="s">
        <v>327</v>
      </c>
      <c r="C37" s="619"/>
      <c r="D37" s="619"/>
      <c r="E37" s="619"/>
      <c r="F37" s="619"/>
      <c r="G37" s="619"/>
      <c r="H37" s="619"/>
      <c r="I37" s="619"/>
      <c r="J37" s="619"/>
      <c r="K37" s="619"/>
      <c r="L37" s="619"/>
      <c r="M37" s="619"/>
      <c r="N37" s="619"/>
      <c r="O37" s="619"/>
      <c r="P37" s="619"/>
      <c r="Q37" s="620"/>
      <c r="R37" s="621">
        <v>126108</v>
      </c>
      <c r="S37" s="622"/>
      <c r="T37" s="622"/>
      <c r="U37" s="622"/>
      <c r="V37" s="622"/>
      <c r="W37" s="622"/>
      <c r="X37" s="622"/>
      <c r="Y37" s="623"/>
      <c r="Z37" s="624">
        <v>2.5</v>
      </c>
      <c r="AA37" s="624"/>
      <c r="AB37" s="624"/>
      <c r="AC37" s="624"/>
      <c r="AD37" s="625" t="s">
        <v>228</v>
      </c>
      <c r="AE37" s="625"/>
      <c r="AF37" s="625"/>
      <c r="AG37" s="625"/>
      <c r="AH37" s="625"/>
      <c r="AI37" s="625"/>
      <c r="AJ37" s="625"/>
      <c r="AK37" s="625"/>
      <c r="AL37" s="626" t="s">
        <v>228</v>
      </c>
      <c r="AM37" s="627"/>
      <c r="AN37" s="627"/>
      <c r="AO37" s="628"/>
      <c r="AQ37" s="698" t="s">
        <v>328</v>
      </c>
      <c r="AR37" s="699"/>
      <c r="AS37" s="699"/>
      <c r="AT37" s="699"/>
      <c r="AU37" s="699"/>
      <c r="AV37" s="699"/>
      <c r="AW37" s="699"/>
      <c r="AX37" s="699"/>
      <c r="AY37" s="700"/>
      <c r="AZ37" s="621">
        <v>87662</v>
      </c>
      <c r="BA37" s="622"/>
      <c r="BB37" s="622"/>
      <c r="BC37" s="622"/>
      <c r="BD37" s="645"/>
      <c r="BE37" s="645"/>
      <c r="BF37" s="680"/>
      <c r="BG37" s="636" t="s">
        <v>329</v>
      </c>
      <c r="BH37" s="637"/>
      <c r="BI37" s="637"/>
      <c r="BJ37" s="637"/>
      <c r="BK37" s="637"/>
      <c r="BL37" s="637"/>
      <c r="BM37" s="637"/>
      <c r="BN37" s="637"/>
      <c r="BO37" s="637"/>
      <c r="BP37" s="637"/>
      <c r="BQ37" s="637"/>
      <c r="BR37" s="637"/>
      <c r="BS37" s="637"/>
      <c r="BT37" s="637"/>
      <c r="BU37" s="638"/>
      <c r="BV37" s="621">
        <v>1258</v>
      </c>
      <c r="BW37" s="622"/>
      <c r="BX37" s="622"/>
      <c r="BY37" s="622"/>
      <c r="BZ37" s="622"/>
      <c r="CA37" s="622"/>
      <c r="CB37" s="631"/>
      <c r="CD37" s="636" t="s">
        <v>330</v>
      </c>
      <c r="CE37" s="637"/>
      <c r="CF37" s="637"/>
      <c r="CG37" s="637"/>
      <c r="CH37" s="637"/>
      <c r="CI37" s="637"/>
      <c r="CJ37" s="637"/>
      <c r="CK37" s="637"/>
      <c r="CL37" s="637"/>
      <c r="CM37" s="637"/>
      <c r="CN37" s="637"/>
      <c r="CO37" s="637"/>
      <c r="CP37" s="637"/>
      <c r="CQ37" s="638"/>
      <c r="CR37" s="621">
        <v>134422</v>
      </c>
      <c r="CS37" s="645"/>
      <c r="CT37" s="645"/>
      <c r="CU37" s="645"/>
      <c r="CV37" s="645"/>
      <c r="CW37" s="645"/>
      <c r="CX37" s="645"/>
      <c r="CY37" s="646"/>
      <c r="CZ37" s="626">
        <v>2.7</v>
      </c>
      <c r="DA37" s="657"/>
      <c r="DB37" s="657"/>
      <c r="DC37" s="659"/>
      <c r="DD37" s="630">
        <v>134348</v>
      </c>
      <c r="DE37" s="645"/>
      <c r="DF37" s="645"/>
      <c r="DG37" s="645"/>
      <c r="DH37" s="645"/>
      <c r="DI37" s="645"/>
      <c r="DJ37" s="645"/>
      <c r="DK37" s="646"/>
      <c r="DL37" s="630">
        <v>93996</v>
      </c>
      <c r="DM37" s="645"/>
      <c r="DN37" s="645"/>
      <c r="DO37" s="645"/>
      <c r="DP37" s="645"/>
      <c r="DQ37" s="645"/>
      <c r="DR37" s="645"/>
      <c r="DS37" s="645"/>
      <c r="DT37" s="645"/>
      <c r="DU37" s="645"/>
      <c r="DV37" s="646"/>
      <c r="DW37" s="626">
        <v>3.2</v>
      </c>
      <c r="DX37" s="657"/>
      <c r="DY37" s="657"/>
      <c r="DZ37" s="657"/>
      <c r="EA37" s="657"/>
      <c r="EB37" s="657"/>
      <c r="EC37" s="658"/>
    </row>
    <row r="38" spans="2:133" ht="11.25" customHeight="1">
      <c r="B38" s="666" t="s">
        <v>331</v>
      </c>
      <c r="C38" s="667"/>
      <c r="D38" s="667"/>
      <c r="E38" s="667"/>
      <c r="F38" s="667"/>
      <c r="G38" s="667"/>
      <c r="H38" s="667"/>
      <c r="I38" s="667"/>
      <c r="J38" s="667"/>
      <c r="K38" s="667"/>
      <c r="L38" s="667"/>
      <c r="M38" s="667"/>
      <c r="N38" s="667"/>
      <c r="O38" s="667"/>
      <c r="P38" s="667"/>
      <c r="Q38" s="668"/>
      <c r="R38" s="701">
        <v>5102461</v>
      </c>
      <c r="S38" s="702"/>
      <c r="T38" s="702"/>
      <c r="U38" s="702"/>
      <c r="V38" s="702"/>
      <c r="W38" s="702"/>
      <c r="X38" s="702"/>
      <c r="Y38" s="703"/>
      <c r="Z38" s="704">
        <v>100</v>
      </c>
      <c r="AA38" s="704"/>
      <c r="AB38" s="704"/>
      <c r="AC38" s="704"/>
      <c r="AD38" s="705">
        <v>2838107</v>
      </c>
      <c r="AE38" s="705"/>
      <c r="AF38" s="705"/>
      <c r="AG38" s="705"/>
      <c r="AH38" s="705"/>
      <c r="AI38" s="705"/>
      <c r="AJ38" s="705"/>
      <c r="AK38" s="705"/>
      <c r="AL38" s="706">
        <v>100</v>
      </c>
      <c r="AM38" s="692"/>
      <c r="AN38" s="692"/>
      <c r="AO38" s="707"/>
      <c r="AQ38" s="698" t="s">
        <v>332</v>
      </c>
      <c r="AR38" s="699"/>
      <c r="AS38" s="699"/>
      <c r="AT38" s="699"/>
      <c r="AU38" s="699"/>
      <c r="AV38" s="699"/>
      <c r="AW38" s="699"/>
      <c r="AX38" s="699"/>
      <c r="AY38" s="700"/>
      <c r="AZ38" s="621" t="s">
        <v>122</v>
      </c>
      <c r="BA38" s="622"/>
      <c r="BB38" s="622"/>
      <c r="BC38" s="622"/>
      <c r="BD38" s="645"/>
      <c r="BE38" s="645"/>
      <c r="BF38" s="680"/>
      <c r="BG38" s="636" t="s">
        <v>333</v>
      </c>
      <c r="BH38" s="637"/>
      <c r="BI38" s="637"/>
      <c r="BJ38" s="637"/>
      <c r="BK38" s="637"/>
      <c r="BL38" s="637"/>
      <c r="BM38" s="637"/>
      <c r="BN38" s="637"/>
      <c r="BO38" s="637"/>
      <c r="BP38" s="637"/>
      <c r="BQ38" s="637"/>
      <c r="BR38" s="637"/>
      <c r="BS38" s="637"/>
      <c r="BT38" s="637"/>
      <c r="BU38" s="638"/>
      <c r="BV38" s="621">
        <v>2209</v>
      </c>
      <c r="BW38" s="622"/>
      <c r="BX38" s="622"/>
      <c r="BY38" s="622"/>
      <c r="BZ38" s="622"/>
      <c r="CA38" s="622"/>
      <c r="CB38" s="631"/>
      <c r="CD38" s="636" t="s">
        <v>334</v>
      </c>
      <c r="CE38" s="637"/>
      <c r="CF38" s="637"/>
      <c r="CG38" s="637"/>
      <c r="CH38" s="637"/>
      <c r="CI38" s="637"/>
      <c r="CJ38" s="637"/>
      <c r="CK38" s="637"/>
      <c r="CL38" s="637"/>
      <c r="CM38" s="637"/>
      <c r="CN38" s="637"/>
      <c r="CO38" s="637"/>
      <c r="CP38" s="637"/>
      <c r="CQ38" s="638"/>
      <c r="CR38" s="621">
        <v>580319</v>
      </c>
      <c r="CS38" s="622"/>
      <c r="CT38" s="622"/>
      <c r="CU38" s="622"/>
      <c r="CV38" s="622"/>
      <c r="CW38" s="622"/>
      <c r="CX38" s="622"/>
      <c r="CY38" s="623"/>
      <c r="CZ38" s="626">
        <v>11.6</v>
      </c>
      <c r="DA38" s="657"/>
      <c r="DB38" s="657"/>
      <c r="DC38" s="659"/>
      <c r="DD38" s="630">
        <v>470234</v>
      </c>
      <c r="DE38" s="622"/>
      <c r="DF38" s="622"/>
      <c r="DG38" s="622"/>
      <c r="DH38" s="622"/>
      <c r="DI38" s="622"/>
      <c r="DJ38" s="622"/>
      <c r="DK38" s="623"/>
      <c r="DL38" s="630">
        <v>375362</v>
      </c>
      <c r="DM38" s="622"/>
      <c r="DN38" s="622"/>
      <c r="DO38" s="622"/>
      <c r="DP38" s="622"/>
      <c r="DQ38" s="622"/>
      <c r="DR38" s="622"/>
      <c r="DS38" s="622"/>
      <c r="DT38" s="622"/>
      <c r="DU38" s="622"/>
      <c r="DV38" s="623"/>
      <c r="DW38" s="626">
        <v>12.7</v>
      </c>
      <c r="DX38" s="657"/>
      <c r="DY38" s="657"/>
      <c r="DZ38" s="657"/>
      <c r="EA38" s="657"/>
      <c r="EB38" s="657"/>
      <c r="EC38" s="658"/>
    </row>
    <row r="39" spans="2:133" ht="11.25" customHeight="1">
      <c r="AQ39" s="698" t="s">
        <v>335</v>
      </c>
      <c r="AR39" s="699"/>
      <c r="AS39" s="699"/>
      <c r="AT39" s="699"/>
      <c r="AU39" s="699"/>
      <c r="AV39" s="699"/>
      <c r="AW39" s="699"/>
      <c r="AX39" s="699"/>
      <c r="AY39" s="700"/>
      <c r="AZ39" s="621" t="s">
        <v>228</v>
      </c>
      <c r="BA39" s="622"/>
      <c r="BB39" s="622"/>
      <c r="BC39" s="622"/>
      <c r="BD39" s="645"/>
      <c r="BE39" s="645"/>
      <c r="BF39" s="680"/>
      <c r="BG39" s="712" t="s">
        <v>336</v>
      </c>
      <c r="BH39" s="713"/>
      <c r="BI39" s="713"/>
      <c r="BJ39" s="713"/>
      <c r="BK39" s="713"/>
      <c r="BL39" s="215"/>
      <c r="BM39" s="637" t="s">
        <v>337</v>
      </c>
      <c r="BN39" s="637"/>
      <c r="BO39" s="637"/>
      <c r="BP39" s="637"/>
      <c r="BQ39" s="637"/>
      <c r="BR39" s="637"/>
      <c r="BS39" s="637"/>
      <c r="BT39" s="637"/>
      <c r="BU39" s="638"/>
      <c r="BV39" s="621">
        <v>93</v>
      </c>
      <c r="BW39" s="622"/>
      <c r="BX39" s="622"/>
      <c r="BY39" s="622"/>
      <c r="BZ39" s="622"/>
      <c r="CA39" s="622"/>
      <c r="CB39" s="631"/>
      <c r="CD39" s="636" t="s">
        <v>338</v>
      </c>
      <c r="CE39" s="637"/>
      <c r="CF39" s="637"/>
      <c r="CG39" s="637"/>
      <c r="CH39" s="637"/>
      <c r="CI39" s="637"/>
      <c r="CJ39" s="637"/>
      <c r="CK39" s="637"/>
      <c r="CL39" s="637"/>
      <c r="CM39" s="637"/>
      <c r="CN39" s="637"/>
      <c r="CO39" s="637"/>
      <c r="CP39" s="637"/>
      <c r="CQ39" s="638"/>
      <c r="CR39" s="621">
        <v>145972</v>
      </c>
      <c r="CS39" s="645"/>
      <c r="CT39" s="645"/>
      <c r="CU39" s="645"/>
      <c r="CV39" s="645"/>
      <c r="CW39" s="645"/>
      <c r="CX39" s="645"/>
      <c r="CY39" s="646"/>
      <c r="CZ39" s="626">
        <v>2.9</v>
      </c>
      <c r="DA39" s="657"/>
      <c r="DB39" s="657"/>
      <c r="DC39" s="659"/>
      <c r="DD39" s="630">
        <v>107095</v>
      </c>
      <c r="DE39" s="645"/>
      <c r="DF39" s="645"/>
      <c r="DG39" s="645"/>
      <c r="DH39" s="645"/>
      <c r="DI39" s="645"/>
      <c r="DJ39" s="645"/>
      <c r="DK39" s="646"/>
      <c r="DL39" s="630" t="s">
        <v>228</v>
      </c>
      <c r="DM39" s="645"/>
      <c r="DN39" s="645"/>
      <c r="DO39" s="645"/>
      <c r="DP39" s="645"/>
      <c r="DQ39" s="645"/>
      <c r="DR39" s="645"/>
      <c r="DS39" s="645"/>
      <c r="DT39" s="645"/>
      <c r="DU39" s="645"/>
      <c r="DV39" s="646"/>
      <c r="DW39" s="626" t="s">
        <v>228</v>
      </c>
      <c r="DX39" s="657"/>
      <c r="DY39" s="657"/>
      <c r="DZ39" s="657"/>
      <c r="EA39" s="657"/>
      <c r="EB39" s="657"/>
      <c r="EC39" s="658"/>
    </row>
    <row r="40" spans="2:133" ht="11.25" customHeight="1">
      <c r="AQ40" s="698" t="s">
        <v>339</v>
      </c>
      <c r="AR40" s="699"/>
      <c r="AS40" s="699"/>
      <c r="AT40" s="699"/>
      <c r="AU40" s="699"/>
      <c r="AV40" s="699"/>
      <c r="AW40" s="699"/>
      <c r="AX40" s="699"/>
      <c r="AY40" s="700"/>
      <c r="AZ40" s="621">
        <v>100714</v>
      </c>
      <c r="BA40" s="622"/>
      <c r="BB40" s="622"/>
      <c r="BC40" s="622"/>
      <c r="BD40" s="645"/>
      <c r="BE40" s="645"/>
      <c r="BF40" s="680"/>
      <c r="BG40" s="712"/>
      <c r="BH40" s="713"/>
      <c r="BI40" s="713"/>
      <c r="BJ40" s="713"/>
      <c r="BK40" s="713"/>
      <c r="BL40" s="215"/>
      <c r="BM40" s="637" t="s">
        <v>340</v>
      </c>
      <c r="BN40" s="637"/>
      <c r="BO40" s="637"/>
      <c r="BP40" s="637"/>
      <c r="BQ40" s="637"/>
      <c r="BR40" s="637"/>
      <c r="BS40" s="637"/>
      <c r="BT40" s="637"/>
      <c r="BU40" s="638"/>
      <c r="BV40" s="621">
        <v>165</v>
      </c>
      <c r="BW40" s="622"/>
      <c r="BX40" s="622"/>
      <c r="BY40" s="622"/>
      <c r="BZ40" s="622"/>
      <c r="CA40" s="622"/>
      <c r="CB40" s="631"/>
      <c r="CD40" s="636" t="s">
        <v>341</v>
      </c>
      <c r="CE40" s="637"/>
      <c r="CF40" s="637"/>
      <c r="CG40" s="637"/>
      <c r="CH40" s="637"/>
      <c r="CI40" s="637"/>
      <c r="CJ40" s="637"/>
      <c r="CK40" s="637"/>
      <c r="CL40" s="637"/>
      <c r="CM40" s="637"/>
      <c r="CN40" s="637"/>
      <c r="CO40" s="637"/>
      <c r="CP40" s="637"/>
      <c r="CQ40" s="638"/>
      <c r="CR40" s="621">
        <v>30328</v>
      </c>
      <c r="CS40" s="622"/>
      <c r="CT40" s="622"/>
      <c r="CU40" s="622"/>
      <c r="CV40" s="622"/>
      <c r="CW40" s="622"/>
      <c r="CX40" s="622"/>
      <c r="CY40" s="623"/>
      <c r="CZ40" s="626">
        <v>0.6</v>
      </c>
      <c r="DA40" s="657"/>
      <c r="DB40" s="657"/>
      <c r="DC40" s="659"/>
      <c r="DD40" s="630">
        <v>18328</v>
      </c>
      <c r="DE40" s="622"/>
      <c r="DF40" s="622"/>
      <c r="DG40" s="622"/>
      <c r="DH40" s="622"/>
      <c r="DI40" s="622"/>
      <c r="DJ40" s="622"/>
      <c r="DK40" s="623"/>
      <c r="DL40" s="630">
        <v>18328</v>
      </c>
      <c r="DM40" s="622"/>
      <c r="DN40" s="622"/>
      <c r="DO40" s="622"/>
      <c r="DP40" s="622"/>
      <c r="DQ40" s="622"/>
      <c r="DR40" s="622"/>
      <c r="DS40" s="622"/>
      <c r="DT40" s="622"/>
      <c r="DU40" s="622"/>
      <c r="DV40" s="623"/>
      <c r="DW40" s="626">
        <v>0.6</v>
      </c>
      <c r="DX40" s="657"/>
      <c r="DY40" s="657"/>
      <c r="DZ40" s="657"/>
      <c r="EA40" s="657"/>
      <c r="EB40" s="657"/>
      <c r="EC40" s="658"/>
    </row>
    <row r="41" spans="2:133" ht="11.25" customHeight="1">
      <c r="AQ41" s="708" t="s">
        <v>342</v>
      </c>
      <c r="AR41" s="709"/>
      <c r="AS41" s="709"/>
      <c r="AT41" s="709"/>
      <c r="AU41" s="709"/>
      <c r="AV41" s="709"/>
      <c r="AW41" s="709"/>
      <c r="AX41" s="709"/>
      <c r="AY41" s="710"/>
      <c r="AZ41" s="701">
        <v>294647</v>
      </c>
      <c r="BA41" s="702"/>
      <c r="BB41" s="702"/>
      <c r="BC41" s="702"/>
      <c r="BD41" s="691"/>
      <c r="BE41" s="691"/>
      <c r="BF41" s="693"/>
      <c r="BG41" s="714"/>
      <c r="BH41" s="715"/>
      <c r="BI41" s="715"/>
      <c r="BJ41" s="715"/>
      <c r="BK41" s="715"/>
      <c r="BL41" s="216"/>
      <c r="BM41" s="648" t="s">
        <v>343</v>
      </c>
      <c r="BN41" s="648"/>
      <c r="BO41" s="648"/>
      <c r="BP41" s="648"/>
      <c r="BQ41" s="648"/>
      <c r="BR41" s="648"/>
      <c r="BS41" s="648"/>
      <c r="BT41" s="648"/>
      <c r="BU41" s="649"/>
      <c r="BV41" s="701">
        <v>393</v>
      </c>
      <c r="BW41" s="702"/>
      <c r="BX41" s="702"/>
      <c r="BY41" s="702"/>
      <c r="BZ41" s="702"/>
      <c r="CA41" s="702"/>
      <c r="CB41" s="711"/>
      <c r="CD41" s="636" t="s">
        <v>344</v>
      </c>
      <c r="CE41" s="637"/>
      <c r="CF41" s="637"/>
      <c r="CG41" s="637"/>
      <c r="CH41" s="637"/>
      <c r="CI41" s="637"/>
      <c r="CJ41" s="637"/>
      <c r="CK41" s="637"/>
      <c r="CL41" s="637"/>
      <c r="CM41" s="637"/>
      <c r="CN41" s="637"/>
      <c r="CO41" s="637"/>
      <c r="CP41" s="637"/>
      <c r="CQ41" s="638"/>
      <c r="CR41" s="621" t="s">
        <v>228</v>
      </c>
      <c r="CS41" s="645"/>
      <c r="CT41" s="645"/>
      <c r="CU41" s="645"/>
      <c r="CV41" s="645"/>
      <c r="CW41" s="645"/>
      <c r="CX41" s="645"/>
      <c r="CY41" s="646"/>
      <c r="CZ41" s="626" t="s">
        <v>122</v>
      </c>
      <c r="DA41" s="657"/>
      <c r="DB41" s="657"/>
      <c r="DC41" s="659"/>
      <c r="DD41" s="630" t="s">
        <v>228</v>
      </c>
      <c r="DE41" s="645"/>
      <c r="DF41" s="645"/>
      <c r="DG41" s="645"/>
      <c r="DH41" s="645"/>
      <c r="DI41" s="645"/>
      <c r="DJ41" s="645"/>
      <c r="DK41" s="646"/>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346</v>
      </c>
      <c r="CE42" s="619"/>
      <c r="CF42" s="619"/>
      <c r="CG42" s="619"/>
      <c r="CH42" s="619"/>
      <c r="CI42" s="619"/>
      <c r="CJ42" s="619"/>
      <c r="CK42" s="619"/>
      <c r="CL42" s="619"/>
      <c r="CM42" s="619"/>
      <c r="CN42" s="619"/>
      <c r="CO42" s="619"/>
      <c r="CP42" s="619"/>
      <c r="CQ42" s="620"/>
      <c r="CR42" s="621">
        <v>875799</v>
      </c>
      <c r="CS42" s="622"/>
      <c r="CT42" s="622"/>
      <c r="CU42" s="622"/>
      <c r="CV42" s="622"/>
      <c r="CW42" s="622"/>
      <c r="CX42" s="622"/>
      <c r="CY42" s="623"/>
      <c r="CZ42" s="626">
        <v>17.5</v>
      </c>
      <c r="DA42" s="627"/>
      <c r="DB42" s="627"/>
      <c r="DC42" s="722"/>
      <c r="DD42" s="630">
        <v>135382</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348</v>
      </c>
      <c r="CE43" s="619"/>
      <c r="CF43" s="619"/>
      <c r="CG43" s="619"/>
      <c r="CH43" s="619"/>
      <c r="CI43" s="619"/>
      <c r="CJ43" s="619"/>
      <c r="CK43" s="619"/>
      <c r="CL43" s="619"/>
      <c r="CM43" s="619"/>
      <c r="CN43" s="619"/>
      <c r="CO43" s="619"/>
      <c r="CP43" s="619"/>
      <c r="CQ43" s="620"/>
      <c r="CR43" s="621">
        <v>35262</v>
      </c>
      <c r="CS43" s="645"/>
      <c r="CT43" s="645"/>
      <c r="CU43" s="645"/>
      <c r="CV43" s="645"/>
      <c r="CW43" s="645"/>
      <c r="CX43" s="645"/>
      <c r="CY43" s="646"/>
      <c r="CZ43" s="626">
        <v>0.7</v>
      </c>
      <c r="DA43" s="657"/>
      <c r="DB43" s="657"/>
      <c r="DC43" s="659"/>
      <c r="DD43" s="630">
        <v>31975</v>
      </c>
      <c r="DE43" s="645"/>
      <c r="DF43" s="645"/>
      <c r="DG43" s="645"/>
      <c r="DH43" s="645"/>
      <c r="DI43" s="645"/>
      <c r="DJ43" s="645"/>
      <c r="DK43" s="646"/>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349</v>
      </c>
      <c r="CD44" s="733" t="s">
        <v>300</v>
      </c>
      <c r="CE44" s="734"/>
      <c r="CF44" s="618" t="s">
        <v>350</v>
      </c>
      <c r="CG44" s="619"/>
      <c r="CH44" s="619"/>
      <c r="CI44" s="619"/>
      <c r="CJ44" s="619"/>
      <c r="CK44" s="619"/>
      <c r="CL44" s="619"/>
      <c r="CM44" s="619"/>
      <c r="CN44" s="619"/>
      <c r="CO44" s="619"/>
      <c r="CP44" s="619"/>
      <c r="CQ44" s="620"/>
      <c r="CR44" s="621">
        <v>848573</v>
      </c>
      <c r="CS44" s="622"/>
      <c r="CT44" s="622"/>
      <c r="CU44" s="622"/>
      <c r="CV44" s="622"/>
      <c r="CW44" s="622"/>
      <c r="CX44" s="622"/>
      <c r="CY44" s="623"/>
      <c r="CZ44" s="626">
        <v>17</v>
      </c>
      <c r="DA44" s="627"/>
      <c r="DB44" s="627"/>
      <c r="DC44" s="722"/>
      <c r="DD44" s="630">
        <v>134123</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351</v>
      </c>
      <c r="CG45" s="619"/>
      <c r="CH45" s="619"/>
      <c r="CI45" s="619"/>
      <c r="CJ45" s="619"/>
      <c r="CK45" s="619"/>
      <c r="CL45" s="619"/>
      <c r="CM45" s="619"/>
      <c r="CN45" s="619"/>
      <c r="CO45" s="619"/>
      <c r="CP45" s="619"/>
      <c r="CQ45" s="620"/>
      <c r="CR45" s="621">
        <v>294750</v>
      </c>
      <c r="CS45" s="645"/>
      <c r="CT45" s="645"/>
      <c r="CU45" s="645"/>
      <c r="CV45" s="645"/>
      <c r="CW45" s="645"/>
      <c r="CX45" s="645"/>
      <c r="CY45" s="646"/>
      <c r="CZ45" s="626">
        <v>5.9</v>
      </c>
      <c r="DA45" s="657"/>
      <c r="DB45" s="657"/>
      <c r="DC45" s="659"/>
      <c r="DD45" s="630">
        <v>33352</v>
      </c>
      <c r="DE45" s="645"/>
      <c r="DF45" s="645"/>
      <c r="DG45" s="645"/>
      <c r="DH45" s="645"/>
      <c r="DI45" s="645"/>
      <c r="DJ45" s="645"/>
      <c r="DK45" s="646"/>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352</v>
      </c>
      <c r="CG46" s="619"/>
      <c r="CH46" s="619"/>
      <c r="CI46" s="619"/>
      <c r="CJ46" s="619"/>
      <c r="CK46" s="619"/>
      <c r="CL46" s="619"/>
      <c r="CM46" s="619"/>
      <c r="CN46" s="619"/>
      <c r="CO46" s="619"/>
      <c r="CP46" s="619"/>
      <c r="CQ46" s="620"/>
      <c r="CR46" s="621">
        <v>546733</v>
      </c>
      <c r="CS46" s="622"/>
      <c r="CT46" s="622"/>
      <c r="CU46" s="622"/>
      <c r="CV46" s="622"/>
      <c r="CW46" s="622"/>
      <c r="CX46" s="622"/>
      <c r="CY46" s="623"/>
      <c r="CZ46" s="626">
        <v>11</v>
      </c>
      <c r="DA46" s="627"/>
      <c r="DB46" s="627"/>
      <c r="DC46" s="722"/>
      <c r="DD46" s="630">
        <v>97381</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353</v>
      </c>
      <c r="CG47" s="619"/>
      <c r="CH47" s="619"/>
      <c r="CI47" s="619"/>
      <c r="CJ47" s="619"/>
      <c r="CK47" s="619"/>
      <c r="CL47" s="619"/>
      <c r="CM47" s="619"/>
      <c r="CN47" s="619"/>
      <c r="CO47" s="619"/>
      <c r="CP47" s="619"/>
      <c r="CQ47" s="620"/>
      <c r="CR47" s="621">
        <v>27226</v>
      </c>
      <c r="CS47" s="645"/>
      <c r="CT47" s="645"/>
      <c r="CU47" s="645"/>
      <c r="CV47" s="645"/>
      <c r="CW47" s="645"/>
      <c r="CX47" s="645"/>
      <c r="CY47" s="646"/>
      <c r="CZ47" s="626">
        <v>0.5</v>
      </c>
      <c r="DA47" s="657"/>
      <c r="DB47" s="657"/>
      <c r="DC47" s="659"/>
      <c r="DD47" s="630">
        <v>1259</v>
      </c>
      <c r="DE47" s="645"/>
      <c r="DF47" s="645"/>
      <c r="DG47" s="645"/>
      <c r="DH47" s="645"/>
      <c r="DI47" s="645"/>
      <c r="DJ47" s="645"/>
      <c r="DK47" s="646"/>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354</v>
      </c>
      <c r="CG48" s="619"/>
      <c r="CH48" s="619"/>
      <c r="CI48" s="619"/>
      <c r="CJ48" s="619"/>
      <c r="CK48" s="619"/>
      <c r="CL48" s="619"/>
      <c r="CM48" s="619"/>
      <c r="CN48" s="619"/>
      <c r="CO48" s="619"/>
      <c r="CP48" s="619"/>
      <c r="CQ48" s="620"/>
      <c r="CR48" s="621" t="s">
        <v>228</v>
      </c>
      <c r="CS48" s="622"/>
      <c r="CT48" s="622"/>
      <c r="CU48" s="622"/>
      <c r="CV48" s="622"/>
      <c r="CW48" s="622"/>
      <c r="CX48" s="622"/>
      <c r="CY48" s="623"/>
      <c r="CZ48" s="626" t="s">
        <v>122</v>
      </c>
      <c r="DA48" s="627"/>
      <c r="DB48" s="627"/>
      <c r="DC48" s="722"/>
      <c r="DD48" s="630" t="s">
        <v>122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355</v>
      </c>
      <c r="CE49" s="667"/>
      <c r="CF49" s="667"/>
      <c r="CG49" s="667"/>
      <c r="CH49" s="667"/>
      <c r="CI49" s="667"/>
      <c r="CJ49" s="667"/>
      <c r="CK49" s="667"/>
      <c r="CL49" s="667"/>
      <c r="CM49" s="667"/>
      <c r="CN49" s="667"/>
      <c r="CO49" s="667"/>
      <c r="CP49" s="667"/>
      <c r="CQ49" s="668"/>
      <c r="CR49" s="701">
        <v>4991019</v>
      </c>
      <c r="CS49" s="691"/>
      <c r="CT49" s="691"/>
      <c r="CU49" s="691"/>
      <c r="CV49" s="691"/>
      <c r="CW49" s="691"/>
      <c r="CX49" s="691"/>
      <c r="CY49" s="723"/>
      <c r="CZ49" s="706">
        <v>100</v>
      </c>
      <c r="DA49" s="724"/>
      <c r="DB49" s="724"/>
      <c r="DC49" s="725"/>
      <c r="DD49" s="726">
        <v>3177422</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d/dTtAhDdl+dJU2QAFgz2olIfxKdT3Y/6eHjvUmtQNfM1veaSu9j+69/OqEBUCqjIHDaBZ5hInC1F13C59IyeA==" saltValue="+FNqhNmGCDTRyTYLENf/E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0" zoomScale="70" zoomScaleNormal="25" zoomScaleSheetLayoutView="70" workbookViewId="0">
      <selection activeCell="A88" sqref="A88"/>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357</v>
      </c>
      <c r="DK2" s="769"/>
      <c r="DL2" s="769"/>
      <c r="DM2" s="769"/>
      <c r="DN2" s="769"/>
      <c r="DO2" s="770"/>
      <c r="DP2" s="229"/>
      <c r="DQ2" s="768" t="s">
        <v>358</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359</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361</v>
      </c>
      <c r="B5" s="763"/>
      <c r="C5" s="763"/>
      <c r="D5" s="763"/>
      <c r="E5" s="763"/>
      <c r="F5" s="763"/>
      <c r="G5" s="763"/>
      <c r="H5" s="763"/>
      <c r="I5" s="763"/>
      <c r="J5" s="763"/>
      <c r="K5" s="763"/>
      <c r="L5" s="763"/>
      <c r="M5" s="763"/>
      <c r="N5" s="763"/>
      <c r="O5" s="763"/>
      <c r="P5" s="764"/>
      <c r="Q5" s="739" t="s">
        <v>362</v>
      </c>
      <c r="R5" s="740"/>
      <c r="S5" s="740"/>
      <c r="T5" s="740"/>
      <c r="U5" s="741"/>
      <c r="V5" s="739" t="s">
        <v>363</v>
      </c>
      <c r="W5" s="740"/>
      <c r="X5" s="740"/>
      <c r="Y5" s="740"/>
      <c r="Z5" s="741"/>
      <c r="AA5" s="739" t="s">
        <v>364</v>
      </c>
      <c r="AB5" s="740"/>
      <c r="AC5" s="740"/>
      <c r="AD5" s="740"/>
      <c r="AE5" s="740"/>
      <c r="AF5" s="772" t="s">
        <v>365</v>
      </c>
      <c r="AG5" s="740"/>
      <c r="AH5" s="740"/>
      <c r="AI5" s="740"/>
      <c r="AJ5" s="751"/>
      <c r="AK5" s="740" t="s">
        <v>366</v>
      </c>
      <c r="AL5" s="740"/>
      <c r="AM5" s="740"/>
      <c r="AN5" s="740"/>
      <c r="AO5" s="741"/>
      <c r="AP5" s="739" t="s">
        <v>367</v>
      </c>
      <c r="AQ5" s="740"/>
      <c r="AR5" s="740"/>
      <c r="AS5" s="740"/>
      <c r="AT5" s="741"/>
      <c r="AU5" s="739" t="s">
        <v>368</v>
      </c>
      <c r="AV5" s="740"/>
      <c r="AW5" s="740"/>
      <c r="AX5" s="740"/>
      <c r="AY5" s="751"/>
      <c r="AZ5" s="236"/>
      <c r="BA5" s="236"/>
      <c r="BB5" s="236"/>
      <c r="BC5" s="236"/>
      <c r="BD5" s="236"/>
      <c r="BE5" s="237"/>
      <c r="BF5" s="237"/>
      <c r="BG5" s="237"/>
      <c r="BH5" s="237"/>
      <c r="BI5" s="237"/>
      <c r="BJ5" s="237"/>
      <c r="BK5" s="237"/>
      <c r="BL5" s="237"/>
      <c r="BM5" s="237"/>
      <c r="BN5" s="237"/>
      <c r="BO5" s="237"/>
      <c r="BP5" s="237"/>
      <c r="BQ5" s="762" t="s">
        <v>369</v>
      </c>
      <c r="BR5" s="763"/>
      <c r="BS5" s="763"/>
      <c r="BT5" s="763"/>
      <c r="BU5" s="763"/>
      <c r="BV5" s="763"/>
      <c r="BW5" s="763"/>
      <c r="BX5" s="763"/>
      <c r="BY5" s="763"/>
      <c r="BZ5" s="763"/>
      <c r="CA5" s="763"/>
      <c r="CB5" s="763"/>
      <c r="CC5" s="763"/>
      <c r="CD5" s="763"/>
      <c r="CE5" s="763"/>
      <c r="CF5" s="763"/>
      <c r="CG5" s="764"/>
      <c r="CH5" s="739" t="s">
        <v>370</v>
      </c>
      <c r="CI5" s="740"/>
      <c r="CJ5" s="740"/>
      <c r="CK5" s="740"/>
      <c r="CL5" s="741"/>
      <c r="CM5" s="739" t="s">
        <v>371</v>
      </c>
      <c r="CN5" s="740"/>
      <c r="CO5" s="740"/>
      <c r="CP5" s="740"/>
      <c r="CQ5" s="741"/>
      <c r="CR5" s="739" t="s">
        <v>372</v>
      </c>
      <c r="CS5" s="740"/>
      <c r="CT5" s="740"/>
      <c r="CU5" s="740"/>
      <c r="CV5" s="741"/>
      <c r="CW5" s="739" t="s">
        <v>373</v>
      </c>
      <c r="CX5" s="740"/>
      <c r="CY5" s="740"/>
      <c r="CZ5" s="740"/>
      <c r="DA5" s="741"/>
      <c r="DB5" s="739" t="s">
        <v>374</v>
      </c>
      <c r="DC5" s="740"/>
      <c r="DD5" s="740"/>
      <c r="DE5" s="740"/>
      <c r="DF5" s="741"/>
      <c r="DG5" s="745" t="s">
        <v>375</v>
      </c>
      <c r="DH5" s="746"/>
      <c r="DI5" s="746"/>
      <c r="DJ5" s="746"/>
      <c r="DK5" s="747"/>
      <c r="DL5" s="745" t="s">
        <v>376</v>
      </c>
      <c r="DM5" s="746"/>
      <c r="DN5" s="746"/>
      <c r="DO5" s="746"/>
      <c r="DP5" s="747"/>
      <c r="DQ5" s="739" t="s">
        <v>377</v>
      </c>
      <c r="DR5" s="740"/>
      <c r="DS5" s="740"/>
      <c r="DT5" s="740"/>
      <c r="DU5" s="741"/>
      <c r="DV5" s="739" t="s">
        <v>368</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378</v>
      </c>
      <c r="C7" s="754"/>
      <c r="D7" s="754"/>
      <c r="E7" s="754"/>
      <c r="F7" s="754"/>
      <c r="G7" s="754"/>
      <c r="H7" s="754"/>
      <c r="I7" s="754"/>
      <c r="J7" s="754"/>
      <c r="K7" s="754"/>
      <c r="L7" s="754"/>
      <c r="M7" s="754"/>
      <c r="N7" s="754"/>
      <c r="O7" s="754"/>
      <c r="P7" s="755"/>
      <c r="Q7" s="756">
        <v>5102</v>
      </c>
      <c r="R7" s="757"/>
      <c r="S7" s="757"/>
      <c r="T7" s="757"/>
      <c r="U7" s="757"/>
      <c r="V7" s="757">
        <v>4991</v>
      </c>
      <c r="W7" s="757"/>
      <c r="X7" s="757"/>
      <c r="Y7" s="757"/>
      <c r="Z7" s="757"/>
      <c r="AA7" s="757">
        <v>111</v>
      </c>
      <c r="AB7" s="757"/>
      <c r="AC7" s="757"/>
      <c r="AD7" s="757"/>
      <c r="AE7" s="758"/>
      <c r="AF7" s="759">
        <v>86</v>
      </c>
      <c r="AG7" s="760"/>
      <c r="AH7" s="760"/>
      <c r="AI7" s="760"/>
      <c r="AJ7" s="761"/>
      <c r="AK7" s="796">
        <v>357</v>
      </c>
      <c r="AL7" s="797"/>
      <c r="AM7" s="797"/>
      <c r="AN7" s="797"/>
      <c r="AO7" s="797"/>
      <c r="AP7" s="797">
        <v>4839</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t="s">
        <v>580</v>
      </c>
      <c r="BS7" s="800" t="s">
        <v>579</v>
      </c>
      <c r="BT7" s="801"/>
      <c r="BU7" s="801"/>
      <c r="BV7" s="801"/>
      <c r="BW7" s="801"/>
      <c r="BX7" s="801"/>
      <c r="BY7" s="801"/>
      <c r="BZ7" s="801"/>
      <c r="CA7" s="801"/>
      <c r="CB7" s="801"/>
      <c r="CC7" s="801"/>
      <c r="CD7" s="801"/>
      <c r="CE7" s="801"/>
      <c r="CF7" s="801"/>
      <c r="CG7" s="802"/>
      <c r="CH7" s="793">
        <v>19</v>
      </c>
      <c r="CI7" s="794"/>
      <c r="CJ7" s="794"/>
      <c r="CK7" s="794"/>
      <c r="CL7" s="795"/>
      <c r="CM7" s="793">
        <v>0</v>
      </c>
      <c r="CN7" s="794"/>
      <c r="CO7" s="794"/>
      <c r="CP7" s="794"/>
      <c r="CQ7" s="795"/>
      <c r="CR7" s="793">
        <v>0</v>
      </c>
      <c r="CS7" s="794"/>
      <c r="CT7" s="794"/>
      <c r="CU7" s="794"/>
      <c r="CV7" s="795"/>
      <c r="CW7" s="793" t="s">
        <v>582</v>
      </c>
      <c r="CX7" s="794"/>
      <c r="CY7" s="794"/>
      <c r="CZ7" s="794"/>
      <c r="DA7" s="795"/>
      <c r="DB7" s="793">
        <v>31</v>
      </c>
      <c r="DC7" s="794"/>
      <c r="DD7" s="794"/>
      <c r="DE7" s="794"/>
      <c r="DF7" s="795"/>
      <c r="DG7" s="793" t="s">
        <v>582</v>
      </c>
      <c r="DH7" s="794"/>
      <c r="DI7" s="794"/>
      <c r="DJ7" s="794"/>
      <c r="DK7" s="795"/>
      <c r="DL7" s="793">
        <v>22</v>
      </c>
      <c r="DM7" s="794"/>
      <c r="DN7" s="794"/>
      <c r="DO7" s="794"/>
      <c r="DP7" s="795"/>
      <c r="DQ7" s="793">
        <v>0</v>
      </c>
      <c r="DR7" s="794"/>
      <c r="DS7" s="794"/>
      <c r="DT7" s="794"/>
      <c r="DU7" s="795"/>
      <c r="DV7" s="774"/>
      <c r="DW7" s="775"/>
      <c r="DX7" s="775"/>
      <c r="DY7" s="775"/>
      <c r="DZ7" s="776"/>
      <c r="EA7" s="234"/>
    </row>
    <row r="8" spans="1:131" s="235" customFormat="1" ht="26.25" customHeight="1">
      <c r="A8" s="241">
        <v>2</v>
      </c>
      <c r="B8" s="777" t="s">
        <v>379</v>
      </c>
      <c r="C8" s="778"/>
      <c r="D8" s="778"/>
      <c r="E8" s="778"/>
      <c r="F8" s="778"/>
      <c r="G8" s="778"/>
      <c r="H8" s="778"/>
      <c r="I8" s="778"/>
      <c r="J8" s="778"/>
      <c r="K8" s="778"/>
      <c r="L8" s="778"/>
      <c r="M8" s="778"/>
      <c r="N8" s="778"/>
      <c r="O8" s="778"/>
      <c r="P8" s="779"/>
      <c r="Q8" s="780">
        <v>0</v>
      </c>
      <c r="R8" s="781"/>
      <c r="S8" s="781"/>
      <c r="T8" s="781"/>
      <c r="U8" s="781"/>
      <c r="V8" s="781">
        <v>0</v>
      </c>
      <c r="W8" s="781"/>
      <c r="X8" s="781"/>
      <c r="Y8" s="781"/>
      <c r="Z8" s="781"/>
      <c r="AA8" s="781">
        <v>0</v>
      </c>
      <c r="AB8" s="781"/>
      <c r="AC8" s="781"/>
      <c r="AD8" s="781"/>
      <c r="AE8" s="782"/>
      <c r="AF8" s="783">
        <v>0</v>
      </c>
      <c r="AG8" s="784"/>
      <c r="AH8" s="784"/>
      <c r="AI8" s="784"/>
      <c r="AJ8" s="785"/>
      <c r="AK8" s="786" t="s">
        <v>567</v>
      </c>
      <c r="AL8" s="787"/>
      <c r="AM8" s="787"/>
      <c r="AN8" s="787"/>
      <c r="AO8" s="787"/>
      <c r="AP8" s="787" t="s">
        <v>567</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380</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381</v>
      </c>
      <c r="B23" s="812" t="s">
        <v>382</v>
      </c>
      <c r="C23" s="813"/>
      <c r="D23" s="813"/>
      <c r="E23" s="813"/>
      <c r="F23" s="813"/>
      <c r="G23" s="813"/>
      <c r="H23" s="813"/>
      <c r="I23" s="813"/>
      <c r="J23" s="813"/>
      <c r="K23" s="813"/>
      <c r="L23" s="813"/>
      <c r="M23" s="813"/>
      <c r="N23" s="813"/>
      <c r="O23" s="813"/>
      <c r="P23" s="814"/>
      <c r="Q23" s="815">
        <v>5102</v>
      </c>
      <c r="R23" s="816"/>
      <c r="S23" s="816"/>
      <c r="T23" s="816"/>
      <c r="U23" s="816"/>
      <c r="V23" s="816">
        <v>4991</v>
      </c>
      <c r="W23" s="816"/>
      <c r="X23" s="816"/>
      <c r="Y23" s="816"/>
      <c r="Z23" s="816"/>
      <c r="AA23" s="816">
        <v>111</v>
      </c>
      <c r="AB23" s="816"/>
      <c r="AC23" s="816"/>
      <c r="AD23" s="816"/>
      <c r="AE23" s="817"/>
      <c r="AF23" s="818">
        <v>86</v>
      </c>
      <c r="AG23" s="816"/>
      <c r="AH23" s="816"/>
      <c r="AI23" s="816"/>
      <c r="AJ23" s="819"/>
      <c r="AK23" s="820"/>
      <c r="AL23" s="821"/>
      <c r="AM23" s="821"/>
      <c r="AN23" s="821"/>
      <c r="AO23" s="821"/>
      <c r="AP23" s="816">
        <v>4839</v>
      </c>
      <c r="AQ23" s="816"/>
      <c r="AR23" s="816"/>
      <c r="AS23" s="816"/>
      <c r="AT23" s="816"/>
      <c r="AU23" s="822"/>
      <c r="AV23" s="822"/>
      <c r="AW23" s="822"/>
      <c r="AX23" s="822"/>
      <c r="AY23" s="823"/>
      <c r="AZ23" s="831" t="s">
        <v>383</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384</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385</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361</v>
      </c>
      <c r="B26" s="763"/>
      <c r="C26" s="763"/>
      <c r="D26" s="763"/>
      <c r="E26" s="763"/>
      <c r="F26" s="763"/>
      <c r="G26" s="763"/>
      <c r="H26" s="763"/>
      <c r="I26" s="763"/>
      <c r="J26" s="763"/>
      <c r="K26" s="763"/>
      <c r="L26" s="763"/>
      <c r="M26" s="763"/>
      <c r="N26" s="763"/>
      <c r="O26" s="763"/>
      <c r="P26" s="764"/>
      <c r="Q26" s="739" t="s">
        <v>386</v>
      </c>
      <c r="R26" s="740"/>
      <c r="S26" s="740"/>
      <c r="T26" s="740"/>
      <c r="U26" s="741"/>
      <c r="V26" s="739" t="s">
        <v>387</v>
      </c>
      <c r="W26" s="740"/>
      <c r="X26" s="740"/>
      <c r="Y26" s="740"/>
      <c r="Z26" s="741"/>
      <c r="AA26" s="739" t="s">
        <v>388</v>
      </c>
      <c r="AB26" s="740"/>
      <c r="AC26" s="740"/>
      <c r="AD26" s="740"/>
      <c r="AE26" s="740"/>
      <c r="AF26" s="834" t="s">
        <v>389</v>
      </c>
      <c r="AG26" s="835"/>
      <c r="AH26" s="835"/>
      <c r="AI26" s="835"/>
      <c r="AJ26" s="836"/>
      <c r="AK26" s="740" t="s">
        <v>390</v>
      </c>
      <c r="AL26" s="740"/>
      <c r="AM26" s="740"/>
      <c r="AN26" s="740"/>
      <c r="AO26" s="741"/>
      <c r="AP26" s="739" t="s">
        <v>391</v>
      </c>
      <c r="AQ26" s="740"/>
      <c r="AR26" s="740"/>
      <c r="AS26" s="740"/>
      <c r="AT26" s="741"/>
      <c r="AU26" s="739" t="s">
        <v>392</v>
      </c>
      <c r="AV26" s="740"/>
      <c r="AW26" s="740"/>
      <c r="AX26" s="740"/>
      <c r="AY26" s="741"/>
      <c r="AZ26" s="739" t="s">
        <v>393</v>
      </c>
      <c r="BA26" s="740"/>
      <c r="BB26" s="740"/>
      <c r="BC26" s="740"/>
      <c r="BD26" s="741"/>
      <c r="BE26" s="739" t="s">
        <v>368</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394</v>
      </c>
      <c r="C28" s="754"/>
      <c r="D28" s="754"/>
      <c r="E28" s="754"/>
      <c r="F28" s="754"/>
      <c r="G28" s="754"/>
      <c r="H28" s="754"/>
      <c r="I28" s="754"/>
      <c r="J28" s="754"/>
      <c r="K28" s="754"/>
      <c r="L28" s="754"/>
      <c r="M28" s="754"/>
      <c r="N28" s="754"/>
      <c r="O28" s="754"/>
      <c r="P28" s="755"/>
      <c r="Q28" s="844">
        <v>1464</v>
      </c>
      <c r="R28" s="845"/>
      <c r="S28" s="845"/>
      <c r="T28" s="845"/>
      <c r="U28" s="845"/>
      <c r="V28" s="845">
        <v>1403</v>
      </c>
      <c r="W28" s="845"/>
      <c r="X28" s="845"/>
      <c r="Y28" s="845"/>
      <c r="Z28" s="845"/>
      <c r="AA28" s="845">
        <v>61</v>
      </c>
      <c r="AB28" s="845"/>
      <c r="AC28" s="845"/>
      <c r="AD28" s="845"/>
      <c r="AE28" s="846"/>
      <c r="AF28" s="847">
        <v>61</v>
      </c>
      <c r="AG28" s="845"/>
      <c r="AH28" s="845"/>
      <c r="AI28" s="845"/>
      <c r="AJ28" s="848"/>
      <c r="AK28" s="849">
        <v>83</v>
      </c>
      <c r="AL28" s="840"/>
      <c r="AM28" s="840"/>
      <c r="AN28" s="840"/>
      <c r="AO28" s="840"/>
      <c r="AP28" s="840" t="s">
        <v>567</v>
      </c>
      <c r="AQ28" s="840"/>
      <c r="AR28" s="840"/>
      <c r="AS28" s="840"/>
      <c r="AT28" s="840"/>
      <c r="AU28" s="840" t="s">
        <v>567</v>
      </c>
      <c r="AV28" s="840"/>
      <c r="AW28" s="840"/>
      <c r="AX28" s="840"/>
      <c r="AY28" s="840"/>
      <c r="AZ28" s="841" t="s">
        <v>567</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395</v>
      </c>
      <c r="C29" s="778"/>
      <c r="D29" s="778"/>
      <c r="E29" s="778"/>
      <c r="F29" s="778"/>
      <c r="G29" s="778"/>
      <c r="H29" s="778"/>
      <c r="I29" s="778"/>
      <c r="J29" s="778"/>
      <c r="K29" s="778"/>
      <c r="L29" s="778"/>
      <c r="M29" s="778"/>
      <c r="N29" s="778"/>
      <c r="O29" s="778"/>
      <c r="P29" s="779"/>
      <c r="Q29" s="780">
        <v>823</v>
      </c>
      <c r="R29" s="781"/>
      <c r="S29" s="781"/>
      <c r="T29" s="781"/>
      <c r="U29" s="781"/>
      <c r="V29" s="781">
        <v>797</v>
      </c>
      <c r="W29" s="781"/>
      <c r="X29" s="781"/>
      <c r="Y29" s="781"/>
      <c r="Z29" s="781"/>
      <c r="AA29" s="781">
        <v>26</v>
      </c>
      <c r="AB29" s="781"/>
      <c r="AC29" s="781"/>
      <c r="AD29" s="781"/>
      <c r="AE29" s="782"/>
      <c r="AF29" s="783">
        <v>26</v>
      </c>
      <c r="AG29" s="784"/>
      <c r="AH29" s="784"/>
      <c r="AI29" s="784"/>
      <c r="AJ29" s="785"/>
      <c r="AK29" s="852">
        <v>110</v>
      </c>
      <c r="AL29" s="853"/>
      <c r="AM29" s="853"/>
      <c r="AN29" s="853"/>
      <c r="AO29" s="853"/>
      <c r="AP29" s="853" t="s">
        <v>567</v>
      </c>
      <c r="AQ29" s="853"/>
      <c r="AR29" s="853"/>
      <c r="AS29" s="853"/>
      <c r="AT29" s="853"/>
      <c r="AU29" s="853" t="s">
        <v>567</v>
      </c>
      <c r="AV29" s="853"/>
      <c r="AW29" s="853"/>
      <c r="AX29" s="853"/>
      <c r="AY29" s="853"/>
      <c r="AZ29" s="854" t="s">
        <v>567</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396</v>
      </c>
      <c r="C30" s="778"/>
      <c r="D30" s="778"/>
      <c r="E30" s="778"/>
      <c r="F30" s="778"/>
      <c r="G30" s="778"/>
      <c r="H30" s="778"/>
      <c r="I30" s="778"/>
      <c r="J30" s="778"/>
      <c r="K30" s="778"/>
      <c r="L30" s="778"/>
      <c r="M30" s="778"/>
      <c r="N30" s="778"/>
      <c r="O30" s="778"/>
      <c r="P30" s="779"/>
      <c r="Q30" s="780">
        <v>107</v>
      </c>
      <c r="R30" s="781"/>
      <c r="S30" s="781"/>
      <c r="T30" s="781"/>
      <c r="U30" s="781"/>
      <c r="V30" s="781">
        <v>106</v>
      </c>
      <c r="W30" s="781"/>
      <c r="X30" s="781"/>
      <c r="Y30" s="781"/>
      <c r="Z30" s="781"/>
      <c r="AA30" s="781">
        <v>1</v>
      </c>
      <c r="AB30" s="781"/>
      <c r="AC30" s="781"/>
      <c r="AD30" s="781"/>
      <c r="AE30" s="782"/>
      <c r="AF30" s="783">
        <v>1</v>
      </c>
      <c r="AG30" s="784"/>
      <c r="AH30" s="784"/>
      <c r="AI30" s="784"/>
      <c r="AJ30" s="785"/>
      <c r="AK30" s="852">
        <v>39</v>
      </c>
      <c r="AL30" s="853"/>
      <c r="AM30" s="853"/>
      <c r="AN30" s="853"/>
      <c r="AO30" s="853"/>
      <c r="AP30" s="853" t="s">
        <v>567</v>
      </c>
      <c r="AQ30" s="853"/>
      <c r="AR30" s="853"/>
      <c r="AS30" s="853"/>
      <c r="AT30" s="853"/>
      <c r="AU30" s="853" t="s">
        <v>567</v>
      </c>
      <c r="AV30" s="853"/>
      <c r="AW30" s="853"/>
      <c r="AX30" s="853"/>
      <c r="AY30" s="853"/>
      <c r="AZ30" s="854" t="s">
        <v>567</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397</v>
      </c>
      <c r="C31" s="778"/>
      <c r="D31" s="778"/>
      <c r="E31" s="778"/>
      <c r="F31" s="778"/>
      <c r="G31" s="778"/>
      <c r="H31" s="778"/>
      <c r="I31" s="778"/>
      <c r="J31" s="778"/>
      <c r="K31" s="778"/>
      <c r="L31" s="778"/>
      <c r="M31" s="778"/>
      <c r="N31" s="778"/>
      <c r="O31" s="778"/>
      <c r="P31" s="779"/>
      <c r="Q31" s="780"/>
      <c r="R31" s="781"/>
      <c r="S31" s="781"/>
      <c r="T31" s="781"/>
      <c r="U31" s="781"/>
      <c r="V31" s="781"/>
      <c r="W31" s="781"/>
      <c r="X31" s="781"/>
      <c r="Y31" s="781"/>
      <c r="Z31" s="781"/>
      <c r="AA31" s="781"/>
      <c r="AB31" s="781"/>
      <c r="AC31" s="781"/>
      <c r="AD31" s="781"/>
      <c r="AE31" s="782"/>
      <c r="AF31" s="783">
        <v>87</v>
      </c>
      <c r="AG31" s="784"/>
      <c r="AH31" s="784"/>
      <c r="AI31" s="784"/>
      <c r="AJ31" s="785"/>
      <c r="AK31" s="852">
        <v>59</v>
      </c>
      <c r="AL31" s="853"/>
      <c r="AM31" s="853"/>
      <c r="AN31" s="853"/>
      <c r="AO31" s="853"/>
      <c r="AP31" s="853">
        <v>954</v>
      </c>
      <c r="AQ31" s="853"/>
      <c r="AR31" s="853"/>
      <c r="AS31" s="853"/>
      <c r="AT31" s="853"/>
      <c r="AU31" s="853">
        <v>577</v>
      </c>
      <c r="AV31" s="853"/>
      <c r="AW31" s="853"/>
      <c r="AX31" s="853"/>
      <c r="AY31" s="853"/>
      <c r="AZ31" s="854" t="s">
        <v>567</v>
      </c>
      <c r="BA31" s="854"/>
      <c r="BB31" s="854"/>
      <c r="BC31" s="854"/>
      <c r="BD31" s="854"/>
      <c r="BE31" s="850" t="s">
        <v>398</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399</v>
      </c>
      <c r="C32" s="778"/>
      <c r="D32" s="778"/>
      <c r="E32" s="778"/>
      <c r="F32" s="778"/>
      <c r="G32" s="778"/>
      <c r="H32" s="778"/>
      <c r="I32" s="778"/>
      <c r="J32" s="778"/>
      <c r="K32" s="778"/>
      <c r="L32" s="778"/>
      <c r="M32" s="778"/>
      <c r="N32" s="778"/>
      <c r="O32" s="778"/>
      <c r="P32" s="779"/>
      <c r="Q32" s="780">
        <v>329</v>
      </c>
      <c r="R32" s="781"/>
      <c r="S32" s="781"/>
      <c r="T32" s="781"/>
      <c r="U32" s="781"/>
      <c r="V32" s="781">
        <v>327</v>
      </c>
      <c r="W32" s="781"/>
      <c r="X32" s="781"/>
      <c r="Y32" s="781"/>
      <c r="Z32" s="781"/>
      <c r="AA32" s="781">
        <v>2</v>
      </c>
      <c r="AB32" s="781"/>
      <c r="AC32" s="781"/>
      <c r="AD32" s="781"/>
      <c r="AE32" s="782"/>
      <c r="AF32" s="783">
        <v>2</v>
      </c>
      <c r="AG32" s="784"/>
      <c r="AH32" s="784"/>
      <c r="AI32" s="784"/>
      <c r="AJ32" s="785"/>
      <c r="AK32" s="852">
        <v>151</v>
      </c>
      <c r="AL32" s="853"/>
      <c r="AM32" s="853"/>
      <c r="AN32" s="853"/>
      <c r="AO32" s="853"/>
      <c r="AP32" s="853">
        <v>2052</v>
      </c>
      <c r="AQ32" s="853"/>
      <c r="AR32" s="853"/>
      <c r="AS32" s="853"/>
      <c r="AT32" s="853"/>
      <c r="AU32" s="853">
        <v>2052</v>
      </c>
      <c r="AV32" s="853"/>
      <c r="AW32" s="853"/>
      <c r="AX32" s="853"/>
      <c r="AY32" s="853"/>
      <c r="AZ32" s="854" t="s">
        <v>567</v>
      </c>
      <c r="BA32" s="854"/>
      <c r="BB32" s="854"/>
      <c r="BC32" s="854"/>
      <c r="BD32" s="854"/>
      <c r="BE32" s="850" t="s">
        <v>400</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401</v>
      </c>
      <c r="C33" s="778"/>
      <c r="D33" s="778"/>
      <c r="E33" s="778"/>
      <c r="F33" s="778"/>
      <c r="G33" s="778"/>
      <c r="H33" s="778"/>
      <c r="I33" s="778"/>
      <c r="J33" s="778"/>
      <c r="K33" s="778"/>
      <c r="L33" s="778"/>
      <c r="M33" s="778"/>
      <c r="N33" s="778"/>
      <c r="O33" s="778"/>
      <c r="P33" s="779"/>
      <c r="Q33" s="780">
        <v>37</v>
      </c>
      <c r="R33" s="781"/>
      <c r="S33" s="781"/>
      <c r="T33" s="781"/>
      <c r="U33" s="781"/>
      <c r="V33" s="781">
        <v>37</v>
      </c>
      <c r="W33" s="781"/>
      <c r="X33" s="781"/>
      <c r="Y33" s="781"/>
      <c r="Z33" s="781"/>
      <c r="AA33" s="781" t="s">
        <v>568</v>
      </c>
      <c r="AB33" s="781"/>
      <c r="AC33" s="781"/>
      <c r="AD33" s="781"/>
      <c r="AE33" s="782"/>
      <c r="AF33" s="783" t="s">
        <v>383</v>
      </c>
      <c r="AG33" s="784"/>
      <c r="AH33" s="784"/>
      <c r="AI33" s="784"/>
      <c r="AJ33" s="785"/>
      <c r="AK33" s="852">
        <v>30</v>
      </c>
      <c r="AL33" s="853"/>
      <c r="AM33" s="853"/>
      <c r="AN33" s="853"/>
      <c r="AO33" s="853"/>
      <c r="AP33" s="853">
        <v>274</v>
      </c>
      <c r="AQ33" s="853"/>
      <c r="AR33" s="853"/>
      <c r="AS33" s="853"/>
      <c r="AT33" s="853"/>
      <c r="AU33" s="853">
        <v>258</v>
      </c>
      <c r="AV33" s="853"/>
      <c r="AW33" s="853"/>
      <c r="AX33" s="853"/>
      <c r="AY33" s="853"/>
      <c r="AZ33" s="854" t="s">
        <v>567</v>
      </c>
      <c r="BA33" s="854"/>
      <c r="BB33" s="854"/>
      <c r="BC33" s="854"/>
      <c r="BD33" s="854"/>
      <c r="BE33" s="850" t="s">
        <v>402</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403</v>
      </c>
      <c r="C34" s="778"/>
      <c r="D34" s="778"/>
      <c r="E34" s="778"/>
      <c r="F34" s="778"/>
      <c r="G34" s="778"/>
      <c r="H34" s="778"/>
      <c r="I34" s="778"/>
      <c r="J34" s="778"/>
      <c r="K34" s="778"/>
      <c r="L34" s="778"/>
      <c r="M34" s="778"/>
      <c r="N34" s="778"/>
      <c r="O34" s="778"/>
      <c r="P34" s="779"/>
      <c r="Q34" s="780">
        <v>7</v>
      </c>
      <c r="R34" s="781"/>
      <c r="S34" s="781"/>
      <c r="T34" s="781"/>
      <c r="U34" s="781"/>
      <c r="V34" s="781">
        <v>7</v>
      </c>
      <c r="W34" s="781"/>
      <c r="X34" s="781"/>
      <c r="Y34" s="781"/>
      <c r="Z34" s="781"/>
      <c r="AA34" s="781" t="s">
        <v>567</v>
      </c>
      <c r="AB34" s="781"/>
      <c r="AC34" s="781"/>
      <c r="AD34" s="781"/>
      <c r="AE34" s="782"/>
      <c r="AF34" s="783" t="s">
        <v>383</v>
      </c>
      <c r="AG34" s="784"/>
      <c r="AH34" s="784"/>
      <c r="AI34" s="784"/>
      <c r="AJ34" s="785"/>
      <c r="AK34" s="852">
        <v>5</v>
      </c>
      <c r="AL34" s="853"/>
      <c r="AM34" s="853"/>
      <c r="AN34" s="853"/>
      <c r="AO34" s="853"/>
      <c r="AP34" s="853">
        <v>35</v>
      </c>
      <c r="AQ34" s="853"/>
      <c r="AR34" s="853"/>
      <c r="AS34" s="853"/>
      <c r="AT34" s="853"/>
      <c r="AU34" s="853">
        <v>30</v>
      </c>
      <c r="AV34" s="853"/>
      <c r="AW34" s="853"/>
      <c r="AX34" s="853"/>
      <c r="AY34" s="853"/>
      <c r="AZ34" s="854" t="s">
        <v>567</v>
      </c>
      <c r="BA34" s="854"/>
      <c r="BB34" s="854"/>
      <c r="BC34" s="854"/>
      <c r="BD34" s="854"/>
      <c r="BE34" s="850" t="s">
        <v>400</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404</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381</v>
      </c>
      <c r="B63" s="812" t="s">
        <v>405</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178</v>
      </c>
      <c r="AG63" s="864"/>
      <c r="AH63" s="864"/>
      <c r="AI63" s="864"/>
      <c r="AJ63" s="865"/>
      <c r="AK63" s="866"/>
      <c r="AL63" s="861"/>
      <c r="AM63" s="861"/>
      <c r="AN63" s="861"/>
      <c r="AO63" s="861"/>
      <c r="AP63" s="864">
        <v>3315</v>
      </c>
      <c r="AQ63" s="864"/>
      <c r="AR63" s="864"/>
      <c r="AS63" s="864"/>
      <c r="AT63" s="864"/>
      <c r="AU63" s="864">
        <v>2917</v>
      </c>
      <c r="AV63" s="864"/>
      <c r="AW63" s="864"/>
      <c r="AX63" s="864"/>
      <c r="AY63" s="864"/>
      <c r="AZ63" s="868"/>
      <c r="BA63" s="868"/>
      <c r="BB63" s="868"/>
      <c r="BC63" s="868"/>
      <c r="BD63" s="868"/>
      <c r="BE63" s="869"/>
      <c r="BF63" s="869"/>
      <c r="BG63" s="869"/>
      <c r="BH63" s="869"/>
      <c r="BI63" s="870"/>
      <c r="BJ63" s="871" t="s">
        <v>383</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407</v>
      </c>
      <c r="B66" s="763"/>
      <c r="C66" s="763"/>
      <c r="D66" s="763"/>
      <c r="E66" s="763"/>
      <c r="F66" s="763"/>
      <c r="G66" s="763"/>
      <c r="H66" s="763"/>
      <c r="I66" s="763"/>
      <c r="J66" s="763"/>
      <c r="K66" s="763"/>
      <c r="L66" s="763"/>
      <c r="M66" s="763"/>
      <c r="N66" s="763"/>
      <c r="O66" s="763"/>
      <c r="P66" s="764"/>
      <c r="Q66" s="739" t="s">
        <v>408</v>
      </c>
      <c r="R66" s="740"/>
      <c r="S66" s="740"/>
      <c r="T66" s="740"/>
      <c r="U66" s="741"/>
      <c r="V66" s="739" t="s">
        <v>409</v>
      </c>
      <c r="W66" s="740"/>
      <c r="X66" s="740"/>
      <c r="Y66" s="740"/>
      <c r="Z66" s="741"/>
      <c r="AA66" s="739" t="s">
        <v>410</v>
      </c>
      <c r="AB66" s="740"/>
      <c r="AC66" s="740"/>
      <c r="AD66" s="740"/>
      <c r="AE66" s="741"/>
      <c r="AF66" s="874" t="s">
        <v>411</v>
      </c>
      <c r="AG66" s="835"/>
      <c r="AH66" s="835"/>
      <c r="AI66" s="835"/>
      <c r="AJ66" s="875"/>
      <c r="AK66" s="739" t="s">
        <v>412</v>
      </c>
      <c r="AL66" s="763"/>
      <c r="AM66" s="763"/>
      <c r="AN66" s="763"/>
      <c r="AO66" s="764"/>
      <c r="AP66" s="739" t="s">
        <v>413</v>
      </c>
      <c r="AQ66" s="740"/>
      <c r="AR66" s="740"/>
      <c r="AS66" s="740"/>
      <c r="AT66" s="741"/>
      <c r="AU66" s="739" t="s">
        <v>414</v>
      </c>
      <c r="AV66" s="740"/>
      <c r="AW66" s="740"/>
      <c r="AX66" s="740"/>
      <c r="AY66" s="741"/>
      <c r="AZ66" s="739" t="s">
        <v>368</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569</v>
      </c>
      <c r="C68" s="892"/>
      <c r="D68" s="892"/>
      <c r="E68" s="892"/>
      <c r="F68" s="892"/>
      <c r="G68" s="892"/>
      <c r="H68" s="892"/>
      <c r="I68" s="892"/>
      <c r="J68" s="892"/>
      <c r="K68" s="892"/>
      <c r="L68" s="892"/>
      <c r="M68" s="892"/>
      <c r="N68" s="892"/>
      <c r="O68" s="892"/>
      <c r="P68" s="893"/>
      <c r="Q68" s="894">
        <v>4788</v>
      </c>
      <c r="R68" s="888"/>
      <c r="S68" s="888"/>
      <c r="T68" s="888"/>
      <c r="U68" s="888"/>
      <c r="V68" s="888">
        <v>4745</v>
      </c>
      <c r="W68" s="888"/>
      <c r="X68" s="888"/>
      <c r="Y68" s="888"/>
      <c r="Z68" s="888"/>
      <c r="AA68" s="888">
        <v>43</v>
      </c>
      <c r="AB68" s="888"/>
      <c r="AC68" s="888"/>
      <c r="AD68" s="888"/>
      <c r="AE68" s="888"/>
      <c r="AF68" s="888">
        <v>37</v>
      </c>
      <c r="AG68" s="888"/>
      <c r="AH68" s="888"/>
      <c r="AI68" s="888"/>
      <c r="AJ68" s="888"/>
      <c r="AK68" s="888" t="s">
        <v>567</v>
      </c>
      <c r="AL68" s="888"/>
      <c r="AM68" s="888"/>
      <c r="AN68" s="888"/>
      <c r="AO68" s="888"/>
      <c r="AP68" s="888">
        <v>4250</v>
      </c>
      <c r="AQ68" s="888"/>
      <c r="AR68" s="888"/>
      <c r="AS68" s="888"/>
      <c r="AT68" s="888"/>
      <c r="AU68" s="888">
        <v>4250</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570</v>
      </c>
      <c r="C69" s="896"/>
      <c r="D69" s="896"/>
      <c r="E69" s="896"/>
      <c r="F69" s="896"/>
      <c r="G69" s="896"/>
      <c r="H69" s="896"/>
      <c r="I69" s="896"/>
      <c r="J69" s="896"/>
      <c r="K69" s="896"/>
      <c r="L69" s="896"/>
      <c r="M69" s="896"/>
      <c r="N69" s="896"/>
      <c r="O69" s="896"/>
      <c r="P69" s="897"/>
      <c r="Q69" s="898">
        <v>33</v>
      </c>
      <c r="R69" s="853"/>
      <c r="S69" s="853"/>
      <c r="T69" s="853"/>
      <c r="U69" s="853"/>
      <c r="V69" s="853">
        <v>27</v>
      </c>
      <c r="W69" s="853"/>
      <c r="X69" s="853"/>
      <c r="Y69" s="853"/>
      <c r="Z69" s="853"/>
      <c r="AA69" s="853">
        <v>6</v>
      </c>
      <c r="AB69" s="853"/>
      <c r="AC69" s="853"/>
      <c r="AD69" s="853"/>
      <c r="AE69" s="853"/>
      <c r="AF69" s="853">
        <v>6</v>
      </c>
      <c r="AG69" s="853"/>
      <c r="AH69" s="853"/>
      <c r="AI69" s="853"/>
      <c r="AJ69" s="853"/>
      <c r="AK69" s="853" t="s">
        <v>567</v>
      </c>
      <c r="AL69" s="853"/>
      <c r="AM69" s="853"/>
      <c r="AN69" s="853"/>
      <c r="AO69" s="853"/>
      <c r="AP69" s="853" t="s">
        <v>567</v>
      </c>
      <c r="AQ69" s="853"/>
      <c r="AR69" s="853"/>
      <c r="AS69" s="853"/>
      <c r="AT69" s="853"/>
      <c r="AU69" s="853" t="s">
        <v>567</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571</v>
      </c>
      <c r="C70" s="896"/>
      <c r="D70" s="896"/>
      <c r="E70" s="896"/>
      <c r="F70" s="896"/>
      <c r="G70" s="896"/>
      <c r="H70" s="896"/>
      <c r="I70" s="896"/>
      <c r="J70" s="896"/>
      <c r="K70" s="896"/>
      <c r="L70" s="896"/>
      <c r="M70" s="896"/>
      <c r="N70" s="896"/>
      <c r="O70" s="896"/>
      <c r="P70" s="897"/>
      <c r="Q70" s="898">
        <v>250</v>
      </c>
      <c r="R70" s="853"/>
      <c r="S70" s="853"/>
      <c r="T70" s="853"/>
      <c r="U70" s="853"/>
      <c r="V70" s="853">
        <v>239</v>
      </c>
      <c r="W70" s="853"/>
      <c r="X70" s="853"/>
      <c r="Y70" s="853"/>
      <c r="Z70" s="853"/>
      <c r="AA70" s="853">
        <v>11</v>
      </c>
      <c r="AB70" s="853"/>
      <c r="AC70" s="853"/>
      <c r="AD70" s="853"/>
      <c r="AE70" s="853"/>
      <c r="AF70" s="853">
        <v>11</v>
      </c>
      <c r="AG70" s="853"/>
      <c r="AH70" s="853"/>
      <c r="AI70" s="853"/>
      <c r="AJ70" s="853"/>
      <c r="AK70" s="853">
        <v>112</v>
      </c>
      <c r="AL70" s="853"/>
      <c r="AM70" s="853"/>
      <c r="AN70" s="853"/>
      <c r="AO70" s="853"/>
      <c r="AP70" s="853" t="s">
        <v>567</v>
      </c>
      <c r="AQ70" s="853"/>
      <c r="AR70" s="853"/>
      <c r="AS70" s="853"/>
      <c r="AT70" s="853"/>
      <c r="AU70" s="853" t="s">
        <v>567</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572</v>
      </c>
      <c r="C71" s="896"/>
      <c r="D71" s="896"/>
      <c r="E71" s="896"/>
      <c r="F71" s="896"/>
      <c r="G71" s="896"/>
      <c r="H71" s="896"/>
      <c r="I71" s="896"/>
      <c r="J71" s="896"/>
      <c r="K71" s="896"/>
      <c r="L71" s="896"/>
      <c r="M71" s="896"/>
      <c r="N71" s="896"/>
      <c r="O71" s="896"/>
      <c r="P71" s="897"/>
      <c r="Q71" s="898">
        <v>236843</v>
      </c>
      <c r="R71" s="853"/>
      <c r="S71" s="853"/>
      <c r="T71" s="853"/>
      <c r="U71" s="853"/>
      <c r="V71" s="853">
        <v>224060</v>
      </c>
      <c r="W71" s="853"/>
      <c r="X71" s="853"/>
      <c r="Y71" s="853"/>
      <c r="Z71" s="853"/>
      <c r="AA71" s="853">
        <v>12783</v>
      </c>
      <c r="AB71" s="853"/>
      <c r="AC71" s="853"/>
      <c r="AD71" s="853"/>
      <c r="AE71" s="853"/>
      <c r="AF71" s="853">
        <v>12783</v>
      </c>
      <c r="AG71" s="853"/>
      <c r="AH71" s="853"/>
      <c r="AI71" s="853"/>
      <c r="AJ71" s="853"/>
      <c r="AK71" s="853">
        <v>2247</v>
      </c>
      <c r="AL71" s="853"/>
      <c r="AM71" s="853"/>
      <c r="AN71" s="853"/>
      <c r="AO71" s="853"/>
      <c r="AP71" s="853" t="s">
        <v>567</v>
      </c>
      <c r="AQ71" s="853"/>
      <c r="AR71" s="853"/>
      <c r="AS71" s="853"/>
      <c r="AT71" s="853"/>
      <c r="AU71" s="853" t="s">
        <v>567</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573</v>
      </c>
      <c r="C72" s="896"/>
      <c r="D72" s="896"/>
      <c r="E72" s="896"/>
      <c r="F72" s="896"/>
      <c r="G72" s="896"/>
      <c r="H72" s="896"/>
      <c r="I72" s="896"/>
      <c r="J72" s="896"/>
      <c r="K72" s="896"/>
      <c r="L72" s="896"/>
      <c r="M72" s="896"/>
      <c r="N72" s="896"/>
      <c r="O72" s="896"/>
      <c r="P72" s="897"/>
      <c r="Q72" s="898">
        <v>12693</v>
      </c>
      <c r="R72" s="853"/>
      <c r="S72" s="853"/>
      <c r="T72" s="853"/>
      <c r="U72" s="853"/>
      <c r="V72" s="853">
        <v>10247</v>
      </c>
      <c r="W72" s="853"/>
      <c r="X72" s="853"/>
      <c r="Y72" s="853"/>
      <c r="Z72" s="853"/>
      <c r="AA72" s="853">
        <v>2446</v>
      </c>
      <c r="AB72" s="853"/>
      <c r="AC72" s="853"/>
      <c r="AD72" s="853"/>
      <c r="AE72" s="853"/>
      <c r="AF72" s="853">
        <v>2446</v>
      </c>
      <c r="AG72" s="853"/>
      <c r="AH72" s="853"/>
      <c r="AI72" s="853"/>
      <c r="AJ72" s="853"/>
      <c r="AK72" s="853">
        <v>657</v>
      </c>
      <c r="AL72" s="853"/>
      <c r="AM72" s="853"/>
      <c r="AN72" s="853"/>
      <c r="AO72" s="853"/>
      <c r="AP72" s="853" t="s">
        <v>567</v>
      </c>
      <c r="AQ72" s="853"/>
      <c r="AR72" s="853"/>
      <c r="AS72" s="853"/>
      <c r="AT72" s="853"/>
      <c r="AU72" s="853" t="s">
        <v>567</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574</v>
      </c>
      <c r="C73" s="896"/>
      <c r="D73" s="896"/>
      <c r="E73" s="896"/>
      <c r="F73" s="896"/>
      <c r="G73" s="896"/>
      <c r="H73" s="896"/>
      <c r="I73" s="896"/>
      <c r="J73" s="896"/>
      <c r="K73" s="896"/>
      <c r="L73" s="896"/>
      <c r="M73" s="896"/>
      <c r="N73" s="896"/>
      <c r="O73" s="896"/>
      <c r="P73" s="897"/>
      <c r="Q73" s="898">
        <v>46</v>
      </c>
      <c r="R73" s="853"/>
      <c r="S73" s="853"/>
      <c r="T73" s="853"/>
      <c r="U73" s="853"/>
      <c r="V73" s="853">
        <v>37</v>
      </c>
      <c r="W73" s="853"/>
      <c r="X73" s="853"/>
      <c r="Y73" s="853"/>
      <c r="Z73" s="853"/>
      <c r="AA73" s="853">
        <v>9</v>
      </c>
      <c r="AB73" s="853"/>
      <c r="AC73" s="853"/>
      <c r="AD73" s="853"/>
      <c r="AE73" s="853"/>
      <c r="AF73" s="853">
        <v>9</v>
      </c>
      <c r="AG73" s="853"/>
      <c r="AH73" s="853"/>
      <c r="AI73" s="853"/>
      <c r="AJ73" s="853"/>
      <c r="AK73" s="853" t="s">
        <v>567</v>
      </c>
      <c r="AL73" s="853"/>
      <c r="AM73" s="853"/>
      <c r="AN73" s="853"/>
      <c r="AO73" s="853"/>
      <c r="AP73" s="853" t="s">
        <v>567</v>
      </c>
      <c r="AQ73" s="853"/>
      <c r="AR73" s="853"/>
      <c r="AS73" s="853"/>
      <c r="AT73" s="853"/>
      <c r="AU73" s="853" t="s">
        <v>567</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575</v>
      </c>
      <c r="C74" s="896"/>
      <c r="D74" s="896"/>
      <c r="E74" s="896"/>
      <c r="F74" s="896"/>
      <c r="G74" s="896"/>
      <c r="H74" s="896"/>
      <c r="I74" s="896"/>
      <c r="J74" s="896"/>
      <c r="K74" s="896"/>
      <c r="L74" s="896"/>
      <c r="M74" s="896"/>
      <c r="N74" s="896"/>
      <c r="O74" s="896"/>
      <c r="P74" s="897"/>
      <c r="Q74" s="898">
        <v>21</v>
      </c>
      <c r="R74" s="853"/>
      <c r="S74" s="853"/>
      <c r="T74" s="853"/>
      <c r="U74" s="853"/>
      <c r="V74" s="853">
        <v>12</v>
      </c>
      <c r="W74" s="853"/>
      <c r="X74" s="853"/>
      <c r="Y74" s="853"/>
      <c r="Z74" s="853"/>
      <c r="AA74" s="853">
        <v>9</v>
      </c>
      <c r="AB74" s="853"/>
      <c r="AC74" s="853"/>
      <c r="AD74" s="853"/>
      <c r="AE74" s="853"/>
      <c r="AF74" s="853">
        <v>9</v>
      </c>
      <c r="AG74" s="853"/>
      <c r="AH74" s="853"/>
      <c r="AI74" s="853"/>
      <c r="AJ74" s="853"/>
      <c r="AK74" s="853" t="s">
        <v>567</v>
      </c>
      <c r="AL74" s="853"/>
      <c r="AM74" s="853"/>
      <c r="AN74" s="853"/>
      <c r="AO74" s="853"/>
      <c r="AP74" s="853" t="s">
        <v>567</v>
      </c>
      <c r="AQ74" s="853"/>
      <c r="AR74" s="853"/>
      <c r="AS74" s="853"/>
      <c r="AT74" s="853"/>
      <c r="AU74" s="853" t="s">
        <v>567</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576</v>
      </c>
      <c r="C75" s="896"/>
      <c r="D75" s="896"/>
      <c r="E75" s="896"/>
      <c r="F75" s="896"/>
      <c r="G75" s="896"/>
      <c r="H75" s="896"/>
      <c r="I75" s="896"/>
      <c r="J75" s="896"/>
      <c r="K75" s="896"/>
      <c r="L75" s="896"/>
      <c r="M75" s="896"/>
      <c r="N75" s="896"/>
      <c r="O75" s="896"/>
      <c r="P75" s="897"/>
      <c r="Q75" s="901">
        <v>2</v>
      </c>
      <c r="R75" s="902"/>
      <c r="S75" s="902"/>
      <c r="T75" s="902"/>
      <c r="U75" s="852"/>
      <c r="V75" s="903">
        <v>1</v>
      </c>
      <c r="W75" s="902"/>
      <c r="X75" s="902"/>
      <c r="Y75" s="902"/>
      <c r="Z75" s="852"/>
      <c r="AA75" s="903">
        <v>1</v>
      </c>
      <c r="AB75" s="902"/>
      <c r="AC75" s="902"/>
      <c r="AD75" s="902"/>
      <c r="AE75" s="852"/>
      <c r="AF75" s="903">
        <v>1</v>
      </c>
      <c r="AG75" s="902"/>
      <c r="AH75" s="902"/>
      <c r="AI75" s="902"/>
      <c r="AJ75" s="852"/>
      <c r="AK75" s="903" t="s">
        <v>567</v>
      </c>
      <c r="AL75" s="902"/>
      <c r="AM75" s="902"/>
      <c r="AN75" s="902"/>
      <c r="AO75" s="852"/>
      <c r="AP75" s="903" t="s">
        <v>567</v>
      </c>
      <c r="AQ75" s="902"/>
      <c r="AR75" s="902"/>
      <c r="AS75" s="902"/>
      <c r="AT75" s="852"/>
      <c r="AU75" s="903" t="s">
        <v>567</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577</v>
      </c>
      <c r="C76" s="896"/>
      <c r="D76" s="896"/>
      <c r="E76" s="896"/>
      <c r="F76" s="896"/>
      <c r="G76" s="896"/>
      <c r="H76" s="896"/>
      <c r="I76" s="896"/>
      <c r="J76" s="896"/>
      <c r="K76" s="896"/>
      <c r="L76" s="896"/>
      <c r="M76" s="896"/>
      <c r="N76" s="896"/>
      <c r="O76" s="896"/>
      <c r="P76" s="897"/>
      <c r="Q76" s="901">
        <v>4</v>
      </c>
      <c r="R76" s="902"/>
      <c r="S76" s="902"/>
      <c r="T76" s="902"/>
      <c r="U76" s="852"/>
      <c r="V76" s="903">
        <v>3</v>
      </c>
      <c r="W76" s="902"/>
      <c r="X76" s="902"/>
      <c r="Y76" s="902"/>
      <c r="Z76" s="852"/>
      <c r="AA76" s="903">
        <v>1</v>
      </c>
      <c r="AB76" s="902"/>
      <c r="AC76" s="902"/>
      <c r="AD76" s="902"/>
      <c r="AE76" s="852"/>
      <c r="AF76" s="903">
        <v>1</v>
      </c>
      <c r="AG76" s="902"/>
      <c r="AH76" s="902"/>
      <c r="AI76" s="902"/>
      <c r="AJ76" s="852"/>
      <c r="AK76" s="903" t="s">
        <v>568</v>
      </c>
      <c r="AL76" s="902"/>
      <c r="AM76" s="902"/>
      <c r="AN76" s="902"/>
      <c r="AO76" s="852"/>
      <c r="AP76" s="903" t="s">
        <v>567</v>
      </c>
      <c r="AQ76" s="902"/>
      <c r="AR76" s="902"/>
      <c r="AS76" s="902"/>
      <c r="AT76" s="852"/>
      <c r="AU76" s="903" t="s">
        <v>567</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t="s">
        <v>578</v>
      </c>
      <c r="C77" s="896"/>
      <c r="D77" s="896"/>
      <c r="E77" s="896"/>
      <c r="F77" s="896"/>
      <c r="G77" s="896"/>
      <c r="H77" s="896"/>
      <c r="I77" s="896"/>
      <c r="J77" s="896"/>
      <c r="K77" s="896"/>
      <c r="L77" s="896"/>
      <c r="M77" s="896"/>
      <c r="N77" s="896"/>
      <c r="O77" s="896"/>
      <c r="P77" s="897"/>
      <c r="Q77" s="901">
        <v>6</v>
      </c>
      <c r="R77" s="902"/>
      <c r="S77" s="902"/>
      <c r="T77" s="902"/>
      <c r="U77" s="852"/>
      <c r="V77" s="903">
        <v>45</v>
      </c>
      <c r="W77" s="902"/>
      <c r="X77" s="902"/>
      <c r="Y77" s="902"/>
      <c r="Z77" s="852"/>
      <c r="AA77" s="903">
        <v>1</v>
      </c>
      <c r="AB77" s="902"/>
      <c r="AC77" s="902"/>
      <c r="AD77" s="902"/>
      <c r="AE77" s="852"/>
      <c r="AF77" s="903">
        <v>1</v>
      </c>
      <c r="AG77" s="902"/>
      <c r="AH77" s="902"/>
      <c r="AI77" s="902"/>
      <c r="AJ77" s="852"/>
      <c r="AK77" s="903">
        <v>9</v>
      </c>
      <c r="AL77" s="902"/>
      <c r="AM77" s="902"/>
      <c r="AN77" s="902"/>
      <c r="AO77" s="852"/>
      <c r="AP77" s="903" t="s">
        <v>567</v>
      </c>
      <c r="AQ77" s="902"/>
      <c r="AR77" s="902"/>
      <c r="AS77" s="902"/>
      <c r="AT77" s="852"/>
      <c r="AU77" s="903" t="s">
        <v>567</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381</v>
      </c>
      <c r="B88" s="812" t="s">
        <v>415</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15304</v>
      </c>
      <c r="AG88" s="864"/>
      <c r="AH88" s="864"/>
      <c r="AI88" s="864"/>
      <c r="AJ88" s="864"/>
      <c r="AK88" s="861"/>
      <c r="AL88" s="861"/>
      <c r="AM88" s="861"/>
      <c r="AN88" s="861"/>
      <c r="AO88" s="861"/>
      <c r="AP88" s="864">
        <v>4250</v>
      </c>
      <c r="AQ88" s="864"/>
      <c r="AR88" s="864"/>
      <c r="AS88" s="864"/>
      <c r="AT88" s="864"/>
      <c r="AU88" s="864">
        <v>4250</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12" t="s">
        <v>416</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0</v>
      </c>
      <c r="CS102" s="872"/>
      <c r="CT102" s="872"/>
      <c r="CU102" s="872"/>
      <c r="CV102" s="915"/>
      <c r="CW102" s="914" t="s">
        <v>581</v>
      </c>
      <c r="CX102" s="872"/>
      <c r="CY102" s="872"/>
      <c r="CZ102" s="872"/>
      <c r="DA102" s="915"/>
      <c r="DB102" s="914">
        <v>31</v>
      </c>
      <c r="DC102" s="872"/>
      <c r="DD102" s="872"/>
      <c r="DE102" s="872"/>
      <c r="DF102" s="915"/>
      <c r="DG102" s="914" t="s">
        <v>581</v>
      </c>
      <c r="DH102" s="872"/>
      <c r="DI102" s="872"/>
      <c r="DJ102" s="872"/>
      <c r="DK102" s="915"/>
      <c r="DL102" s="914">
        <v>22</v>
      </c>
      <c r="DM102" s="872"/>
      <c r="DN102" s="872"/>
      <c r="DO102" s="872"/>
      <c r="DP102" s="915"/>
      <c r="DQ102" s="914">
        <v>0</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424</v>
      </c>
      <c r="AB109" s="917"/>
      <c r="AC109" s="917"/>
      <c r="AD109" s="917"/>
      <c r="AE109" s="918"/>
      <c r="AF109" s="916" t="s">
        <v>299</v>
      </c>
      <c r="AG109" s="917"/>
      <c r="AH109" s="917"/>
      <c r="AI109" s="917"/>
      <c r="AJ109" s="918"/>
      <c r="AK109" s="916" t="s">
        <v>298</v>
      </c>
      <c r="AL109" s="917"/>
      <c r="AM109" s="917"/>
      <c r="AN109" s="917"/>
      <c r="AO109" s="918"/>
      <c r="AP109" s="916" t="s">
        <v>425</v>
      </c>
      <c r="AQ109" s="917"/>
      <c r="AR109" s="917"/>
      <c r="AS109" s="917"/>
      <c r="AT109" s="919"/>
      <c r="AU109" s="936" t="s">
        <v>423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424</v>
      </c>
      <c r="BR109" s="917"/>
      <c r="BS109" s="917"/>
      <c r="BT109" s="917"/>
      <c r="BU109" s="918"/>
      <c r="BV109" s="916" t="s">
        <v>299</v>
      </c>
      <c r="BW109" s="917"/>
      <c r="BX109" s="917"/>
      <c r="BY109" s="917"/>
      <c r="BZ109" s="918"/>
      <c r="CA109" s="916" t="s">
        <v>298</v>
      </c>
      <c r="CB109" s="917"/>
      <c r="CC109" s="917"/>
      <c r="CD109" s="917"/>
      <c r="CE109" s="918"/>
      <c r="CF109" s="937" t="s">
        <v>425</v>
      </c>
      <c r="CG109" s="937"/>
      <c r="CH109" s="937"/>
      <c r="CI109" s="937"/>
      <c r="CJ109" s="937"/>
      <c r="CK109" s="916" t="s">
        <v>426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424</v>
      </c>
      <c r="DH109" s="917"/>
      <c r="DI109" s="917"/>
      <c r="DJ109" s="917"/>
      <c r="DK109" s="918"/>
      <c r="DL109" s="916" t="s">
        <v>299</v>
      </c>
      <c r="DM109" s="917"/>
      <c r="DN109" s="917"/>
      <c r="DO109" s="917"/>
      <c r="DP109" s="918"/>
      <c r="DQ109" s="916" t="s">
        <v>298</v>
      </c>
      <c r="DR109" s="917"/>
      <c r="DS109" s="917"/>
      <c r="DT109" s="917"/>
      <c r="DU109" s="918"/>
      <c r="DV109" s="916" t="s">
        <v>425</v>
      </c>
      <c r="DW109" s="917"/>
      <c r="DX109" s="917"/>
      <c r="DY109" s="917"/>
      <c r="DZ109" s="919"/>
    </row>
    <row r="110" spans="1:131" s="226" customFormat="1" ht="26.25" customHeight="1">
      <c r="A110" s="920" t="s">
        <v>427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715171</v>
      </c>
      <c r="AB110" s="924"/>
      <c r="AC110" s="924"/>
      <c r="AD110" s="924"/>
      <c r="AE110" s="925"/>
      <c r="AF110" s="926">
        <v>704372</v>
      </c>
      <c r="AG110" s="924"/>
      <c r="AH110" s="924"/>
      <c r="AI110" s="924"/>
      <c r="AJ110" s="925"/>
      <c r="AK110" s="926">
        <v>661455</v>
      </c>
      <c r="AL110" s="924"/>
      <c r="AM110" s="924"/>
      <c r="AN110" s="924"/>
      <c r="AO110" s="925"/>
      <c r="AP110" s="927">
        <v>27</v>
      </c>
      <c r="AQ110" s="928"/>
      <c r="AR110" s="928"/>
      <c r="AS110" s="928"/>
      <c r="AT110" s="929"/>
      <c r="AU110" s="930" t="s">
        <v>67</v>
      </c>
      <c r="AV110" s="931"/>
      <c r="AW110" s="931"/>
      <c r="AX110" s="931"/>
      <c r="AY110" s="931"/>
      <c r="AZ110" s="972" t="s">
        <v>428</v>
      </c>
      <c r="BA110" s="921"/>
      <c r="BB110" s="921"/>
      <c r="BC110" s="921"/>
      <c r="BD110" s="921"/>
      <c r="BE110" s="921"/>
      <c r="BF110" s="921"/>
      <c r="BG110" s="921"/>
      <c r="BH110" s="921"/>
      <c r="BI110" s="921"/>
      <c r="BJ110" s="921"/>
      <c r="BK110" s="921"/>
      <c r="BL110" s="921"/>
      <c r="BM110" s="921"/>
      <c r="BN110" s="921"/>
      <c r="BO110" s="921"/>
      <c r="BP110" s="922"/>
      <c r="BQ110" s="958">
        <v>5343036</v>
      </c>
      <c r="BR110" s="959"/>
      <c r="BS110" s="959"/>
      <c r="BT110" s="959"/>
      <c r="BU110" s="959"/>
      <c r="BV110" s="959">
        <v>5104050</v>
      </c>
      <c r="BW110" s="959"/>
      <c r="BX110" s="959"/>
      <c r="BY110" s="959"/>
      <c r="BZ110" s="959"/>
      <c r="CA110" s="959">
        <v>4838577</v>
      </c>
      <c r="CB110" s="959"/>
      <c r="CC110" s="959"/>
      <c r="CD110" s="959"/>
      <c r="CE110" s="959"/>
      <c r="CF110" s="973">
        <v>197.3</v>
      </c>
      <c r="CG110" s="974"/>
      <c r="CH110" s="974"/>
      <c r="CI110" s="974"/>
      <c r="CJ110" s="974"/>
      <c r="CK110" s="975" t="s">
        <v>429</v>
      </c>
      <c r="CL110" s="976"/>
      <c r="CM110" s="955" t="s">
        <v>430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122</v>
      </c>
      <c r="DH110" s="959"/>
      <c r="DI110" s="959"/>
      <c r="DJ110" s="959"/>
      <c r="DK110" s="959"/>
      <c r="DL110" s="959" t="s">
        <v>431</v>
      </c>
      <c r="DM110" s="959"/>
      <c r="DN110" s="959"/>
      <c r="DO110" s="959"/>
      <c r="DP110" s="959"/>
      <c r="DQ110" s="959" t="s">
        <v>122</v>
      </c>
      <c r="DR110" s="959"/>
      <c r="DS110" s="959"/>
      <c r="DT110" s="959"/>
      <c r="DU110" s="959"/>
      <c r="DV110" s="960" t="s">
        <v>383</v>
      </c>
      <c r="DW110" s="960"/>
      <c r="DX110" s="960"/>
      <c r="DY110" s="960"/>
      <c r="DZ110" s="961"/>
    </row>
    <row r="111" spans="1:131" s="226" customFormat="1" ht="26.25" customHeight="1">
      <c r="A111" s="962" t="s">
        <v>432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383</v>
      </c>
      <c r="AB111" s="966"/>
      <c r="AC111" s="966"/>
      <c r="AD111" s="966"/>
      <c r="AE111" s="967"/>
      <c r="AF111" s="968" t="s">
        <v>122</v>
      </c>
      <c r="AG111" s="966"/>
      <c r="AH111" s="966"/>
      <c r="AI111" s="966"/>
      <c r="AJ111" s="967"/>
      <c r="AK111" s="968" t="s">
        <v>431</v>
      </c>
      <c r="AL111" s="966"/>
      <c r="AM111" s="966"/>
      <c r="AN111" s="966"/>
      <c r="AO111" s="967"/>
      <c r="AP111" s="969" t="s">
        <v>383</v>
      </c>
      <c r="AQ111" s="970"/>
      <c r="AR111" s="970"/>
      <c r="AS111" s="970"/>
      <c r="AT111" s="971"/>
      <c r="AU111" s="932"/>
      <c r="AV111" s="933"/>
      <c r="AW111" s="933"/>
      <c r="AX111" s="933"/>
      <c r="AY111" s="933"/>
      <c r="AZ111" s="981" t="s">
        <v>433</v>
      </c>
      <c r="BA111" s="982"/>
      <c r="BB111" s="982"/>
      <c r="BC111" s="982"/>
      <c r="BD111" s="982"/>
      <c r="BE111" s="982"/>
      <c r="BF111" s="982"/>
      <c r="BG111" s="982"/>
      <c r="BH111" s="982"/>
      <c r="BI111" s="982"/>
      <c r="BJ111" s="982"/>
      <c r="BK111" s="982"/>
      <c r="BL111" s="982"/>
      <c r="BM111" s="982"/>
      <c r="BN111" s="982"/>
      <c r="BO111" s="982"/>
      <c r="BP111" s="983"/>
      <c r="BQ111" s="951" t="s">
        <v>431</v>
      </c>
      <c r="BR111" s="952"/>
      <c r="BS111" s="952"/>
      <c r="BT111" s="952"/>
      <c r="BU111" s="952"/>
      <c r="BV111" s="952" t="s">
        <v>383</v>
      </c>
      <c r="BW111" s="952"/>
      <c r="BX111" s="952"/>
      <c r="BY111" s="952"/>
      <c r="BZ111" s="952"/>
      <c r="CA111" s="952" t="s">
        <v>122</v>
      </c>
      <c r="CB111" s="952"/>
      <c r="CC111" s="952"/>
      <c r="CD111" s="952"/>
      <c r="CE111" s="952"/>
      <c r="CF111" s="946" t="s">
        <v>383</v>
      </c>
      <c r="CG111" s="947"/>
      <c r="CH111" s="947"/>
      <c r="CI111" s="947"/>
      <c r="CJ111" s="947"/>
      <c r="CK111" s="977"/>
      <c r="CL111" s="978"/>
      <c r="CM111" s="948" t="s">
        <v>434</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383</v>
      </c>
      <c r="DH111" s="952"/>
      <c r="DI111" s="952"/>
      <c r="DJ111" s="952"/>
      <c r="DK111" s="952"/>
      <c r="DL111" s="952" t="s">
        <v>431</v>
      </c>
      <c r="DM111" s="952"/>
      <c r="DN111" s="952"/>
      <c r="DO111" s="952"/>
      <c r="DP111" s="952"/>
      <c r="DQ111" s="952" t="s">
        <v>431</v>
      </c>
      <c r="DR111" s="952"/>
      <c r="DS111" s="952"/>
      <c r="DT111" s="952"/>
      <c r="DU111" s="952"/>
      <c r="DV111" s="953" t="s">
        <v>435</v>
      </c>
      <c r="DW111" s="953"/>
      <c r="DX111" s="953"/>
      <c r="DY111" s="953"/>
      <c r="DZ111" s="954"/>
    </row>
    <row r="112" spans="1:131" s="226" customFormat="1" ht="26.25" customHeight="1">
      <c r="A112" s="984" t="s">
        <v>436</v>
      </c>
      <c r="B112" s="985"/>
      <c r="C112" s="982" t="s">
        <v>437</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431</v>
      </c>
      <c r="AB112" s="991"/>
      <c r="AC112" s="991"/>
      <c r="AD112" s="991"/>
      <c r="AE112" s="992"/>
      <c r="AF112" s="993" t="s">
        <v>122</v>
      </c>
      <c r="AG112" s="991"/>
      <c r="AH112" s="991"/>
      <c r="AI112" s="991"/>
      <c r="AJ112" s="992"/>
      <c r="AK112" s="993" t="s">
        <v>383</v>
      </c>
      <c r="AL112" s="991"/>
      <c r="AM112" s="991"/>
      <c r="AN112" s="991"/>
      <c r="AO112" s="992"/>
      <c r="AP112" s="994" t="s">
        <v>383</v>
      </c>
      <c r="AQ112" s="995"/>
      <c r="AR112" s="995"/>
      <c r="AS112" s="995"/>
      <c r="AT112" s="996"/>
      <c r="AU112" s="932"/>
      <c r="AV112" s="933"/>
      <c r="AW112" s="933"/>
      <c r="AX112" s="933"/>
      <c r="AY112" s="933"/>
      <c r="AZ112" s="981" t="s">
        <v>438</v>
      </c>
      <c r="BA112" s="982"/>
      <c r="BB112" s="982"/>
      <c r="BC112" s="982"/>
      <c r="BD112" s="982"/>
      <c r="BE112" s="982"/>
      <c r="BF112" s="982"/>
      <c r="BG112" s="982"/>
      <c r="BH112" s="982"/>
      <c r="BI112" s="982"/>
      <c r="BJ112" s="982"/>
      <c r="BK112" s="982"/>
      <c r="BL112" s="982"/>
      <c r="BM112" s="982"/>
      <c r="BN112" s="982"/>
      <c r="BO112" s="982"/>
      <c r="BP112" s="983"/>
      <c r="BQ112" s="951">
        <v>2639464</v>
      </c>
      <c r="BR112" s="952"/>
      <c r="BS112" s="952"/>
      <c r="BT112" s="952"/>
      <c r="BU112" s="952"/>
      <c r="BV112" s="952">
        <v>2742135</v>
      </c>
      <c r="BW112" s="952"/>
      <c r="BX112" s="952"/>
      <c r="BY112" s="952"/>
      <c r="BZ112" s="952"/>
      <c r="CA112" s="952">
        <v>2917662</v>
      </c>
      <c r="CB112" s="952"/>
      <c r="CC112" s="952"/>
      <c r="CD112" s="952"/>
      <c r="CE112" s="952"/>
      <c r="CF112" s="946">
        <v>119</v>
      </c>
      <c r="CG112" s="947"/>
      <c r="CH112" s="947"/>
      <c r="CI112" s="947"/>
      <c r="CJ112" s="947"/>
      <c r="CK112" s="977"/>
      <c r="CL112" s="978"/>
      <c r="CM112" s="948" t="s">
        <v>439</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122</v>
      </c>
      <c r="DH112" s="952"/>
      <c r="DI112" s="952"/>
      <c r="DJ112" s="952"/>
      <c r="DK112" s="952"/>
      <c r="DL112" s="952" t="s">
        <v>431</v>
      </c>
      <c r="DM112" s="952"/>
      <c r="DN112" s="952"/>
      <c r="DO112" s="952"/>
      <c r="DP112" s="952"/>
      <c r="DQ112" s="952" t="s">
        <v>431</v>
      </c>
      <c r="DR112" s="952"/>
      <c r="DS112" s="952"/>
      <c r="DT112" s="952"/>
      <c r="DU112" s="952"/>
      <c r="DV112" s="953" t="s">
        <v>383</v>
      </c>
      <c r="DW112" s="953"/>
      <c r="DX112" s="953"/>
      <c r="DY112" s="953"/>
      <c r="DZ112" s="954"/>
    </row>
    <row r="113" spans="1:130" s="226" customFormat="1" ht="26.25" customHeight="1">
      <c r="A113" s="986"/>
      <c r="B113" s="987"/>
      <c r="C113" s="982" t="s">
        <v>440</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143804</v>
      </c>
      <c r="AB113" s="966"/>
      <c r="AC113" s="966"/>
      <c r="AD113" s="966"/>
      <c r="AE113" s="967"/>
      <c r="AF113" s="968">
        <v>157205</v>
      </c>
      <c r="AG113" s="966"/>
      <c r="AH113" s="966"/>
      <c r="AI113" s="966"/>
      <c r="AJ113" s="967"/>
      <c r="AK113" s="968">
        <v>179086</v>
      </c>
      <c r="AL113" s="966"/>
      <c r="AM113" s="966"/>
      <c r="AN113" s="966"/>
      <c r="AO113" s="967"/>
      <c r="AP113" s="969">
        <v>7.3</v>
      </c>
      <c r="AQ113" s="970"/>
      <c r="AR113" s="970"/>
      <c r="AS113" s="970"/>
      <c r="AT113" s="971"/>
      <c r="AU113" s="932"/>
      <c r="AV113" s="933"/>
      <c r="AW113" s="933"/>
      <c r="AX113" s="933"/>
      <c r="AY113" s="933"/>
      <c r="AZ113" s="981" t="s">
        <v>441</v>
      </c>
      <c r="BA113" s="982"/>
      <c r="BB113" s="982"/>
      <c r="BC113" s="982"/>
      <c r="BD113" s="982"/>
      <c r="BE113" s="982"/>
      <c r="BF113" s="982"/>
      <c r="BG113" s="982"/>
      <c r="BH113" s="982"/>
      <c r="BI113" s="982"/>
      <c r="BJ113" s="982"/>
      <c r="BK113" s="982"/>
      <c r="BL113" s="982"/>
      <c r="BM113" s="982"/>
      <c r="BN113" s="982"/>
      <c r="BO113" s="982"/>
      <c r="BP113" s="983"/>
      <c r="BQ113" s="951">
        <v>22201</v>
      </c>
      <c r="BR113" s="952"/>
      <c r="BS113" s="952"/>
      <c r="BT113" s="952"/>
      <c r="BU113" s="952"/>
      <c r="BV113" s="952">
        <v>117319</v>
      </c>
      <c r="BW113" s="952"/>
      <c r="BX113" s="952"/>
      <c r="BY113" s="952"/>
      <c r="BZ113" s="952"/>
      <c r="CA113" s="952">
        <v>1025840</v>
      </c>
      <c r="CB113" s="952"/>
      <c r="CC113" s="952"/>
      <c r="CD113" s="952"/>
      <c r="CE113" s="952"/>
      <c r="CF113" s="946">
        <v>41.8</v>
      </c>
      <c r="CG113" s="947"/>
      <c r="CH113" s="947"/>
      <c r="CI113" s="947"/>
      <c r="CJ113" s="947"/>
      <c r="CK113" s="977"/>
      <c r="CL113" s="978"/>
      <c r="CM113" s="948" t="s">
        <v>442</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122</v>
      </c>
      <c r="DH113" s="991"/>
      <c r="DI113" s="991"/>
      <c r="DJ113" s="991"/>
      <c r="DK113" s="992"/>
      <c r="DL113" s="993" t="s">
        <v>435</v>
      </c>
      <c r="DM113" s="991"/>
      <c r="DN113" s="991"/>
      <c r="DO113" s="991"/>
      <c r="DP113" s="992"/>
      <c r="DQ113" s="993" t="s">
        <v>383</v>
      </c>
      <c r="DR113" s="991"/>
      <c r="DS113" s="991"/>
      <c r="DT113" s="991"/>
      <c r="DU113" s="992"/>
      <c r="DV113" s="994" t="s">
        <v>383</v>
      </c>
      <c r="DW113" s="995"/>
      <c r="DX113" s="995"/>
      <c r="DY113" s="995"/>
      <c r="DZ113" s="996"/>
    </row>
    <row r="114" spans="1:130" s="226" customFormat="1" ht="26.25" customHeight="1">
      <c r="A114" s="986"/>
      <c r="B114" s="987"/>
      <c r="C114" s="982" t="s">
        <v>443</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24548</v>
      </c>
      <c r="AB114" s="991"/>
      <c r="AC114" s="991"/>
      <c r="AD114" s="991"/>
      <c r="AE114" s="992"/>
      <c r="AF114" s="993" t="s">
        <v>431</v>
      </c>
      <c r="AG114" s="991"/>
      <c r="AH114" s="991"/>
      <c r="AI114" s="991"/>
      <c r="AJ114" s="992"/>
      <c r="AK114" s="993" t="s">
        <v>383</v>
      </c>
      <c r="AL114" s="991"/>
      <c r="AM114" s="991"/>
      <c r="AN114" s="991"/>
      <c r="AO114" s="992"/>
      <c r="AP114" s="994" t="s">
        <v>383</v>
      </c>
      <c r="AQ114" s="995"/>
      <c r="AR114" s="995"/>
      <c r="AS114" s="995"/>
      <c r="AT114" s="996"/>
      <c r="AU114" s="932"/>
      <c r="AV114" s="933"/>
      <c r="AW114" s="933"/>
      <c r="AX114" s="933"/>
      <c r="AY114" s="933"/>
      <c r="AZ114" s="981" t="s">
        <v>444</v>
      </c>
      <c r="BA114" s="982"/>
      <c r="BB114" s="982"/>
      <c r="BC114" s="982"/>
      <c r="BD114" s="982"/>
      <c r="BE114" s="982"/>
      <c r="BF114" s="982"/>
      <c r="BG114" s="982"/>
      <c r="BH114" s="982"/>
      <c r="BI114" s="982"/>
      <c r="BJ114" s="982"/>
      <c r="BK114" s="982"/>
      <c r="BL114" s="982"/>
      <c r="BM114" s="982"/>
      <c r="BN114" s="982"/>
      <c r="BO114" s="982"/>
      <c r="BP114" s="983"/>
      <c r="BQ114" s="951">
        <v>747010</v>
      </c>
      <c r="BR114" s="952"/>
      <c r="BS114" s="952"/>
      <c r="BT114" s="952"/>
      <c r="BU114" s="952"/>
      <c r="BV114" s="952">
        <v>740719</v>
      </c>
      <c r="BW114" s="952"/>
      <c r="BX114" s="952"/>
      <c r="BY114" s="952"/>
      <c r="BZ114" s="952"/>
      <c r="CA114" s="952">
        <v>727461</v>
      </c>
      <c r="CB114" s="952"/>
      <c r="CC114" s="952"/>
      <c r="CD114" s="952"/>
      <c r="CE114" s="952"/>
      <c r="CF114" s="946">
        <v>29.7</v>
      </c>
      <c r="CG114" s="947"/>
      <c r="CH114" s="947"/>
      <c r="CI114" s="947"/>
      <c r="CJ114" s="947"/>
      <c r="CK114" s="977"/>
      <c r="CL114" s="978"/>
      <c r="CM114" s="948" t="s">
        <v>445</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431</v>
      </c>
      <c r="DH114" s="991"/>
      <c r="DI114" s="991"/>
      <c r="DJ114" s="991"/>
      <c r="DK114" s="992"/>
      <c r="DL114" s="993" t="s">
        <v>383</v>
      </c>
      <c r="DM114" s="991"/>
      <c r="DN114" s="991"/>
      <c r="DO114" s="991"/>
      <c r="DP114" s="992"/>
      <c r="DQ114" s="993" t="s">
        <v>383</v>
      </c>
      <c r="DR114" s="991"/>
      <c r="DS114" s="991"/>
      <c r="DT114" s="991"/>
      <c r="DU114" s="992"/>
      <c r="DV114" s="994" t="s">
        <v>383</v>
      </c>
      <c r="DW114" s="995"/>
      <c r="DX114" s="995"/>
      <c r="DY114" s="995"/>
      <c r="DZ114" s="996"/>
    </row>
    <row r="115" spans="1:130" s="226" customFormat="1" ht="26.25" customHeight="1">
      <c r="A115" s="986"/>
      <c r="B115" s="987"/>
      <c r="C115" s="982" t="s">
        <v>446</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88</v>
      </c>
      <c r="AB115" s="966"/>
      <c r="AC115" s="966"/>
      <c r="AD115" s="966"/>
      <c r="AE115" s="967"/>
      <c r="AF115" s="968">
        <v>67</v>
      </c>
      <c r="AG115" s="966"/>
      <c r="AH115" s="966"/>
      <c r="AI115" s="966"/>
      <c r="AJ115" s="967"/>
      <c r="AK115" s="968">
        <v>48</v>
      </c>
      <c r="AL115" s="966"/>
      <c r="AM115" s="966"/>
      <c r="AN115" s="966"/>
      <c r="AO115" s="967"/>
      <c r="AP115" s="969">
        <v>0</v>
      </c>
      <c r="AQ115" s="970"/>
      <c r="AR115" s="970"/>
      <c r="AS115" s="970"/>
      <c r="AT115" s="971"/>
      <c r="AU115" s="932"/>
      <c r="AV115" s="933"/>
      <c r="AW115" s="933"/>
      <c r="AX115" s="933"/>
      <c r="AY115" s="933"/>
      <c r="AZ115" s="981" t="s">
        <v>447</v>
      </c>
      <c r="BA115" s="982"/>
      <c r="BB115" s="982"/>
      <c r="BC115" s="982"/>
      <c r="BD115" s="982"/>
      <c r="BE115" s="982"/>
      <c r="BF115" s="982"/>
      <c r="BG115" s="982"/>
      <c r="BH115" s="982"/>
      <c r="BI115" s="982"/>
      <c r="BJ115" s="982"/>
      <c r="BK115" s="982"/>
      <c r="BL115" s="982"/>
      <c r="BM115" s="982"/>
      <c r="BN115" s="982"/>
      <c r="BO115" s="982"/>
      <c r="BP115" s="983"/>
      <c r="BQ115" s="951">
        <v>2578</v>
      </c>
      <c r="BR115" s="952"/>
      <c r="BS115" s="952"/>
      <c r="BT115" s="952"/>
      <c r="BU115" s="952"/>
      <c r="BV115" s="952">
        <v>2390</v>
      </c>
      <c r="BW115" s="952"/>
      <c r="BX115" s="952"/>
      <c r="BY115" s="952"/>
      <c r="BZ115" s="952"/>
      <c r="CA115" s="952" t="s">
        <v>122</v>
      </c>
      <c r="CB115" s="952"/>
      <c r="CC115" s="952"/>
      <c r="CD115" s="952"/>
      <c r="CE115" s="952"/>
      <c r="CF115" s="946" t="s">
        <v>431</v>
      </c>
      <c r="CG115" s="947"/>
      <c r="CH115" s="947"/>
      <c r="CI115" s="947"/>
      <c r="CJ115" s="947"/>
      <c r="CK115" s="977"/>
      <c r="CL115" s="978"/>
      <c r="CM115" s="981" t="s">
        <v>448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122</v>
      </c>
      <c r="DH115" s="991"/>
      <c r="DI115" s="991"/>
      <c r="DJ115" s="991"/>
      <c r="DK115" s="992"/>
      <c r="DL115" s="993" t="s">
        <v>122</v>
      </c>
      <c r="DM115" s="991"/>
      <c r="DN115" s="991"/>
      <c r="DO115" s="991"/>
      <c r="DP115" s="992"/>
      <c r="DQ115" s="993" t="s">
        <v>431</v>
      </c>
      <c r="DR115" s="991"/>
      <c r="DS115" s="991"/>
      <c r="DT115" s="991"/>
      <c r="DU115" s="992"/>
      <c r="DV115" s="994" t="s">
        <v>383</v>
      </c>
      <c r="DW115" s="995"/>
      <c r="DX115" s="995"/>
      <c r="DY115" s="995"/>
      <c r="DZ115" s="996"/>
    </row>
    <row r="116" spans="1:130" s="226" customFormat="1" ht="26.25" customHeight="1">
      <c r="A116" s="988"/>
      <c r="B116" s="989"/>
      <c r="C116" s="997" t="s">
        <v>449</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48</v>
      </c>
      <c r="AB116" s="991"/>
      <c r="AC116" s="991"/>
      <c r="AD116" s="991"/>
      <c r="AE116" s="992"/>
      <c r="AF116" s="993">
        <v>137</v>
      </c>
      <c r="AG116" s="991"/>
      <c r="AH116" s="991"/>
      <c r="AI116" s="991"/>
      <c r="AJ116" s="992"/>
      <c r="AK116" s="993">
        <v>36</v>
      </c>
      <c r="AL116" s="991"/>
      <c r="AM116" s="991"/>
      <c r="AN116" s="991"/>
      <c r="AO116" s="992"/>
      <c r="AP116" s="994">
        <v>0</v>
      </c>
      <c r="AQ116" s="995"/>
      <c r="AR116" s="995"/>
      <c r="AS116" s="995"/>
      <c r="AT116" s="996"/>
      <c r="AU116" s="932"/>
      <c r="AV116" s="933"/>
      <c r="AW116" s="933"/>
      <c r="AX116" s="933"/>
      <c r="AY116" s="933"/>
      <c r="AZ116" s="999" t="s">
        <v>450</v>
      </c>
      <c r="BA116" s="1000"/>
      <c r="BB116" s="1000"/>
      <c r="BC116" s="1000"/>
      <c r="BD116" s="1000"/>
      <c r="BE116" s="1000"/>
      <c r="BF116" s="1000"/>
      <c r="BG116" s="1000"/>
      <c r="BH116" s="1000"/>
      <c r="BI116" s="1000"/>
      <c r="BJ116" s="1000"/>
      <c r="BK116" s="1000"/>
      <c r="BL116" s="1000"/>
      <c r="BM116" s="1000"/>
      <c r="BN116" s="1000"/>
      <c r="BO116" s="1000"/>
      <c r="BP116" s="1001"/>
      <c r="BQ116" s="951" t="s">
        <v>383</v>
      </c>
      <c r="BR116" s="952"/>
      <c r="BS116" s="952"/>
      <c r="BT116" s="952"/>
      <c r="BU116" s="952"/>
      <c r="BV116" s="952" t="s">
        <v>383</v>
      </c>
      <c r="BW116" s="952"/>
      <c r="BX116" s="952"/>
      <c r="BY116" s="952"/>
      <c r="BZ116" s="952"/>
      <c r="CA116" s="952" t="s">
        <v>383</v>
      </c>
      <c r="CB116" s="952"/>
      <c r="CC116" s="952"/>
      <c r="CD116" s="952"/>
      <c r="CE116" s="952"/>
      <c r="CF116" s="946" t="s">
        <v>431</v>
      </c>
      <c r="CG116" s="947"/>
      <c r="CH116" s="947"/>
      <c r="CI116" s="947"/>
      <c r="CJ116" s="947"/>
      <c r="CK116" s="977"/>
      <c r="CL116" s="978"/>
      <c r="CM116" s="948" t="s">
        <v>451</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431</v>
      </c>
      <c r="DH116" s="991"/>
      <c r="DI116" s="991"/>
      <c r="DJ116" s="991"/>
      <c r="DK116" s="992"/>
      <c r="DL116" s="993" t="s">
        <v>431</v>
      </c>
      <c r="DM116" s="991"/>
      <c r="DN116" s="991"/>
      <c r="DO116" s="991"/>
      <c r="DP116" s="992"/>
      <c r="DQ116" s="993" t="s">
        <v>431</v>
      </c>
      <c r="DR116" s="991"/>
      <c r="DS116" s="991"/>
      <c r="DT116" s="991"/>
      <c r="DU116" s="992"/>
      <c r="DV116" s="994" t="s">
        <v>431</v>
      </c>
      <c r="DW116" s="995"/>
      <c r="DX116" s="995"/>
      <c r="DY116" s="995"/>
      <c r="DZ116" s="996"/>
    </row>
    <row r="117" spans="1:130" s="226" customFormat="1" ht="26.25" customHeight="1">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452</v>
      </c>
      <c r="Z117" s="918"/>
      <c r="AA117" s="1008">
        <v>883659</v>
      </c>
      <c r="AB117" s="1009"/>
      <c r="AC117" s="1009"/>
      <c r="AD117" s="1009"/>
      <c r="AE117" s="1010"/>
      <c r="AF117" s="1011">
        <v>861781</v>
      </c>
      <c r="AG117" s="1009"/>
      <c r="AH117" s="1009"/>
      <c r="AI117" s="1009"/>
      <c r="AJ117" s="1010"/>
      <c r="AK117" s="1011">
        <v>840625</v>
      </c>
      <c r="AL117" s="1009"/>
      <c r="AM117" s="1009"/>
      <c r="AN117" s="1009"/>
      <c r="AO117" s="1010"/>
      <c r="AP117" s="1012"/>
      <c r="AQ117" s="1013"/>
      <c r="AR117" s="1013"/>
      <c r="AS117" s="1013"/>
      <c r="AT117" s="1014"/>
      <c r="AU117" s="932"/>
      <c r="AV117" s="933"/>
      <c r="AW117" s="933"/>
      <c r="AX117" s="933"/>
      <c r="AY117" s="933"/>
      <c r="AZ117" s="999" t="s">
        <v>453</v>
      </c>
      <c r="BA117" s="1000"/>
      <c r="BB117" s="1000"/>
      <c r="BC117" s="1000"/>
      <c r="BD117" s="1000"/>
      <c r="BE117" s="1000"/>
      <c r="BF117" s="1000"/>
      <c r="BG117" s="1000"/>
      <c r="BH117" s="1000"/>
      <c r="BI117" s="1000"/>
      <c r="BJ117" s="1000"/>
      <c r="BK117" s="1000"/>
      <c r="BL117" s="1000"/>
      <c r="BM117" s="1000"/>
      <c r="BN117" s="1000"/>
      <c r="BO117" s="1000"/>
      <c r="BP117" s="1001"/>
      <c r="BQ117" s="951" t="s">
        <v>383</v>
      </c>
      <c r="BR117" s="952"/>
      <c r="BS117" s="952"/>
      <c r="BT117" s="952"/>
      <c r="BU117" s="952"/>
      <c r="BV117" s="952" t="s">
        <v>383</v>
      </c>
      <c r="BW117" s="952"/>
      <c r="BX117" s="952"/>
      <c r="BY117" s="952"/>
      <c r="BZ117" s="952"/>
      <c r="CA117" s="952" t="s">
        <v>431</v>
      </c>
      <c r="CB117" s="952"/>
      <c r="CC117" s="952"/>
      <c r="CD117" s="952"/>
      <c r="CE117" s="952"/>
      <c r="CF117" s="946" t="s">
        <v>383</v>
      </c>
      <c r="CG117" s="947"/>
      <c r="CH117" s="947"/>
      <c r="CI117" s="947"/>
      <c r="CJ117" s="947"/>
      <c r="CK117" s="977"/>
      <c r="CL117" s="978"/>
      <c r="CM117" s="948" t="s">
        <v>454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383</v>
      </c>
      <c r="DH117" s="991"/>
      <c r="DI117" s="991"/>
      <c r="DJ117" s="991"/>
      <c r="DK117" s="992"/>
      <c r="DL117" s="993" t="s">
        <v>383</v>
      </c>
      <c r="DM117" s="991"/>
      <c r="DN117" s="991"/>
      <c r="DO117" s="991"/>
      <c r="DP117" s="992"/>
      <c r="DQ117" s="993" t="s">
        <v>383</v>
      </c>
      <c r="DR117" s="991"/>
      <c r="DS117" s="991"/>
      <c r="DT117" s="991"/>
      <c r="DU117" s="992"/>
      <c r="DV117" s="994" t="s">
        <v>383</v>
      </c>
      <c r="DW117" s="995"/>
      <c r="DX117" s="995"/>
      <c r="DY117" s="995"/>
      <c r="DZ117" s="996"/>
    </row>
    <row r="118" spans="1:130" s="226" customFormat="1" ht="26.25" customHeight="1">
      <c r="A118" s="936" t="s">
        <v>426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424</v>
      </c>
      <c r="AB118" s="917"/>
      <c r="AC118" s="917"/>
      <c r="AD118" s="917"/>
      <c r="AE118" s="918"/>
      <c r="AF118" s="916" t="s">
        <v>299</v>
      </c>
      <c r="AG118" s="917"/>
      <c r="AH118" s="917"/>
      <c r="AI118" s="917"/>
      <c r="AJ118" s="918"/>
      <c r="AK118" s="916" t="s">
        <v>298</v>
      </c>
      <c r="AL118" s="917"/>
      <c r="AM118" s="917"/>
      <c r="AN118" s="917"/>
      <c r="AO118" s="918"/>
      <c r="AP118" s="1003" t="s">
        <v>425</v>
      </c>
      <c r="AQ118" s="1004"/>
      <c r="AR118" s="1004"/>
      <c r="AS118" s="1004"/>
      <c r="AT118" s="1005"/>
      <c r="AU118" s="932"/>
      <c r="AV118" s="933"/>
      <c r="AW118" s="933"/>
      <c r="AX118" s="933"/>
      <c r="AY118" s="933"/>
      <c r="AZ118" s="1006" t="s">
        <v>455</v>
      </c>
      <c r="BA118" s="997"/>
      <c r="BB118" s="997"/>
      <c r="BC118" s="997"/>
      <c r="BD118" s="997"/>
      <c r="BE118" s="997"/>
      <c r="BF118" s="997"/>
      <c r="BG118" s="997"/>
      <c r="BH118" s="997"/>
      <c r="BI118" s="997"/>
      <c r="BJ118" s="997"/>
      <c r="BK118" s="997"/>
      <c r="BL118" s="997"/>
      <c r="BM118" s="997"/>
      <c r="BN118" s="997"/>
      <c r="BO118" s="997"/>
      <c r="BP118" s="998"/>
      <c r="BQ118" s="1029" t="s">
        <v>431</v>
      </c>
      <c r="BR118" s="1030"/>
      <c r="BS118" s="1030"/>
      <c r="BT118" s="1030"/>
      <c r="BU118" s="1030"/>
      <c r="BV118" s="1030" t="s">
        <v>383</v>
      </c>
      <c r="BW118" s="1030"/>
      <c r="BX118" s="1030"/>
      <c r="BY118" s="1030"/>
      <c r="BZ118" s="1030"/>
      <c r="CA118" s="1030" t="s">
        <v>431</v>
      </c>
      <c r="CB118" s="1030"/>
      <c r="CC118" s="1030"/>
      <c r="CD118" s="1030"/>
      <c r="CE118" s="1030"/>
      <c r="CF118" s="946" t="s">
        <v>383</v>
      </c>
      <c r="CG118" s="947"/>
      <c r="CH118" s="947"/>
      <c r="CI118" s="947"/>
      <c r="CJ118" s="947"/>
      <c r="CK118" s="977"/>
      <c r="CL118" s="978"/>
      <c r="CM118" s="948" t="s">
        <v>456</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383</v>
      </c>
      <c r="DH118" s="991"/>
      <c r="DI118" s="991"/>
      <c r="DJ118" s="991"/>
      <c r="DK118" s="992"/>
      <c r="DL118" s="993" t="s">
        <v>431</v>
      </c>
      <c r="DM118" s="991"/>
      <c r="DN118" s="991"/>
      <c r="DO118" s="991"/>
      <c r="DP118" s="992"/>
      <c r="DQ118" s="993" t="s">
        <v>383</v>
      </c>
      <c r="DR118" s="991"/>
      <c r="DS118" s="991"/>
      <c r="DT118" s="991"/>
      <c r="DU118" s="992"/>
      <c r="DV118" s="994" t="s">
        <v>431</v>
      </c>
      <c r="DW118" s="995"/>
      <c r="DX118" s="995"/>
      <c r="DY118" s="995"/>
      <c r="DZ118" s="996"/>
    </row>
    <row r="119" spans="1:130" s="226" customFormat="1" ht="26.25" customHeight="1">
      <c r="A119" s="1090" t="s">
        <v>429</v>
      </c>
      <c r="B119" s="976"/>
      <c r="C119" s="955" t="s">
        <v>430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383</v>
      </c>
      <c r="AB119" s="924"/>
      <c r="AC119" s="924"/>
      <c r="AD119" s="924"/>
      <c r="AE119" s="925"/>
      <c r="AF119" s="926" t="s">
        <v>383</v>
      </c>
      <c r="AG119" s="924"/>
      <c r="AH119" s="924"/>
      <c r="AI119" s="924"/>
      <c r="AJ119" s="925"/>
      <c r="AK119" s="926" t="s">
        <v>431</v>
      </c>
      <c r="AL119" s="924"/>
      <c r="AM119" s="924"/>
      <c r="AN119" s="924"/>
      <c r="AO119" s="925"/>
      <c r="AP119" s="927" t="s">
        <v>383</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457</v>
      </c>
      <c r="BP119" s="1038"/>
      <c r="BQ119" s="1029">
        <v>8754289</v>
      </c>
      <c r="BR119" s="1030"/>
      <c r="BS119" s="1030"/>
      <c r="BT119" s="1030"/>
      <c r="BU119" s="1030"/>
      <c r="BV119" s="1030">
        <v>8706613</v>
      </c>
      <c r="BW119" s="1030"/>
      <c r="BX119" s="1030"/>
      <c r="BY119" s="1030"/>
      <c r="BZ119" s="1030"/>
      <c r="CA119" s="1030">
        <v>9509540</v>
      </c>
      <c r="CB119" s="1030"/>
      <c r="CC119" s="1030"/>
      <c r="CD119" s="1030"/>
      <c r="CE119" s="1030"/>
      <c r="CF119" s="1031"/>
      <c r="CG119" s="1032"/>
      <c r="CH119" s="1032"/>
      <c r="CI119" s="1032"/>
      <c r="CJ119" s="1033"/>
      <c r="CK119" s="979"/>
      <c r="CL119" s="980"/>
      <c r="CM119" s="1034" t="s">
        <v>458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431</v>
      </c>
      <c r="DH119" s="1016"/>
      <c r="DI119" s="1016"/>
      <c r="DJ119" s="1016"/>
      <c r="DK119" s="1017"/>
      <c r="DL119" s="1015" t="s">
        <v>431</v>
      </c>
      <c r="DM119" s="1016"/>
      <c r="DN119" s="1016"/>
      <c r="DO119" s="1016"/>
      <c r="DP119" s="1017"/>
      <c r="DQ119" s="1015" t="s">
        <v>383</v>
      </c>
      <c r="DR119" s="1016"/>
      <c r="DS119" s="1016"/>
      <c r="DT119" s="1016"/>
      <c r="DU119" s="1017"/>
      <c r="DV119" s="1018" t="s">
        <v>431</v>
      </c>
      <c r="DW119" s="1019"/>
      <c r="DX119" s="1019"/>
      <c r="DY119" s="1019"/>
      <c r="DZ119" s="1020"/>
    </row>
    <row r="120" spans="1:130" s="226" customFormat="1" ht="26.25" customHeight="1">
      <c r="A120" s="1091"/>
      <c r="B120" s="978"/>
      <c r="C120" s="948" t="s">
        <v>434</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431</v>
      </c>
      <c r="AB120" s="991"/>
      <c r="AC120" s="991"/>
      <c r="AD120" s="991"/>
      <c r="AE120" s="992"/>
      <c r="AF120" s="993" t="s">
        <v>383</v>
      </c>
      <c r="AG120" s="991"/>
      <c r="AH120" s="991"/>
      <c r="AI120" s="991"/>
      <c r="AJ120" s="992"/>
      <c r="AK120" s="993" t="s">
        <v>383</v>
      </c>
      <c r="AL120" s="991"/>
      <c r="AM120" s="991"/>
      <c r="AN120" s="991"/>
      <c r="AO120" s="992"/>
      <c r="AP120" s="994" t="s">
        <v>431</v>
      </c>
      <c r="AQ120" s="995"/>
      <c r="AR120" s="995"/>
      <c r="AS120" s="995"/>
      <c r="AT120" s="996"/>
      <c r="AU120" s="1021" t="s">
        <v>459</v>
      </c>
      <c r="AV120" s="1022"/>
      <c r="AW120" s="1022"/>
      <c r="AX120" s="1022"/>
      <c r="AY120" s="1023"/>
      <c r="AZ120" s="972" t="s">
        <v>460</v>
      </c>
      <c r="BA120" s="921"/>
      <c r="BB120" s="921"/>
      <c r="BC120" s="921"/>
      <c r="BD120" s="921"/>
      <c r="BE120" s="921"/>
      <c r="BF120" s="921"/>
      <c r="BG120" s="921"/>
      <c r="BH120" s="921"/>
      <c r="BI120" s="921"/>
      <c r="BJ120" s="921"/>
      <c r="BK120" s="921"/>
      <c r="BL120" s="921"/>
      <c r="BM120" s="921"/>
      <c r="BN120" s="921"/>
      <c r="BO120" s="921"/>
      <c r="BP120" s="922"/>
      <c r="BQ120" s="958">
        <v>2385053</v>
      </c>
      <c r="BR120" s="959"/>
      <c r="BS120" s="959"/>
      <c r="BT120" s="959"/>
      <c r="BU120" s="959"/>
      <c r="BV120" s="959">
        <v>2373756</v>
      </c>
      <c r="BW120" s="959"/>
      <c r="BX120" s="959"/>
      <c r="BY120" s="959"/>
      <c r="BZ120" s="959"/>
      <c r="CA120" s="959">
        <v>2205622</v>
      </c>
      <c r="CB120" s="959"/>
      <c r="CC120" s="959"/>
      <c r="CD120" s="959"/>
      <c r="CE120" s="959"/>
      <c r="CF120" s="973">
        <v>90</v>
      </c>
      <c r="CG120" s="974"/>
      <c r="CH120" s="974"/>
      <c r="CI120" s="974"/>
      <c r="CJ120" s="974"/>
      <c r="CK120" s="1039" t="s">
        <v>461</v>
      </c>
      <c r="CL120" s="1040"/>
      <c r="CM120" s="1040"/>
      <c r="CN120" s="1040"/>
      <c r="CO120" s="1041"/>
      <c r="CP120" s="1047" t="s">
        <v>462</v>
      </c>
      <c r="CQ120" s="1048"/>
      <c r="CR120" s="1048"/>
      <c r="CS120" s="1048"/>
      <c r="CT120" s="1048"/>
      <c r="CU120" s="1048"/>
      <c r="CV120" s="1048"/>
      <c r="CW120" s="1048"/>
      <c r="CX120" s="1048"/>
      <c r="CY120" s="1048"/>
      <c r="CZ120" s="1048"/>
      <c r="DA120" s="1048"/>
      <c r="DB120" s="1048"/>
      <c r="DC120" s="1048"/>
      <c r="DD120" s="1048"/>
      <c r="DE120" s="1048"/>
      <c r="DF120" s="1049"/>
      <c r="DG120" s="958">
        <v>2022115</v>
      </c>
      <c r="DH120" s="959"/>
      <c r="DI120" s="959"/>
      <c r="DJ120" s="959"/>
      <c r="DK120" s="959"/>
      <c r="DL120" s="959">
        <v>2055126</v>
      </c>
      <c r="DM120" s="959"/>
      <c r="DN120" s="959"/>
      <c r="DO120" s="959"/>
      <c r="DP120" s="959"/>
      <c r="DQ120" s="959">
        <v>2052134</v>
      </c>
      <c r="DR120" s="959"/>
      <c r="DS120" s="959"/>
      <c r="DT120" s="959"/>
      <c r="DU120" s="959"/>
      <c r="DV120" s="960">
        <v>83.7</v>
      </c>
      <c r="DW120" s="960"/>
      <c r="DX120" s="960"/>
      <c r="DY120" s="960"/>
      <c r="DZ120" s="961"/>
    </row>
    <row r="121" spans="1:130" s="226" customFormat="1" ht="26.25" customHeight="1">
      <c r="A121" s="1091"/>
      <c r="B121" s="978"/>
      <c r="C121" s="999" t="s">
        <v>463</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431</v>
      </c>
      <c r="AB121" s="991"/>
      <c r="AC121" s="991"/>
      <c r="AD121" s="991"/>
      <c r="AE121" s="992"/>
      <c r="AF121" s="993" t="s">
        <v>431</v>
      </c>
      <c r="AG121" s="991"/>
      <c r="AH121" s="991"/>
      <c r="AI121" s="991"/>
      <c r="AJ121" s="992"/>
      <c r="AK121" s="993" t="s">
        <v>431</v>
      </c>
      <c r="AL121" s="991"/>
      <c r="AM121" s="991"/>
      <c r="AN121" s="991"/>
      <c r="AO121" s="992"/>
      <c r="AP121" s="994" t="s">
        <v>431</v>
      </c>
      <c r="AQ121" s="995"/>
      <c r="AR121" s="995"/>
      <c r="AS121" s="995"/>
      <c r="AT121" s="996"/>
      <c r="AU121" s="1024"/>
      <c r="AV121" s="1025"/>
      <c r="AW121" s="1025"/>
      <c r="AX121" s="1025"/>
      <c r="AY121" s="1026"/>
      <c r="AZ121" s="981" t="s">
        <v>464</v>
      </c>
      <c r="BA121" s="982"/>
      <c r="BB121" s="982"/>
      <c r="BC121" s="982"/>
      <c r="BD121" s="982"/>
      <c r="BE121" s="982"/>
      <c r="BF121" s="982"/>
      <c r="BG121" s="982"/>
      <c r="BH121" s="982"/>
      <c r="BI121" s="982"/>
      <c r="BJ121" s="982"/>
      <c r="BK121" s="982"/>
      <c r="BL121" s="982"/>
      <c r="BM121" s="982"/>
      <c r="BN121" s="982"/>
      <c r="BO121" s="982"/>
      <c r="BP121" s="983"/>
      <c r="BQ121" s="951">
        <v>148786</v>
      </c>
      <c r="BR121" s="952"/>
      <c r="BS121" s="952"/>
      <c r="BT121" s="952"/>
      <c r="BU121" s="952"/>
      <c r="BV121" s="952">
        <v>126430</v>
      </c>
      <c r="BW121" s="952"/>
      <c r="BX121" s="952"/>
      <c r="BY121" s="952"/>
      <c r="BZ121" s="952"/>
      <c r="CA121" s="952">
        <v>103472</v>
      </c>
      <c r="CB121" s="952"/>
      <c r="CC121" s="952"/>
      <c r="CD121" s="952"/>
      <c r="CE121" s="952"/>
      <c r="CF121" s="946">
        <v>4.2</v>
      </c>
      <c r="CG121" s="947"/>
      <c r="CH121" s="947"/>
      <c r="CI121" s="947"/>
      <c r="CJ121" s="947"/>
      <c r="CK121" s="1042"/>
      <c r="CL121" s="1043"/>
      <c r="CM121" s="1043"/>
      <c r="CN121" s="1043"/>
      <c r="CO121" s="1044"/>
      <c r="CP121" s="1052" t="s">
        <v>465</v>
      </c>
      <c r="CQ121" s="1053"/>
      <c r="CR121" s="1053"/>
      <c r="CS121" s="1053"/>
      <c r="CT121" s="1053"/>
      <c r="CU121" s="1053"/>
      <c r="CV121" s="1053"/>
      <c r="CW121" s="1053"/>
      <c r="CX121" s="1053"/>
      <c r="CY121" s="1053"/>
      <c r="CZ121" s="1053"/>
      <c r="DA121" s="1053"/>
      <c r="DB121" s="1053"/>
      <c r="DC121" s="1053"/>
      <c r="DD121" s="1053"/>
      <c r="DE121" s="1053"/>
      <c r="DF121" s="1054"/>
      <c r="DG121" s="951">
        <v>286101</v>
      </c>
      <c r="DH121" s="952"/>
      <c r="DI121" s="952"/>
      <c r="DJ121" s="952"/>
      <c r="DK121" s="952"/>
      <c r="DL121" s="952">
        <v>377118</v>
      </c>
      <c r="DM121" s="952"/>
      <c r="DN121" s="952"/>
      <c r="DO121" s="952"/>
      <c r="DP121" s="952"/>
      <c r="DQ121" s="952">
        <v>577466</v>
      </c>
      <c r="DR121" s="952"/>
      <c r="DS121" s="952"/>
      <c r="DT121" s="952"/>
      <c r="DU121" s="952"/>
      <c r="DV121" s="953">
        <v>23.6</v>
      </c>
      <c r="DW121" s="953"/>
      <c r="DX121" s="953"/>
      <c r="DY121" s="953"/>
      <c r="DZ121" s="954"/>
    </row>
    <row r="122" spans="1:130" s="226" customFormat="1" ht="26.25" customHeight="1">
      <c r="A122" s="1091"/>
      <c r="B122" s="978"/>
      <c r="C122" s="948" t="s">
        <v>445</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431</v>
      </c>
      <c r="AB122" s="991"/>
      <c r="AC122" s="991"/>
      <c r="AD122" s="991"/>
      <c r="AE122" s="992"/>
      <c r="AF122" s="993" t="s">
        <v>431</v>
      </c>
      <c r="AG122" s="991"/>
      <c r="AH122" s="991"/>
      <c r="AI122" s="991"/>
      <c r="AJ122" s="992"/>
      <c r="AK122" s="993" t="s">
        <v>431</v>
      </c>
      <c r="AL122" s="991"/>
      <c r="AM122" s="991"/>
      <c r="AN122" s="991"/>
      <c r="AO122" s="992"/>
      <c r="AP122" s="994" t="s">
        <v>122</v>
      </c>
      <c r="AQ122" s="995"/>
      <c r="AR122" s="995"/>
      <c r="AS122" s="995"/>
      <c r="AT122" s="996"/>
      <c r="AU122" s="1024"/>
      <c r="AV122" s="1025"/>
      <c r="AW122" s="1025"/>
      <c r="AX122" s="1025"/>
      <c r="AY122" s="1026"/>
      <c r="AZ122" s="1006" t="s">
        <v>466</v>
      </c>
      <c r="BA122" s="997"/>
      <c r="BB122" s="997"/>
      <c r="BC122" s="997"/>
      <c r="BD122" s="997"/>
      <c r="BE122" s="997"/>
      <c r="BF122" s="997"/>
      <c r="BG122" s="997"/>
      <c r="BH122" s="997"/>
      <c r="BI122" s="997"/>
      <c r="BJ122" s="997"/>
      <c r="BK122" s="997"/>
      <c r="BL122" s="997"/>
      <c r="BM122" s="997"/>
      <c r="BN122" s="997"/>
      <c r="BO122" s="997"/>
      <c r="BP122" s="998"/>
      <c r="BQ122" s="1029">
        <v>4905353</v>
      </c>
      <c r="BR122" s="1030"/>
      <c r="BS122" s="1030"/>
      <c r="BT122" s="1030"/>
      <c r="BU122" s="1030"/>
      <c r="BV122" s="1030">
        <v>5203775</v>
      </c>
      <c r="BW122" s="1030"/>
      <c r="BX122" s="1030"/>
      <c r="BY122" s="1030"/>
      <c r="BZ122" s="1030"/>
      <c r="CA122" s="1030">
        <v>5343186</v>
      </c>
      <c r="CB122" s="1030"/>
      <c r="CC122" s="1030"/>
      <c r="CD122" s="1030"/>
      <c r="CE122" s="1030"/>
      <c r="CF122" s="1050">
        <v>217.9</v>
      </c>
      <c r="CG122" s="1051"/>
      <c r="CH122" s="1051"/>
      <c r="CI122" s="1051"/>
      <c r="CJ122" s="1051"/>
      <c r="CK122" s="1042"/>
      <c r="CL122" s="1043"/>
      <c r="CM122" s="1043"/>
      <c r="CN122" s="1043"/>
      <c r="CO122" s="1044"/>
      <c r="CP122" s="1052" t="s">
        <v>401</v>
      </c>
      <c r="CQ122" s="1053"/>
      <c r="CR122" s="1053"/>
      <c r="CS122" s="1053"/>
      <c r="CT122" s="1053"/>
      <c r="CU122" s="1053"/>
      <c r="CV122" s="1053"/>
      <c r="CW122" s="1053"/>
      <c r="CX122" s="1053"/>
      <c r="CY122" s="1053"/>
      <c r="CZ122" s="1053"/>
      <c r="DA122" s="1053"/>
      <c r="DB122" s="1053"/>
      <c r="DC122" s="1053"/>
      <c r="DD122" s="1053"/>
      <c r="DE122" s="1053"/>
      <c r="DF122" s="1054"/>
      <c r="DG122" s="951">
        <v>296540</v>
      </c>
      <c r="DH122" s="952"/>
      <c r="DI122" s="952"/>
      <c r="DJ122" s="952"/>
      <c r="DK122" s="952"/>
      <c r="DL122" s="952">
        <v>277481</v>
      </c>
      <c r="DM122" s="952"/>
      <c r="DN122" s="952"/>
      <c r="DO122" s="952"/>
      <c r="DP122" s="952"/>
      <c r="DQ122" s="952">
        <v>257994</v>
      </c>
      <c r="DR122" s="952"/>
      <c r="DS122" s="952"/>
      <c r="DT122" s="952"/>
      <c r="DU122" s="952"/>
      <c r="DV122" s="953">
        <v>10.5</v>
      </c>
      <c r="DW122" s="953"/>
      <c r="DX122" s="953"/>
      <c r="DY122" s="953"/>
      <c r="DZ122" s="954"/>
    </row>
    <row r="123" spans="1:130" s="226" customFormat="1" ht="26.25" customHeight="1">
      <c r="A123" s="1091"/>
      <c r="B123" s="978"/>
      <c r="C123" s="948" t="s">
        <v>451</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431</v>
      </c>
      <c r="AB123" s="991"/>
      <c r="AC123" s="991"/>
      <c r="AD123" s="991"/>
      <c r="AE123" s="992"/>
      <c r="AF123" s="993" t="s">
        <v>431</v>
      </c>
      <c r="AG123" s="991"/>
      <c r="AH123" s="991"/>
      <c r="AI123" s="991"/>
      <c r="AJ123" s="992"/>
      <c r="AK123" s="993" t="s">
        <v>383</v>
      </c>
      <c r="AL123" s="991"/>
      <c r="AM123" s="991"/>
      <c r="AN123" s="991"/>
      <c r="AO123" s="992"/>
      <c r="AP123" s="994" t="s">
        <v>431</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467</v>
      </c>
      <c r="BP123" s="1038"/>
      <c r="BQ123" s="1097">
        <v>7439192</v>
      </c>
      <c r="BR123" s="1098"/>
      <c r="BS123" s="1098"/>
      <c r="BT123" s="1098"/>
      <c r="BU123" s="1098"/>
      <c r="BV123" s="1098">
        <v>7703961</v>
      </c>
      <c r="BW123" s="1098"/>
      <c r="BX123" s="1098"/>
      <c r="BY123" s="1098"/>
      <c r="BZ123" s="1098"/>
      <c r="CA123" s="1098">
        <v>7652280</v>
      </c>
      <c r="CB123" s="1098"/>
      <c r="CC123" s="1098"/>
      <c r="CD123" s="1098"/>
      <c r="CE123" s="1098"/>
      <c r="CF123" s="1031"/>
      <c r="CG123" s="1032"/>
      <c r="CH123" s="1032"/>
      <c r="CI123" s="1032"/>
      <c r="CJ123" s="1033"/>
      <c r="CK123" s="1042"/>
      <c r="CL123" s="1043"/>
      <c r="CM123" s="1043"/>
      <c r="CN123" s="1043"/>
      <c r="CO123" s="1044"/>
      <c r="CP123" s="1052" t="s">
        <v>468</v>
      </c>
      <c r="CQ123" s="1053"/>
      <c r="CR123" s="1053"/>
      <c r="CS123" s="1053"/>
      <c r="CT123" s="1053"/>
      <c r="CU123" s="1053"/>
      <c r="CV123" s="1053"/>
      <c r="CW123" s="1053"/>
      <c r="CX123" s="1053"/>
      <c r="CY123" s="1053"/>
      <c r="CZ123" s="1053"/>
      <c r="DA123" s="1053"/>
      <c r="DB123" s="1053"/>
      <c r="DC123" s="1053"/>
      <c r="DD123" s="1053"/>
      <c r="DE123" s="1053"/>
      <c r="DF123" s="1054"/>
      <c r="DG123" s="990">
        <v>34708</v>
      </c>
      <c r="DH123" s="991"/>
      <c r="DI123" s="991"/>
      <c r="DJ123" s="991"/>
      <c r="DK123" s="992"/>
      <c r="DL123" s="993">
        <v>32410</v>
      </c>
      <c r="DM123" s="991"/>
      <c r="DN123" s="991"/>
      <c r="DO123" s="991"/>
      <c r="DP123" s="992"/>
      <c r="DQ123" s="993">
        <v>30068</v>
      </c>
      <c r="DR123" s="991"/>
      <c r="DS123" s="991"/>
      <c r="DT123" s="991"/>
      <c r="DU123" s="992"/>
      <c r="DV123" s="994">
        <v>1.2</v>
      </c>
      <c r="DW123" s="995"/>
      <c r="DX123" s="995"/>
      <c r="DY123" s="995"/>
      <c r="DZ123" s="996"/>
    </row>
    <row r="124" spans="1:130" s="226" customFormat="1" ht="26.25" customHeight="1" thickBot="1">
      <c r="A124" s="1091"/>
      <c r="B124" s="978"/>
      <c r="C124" s="948" t="s">
        <v>454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431</v>
      </c>
      <c r="AB124" s="991"/>
      <c r="AC124" s="991"/>
      <c r="AD124" s="991"/>
      <c r="AE124" s="992"/>
      <c r="AF124" s="993" t="s">
        <v>122</v>
      </c>
      <c r="AG124" s="991"/>
      <c r="AH124" s="991"/>
      <c r="AI124" s="991"/>
      <c r="AJ124" s="992"/>
      <c r="AK124" s="993" t="s">
        <v>431</v>
      </c>
      <c r="AL124" s="991"/>
      <c r="AM124" s="991"/>
      <c r="AN124" s="991"/>
      <c r="AO124" s="992"/>
      <c r="AP124" s="994" t="s">
        <v>431</v>
      </c>
      <c r="AQ124" s="995"/>
      <c r="AR124" s="995"/>
      <c r="AS124" s="995"/>
      <c r="AT124" s="996"/>
      <c r="AU124" s="1093" t="s">
        <v>469</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52.6</v>
      </c>
      <c r="BR124" s="1060"/>
      <c r="BS124" s="1060"/>
      <c r="BT124" s="1060"/>
      <c r="BU124" s="1060"/>
      <c r="BV124" s="1060">
        <v>40.4</v>
      </c>
      <c r="BW124" s="1060"/>
      <c r="BX124" s="1060"/>
      <c r="BY124" s="1060"/>
      <c r="BZ124" s="1060"/>
      <c r="CA124" s="1060">
        <v>75.7</v>
      </c>
      <c r="CB124" s="1060"/>
      <c r="CC124" s="1060"/>
      <c r="CD124" s="1060"/>
      <c r="CE124" s="1060"/>
      <c r="CF124" s="1061"/>
      <c r="CG124" s="1062"/>
      <c r="CH124" s="1062"/>
      <c r="CI124" s="1062"/>
      <c r="CJ124" s="1063"/>
      <c r="CK124" s="1045"/>
      <c r="CL124" s="1045"/>
      <c r="CM124" s="1045"/>
      <c r="CN124" s="1045"/>
      <c r="CO124" s="1046"/>
      <c r="CP124" s="1052" t="s">
        <v>470</v>
      </c>
      <c r="CQ124" s="1053"/>
      <c r="CR124" s="1053"/>
      <c r="CS124" s="1053"/>
      <c r="CT124" s="1053"/>
      <c r="CU124" s="1053"/>
      <c r="CV124" s="1053"/>
      <c r="CW124" s="1053"/>
      <c r="CX124" s="1053"/>
      <c r="CY124" s="1053"/>
      <c r="CZ124" s="1053"/>
      <c r="DA124" s="1053"/>
      <c r="DB124" s="1053"/>
      <c r="DC124" s="1053"/>
      <c r="DD124" s="1053"/>
      <c r="DE124" s="1053"/>
      <c r="DF124" s="1054"/>
      <c r="DG124" s="1037" t="s">
        <v>383</v>
      </c>
      <c r="DH124" s="1016"/>
      <c r="DI124" s="1016"/>
      <c r="DJ124" s="1016"/>
      <c r="DK124" s="1017"/>
      <c r="DL124" s="1015" t="s">
        <v>122</v>
      </c>
      <c r="DM124" s="1016"/>
      <c r="DN124" s="1016"/>
      <c r="DO124" s="1016"/>
      <c r="DP124" s="1017"/>
      <c r="DQ124" s="1015" t="s">
        <v>383</v>
      </c>
      <c r="DR124" s="1016"/>
      <c r="DS124" s="1016"/>
      <c r="DT124" s="1016"/>
      <c r="DU124" s="1017"/>
      <c r="DV124" s="1018" t="s">
        <v>383</v>
      </c>
      <c r="DW124" s="1019"/>
      <c r="DX124" s="1019"/>
      <c r="DY124" s="1019"/>
      <c r="DZ124" s="1020"/>
    </row>
    <row r="125" spans="1:130" s="226" customFormat="1" ht="26.25" customHeight="1">
      <c r="A125" s="1091"/>
      <c r="B125" s="978"/>
      <c r="C125" s="948" t="s">
        <v>456</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383</v>
      </c>
      <c r="AB125" s="991"/>
      <c r="AC125" s="991"/>
      <c r="AD125" s="991"/>
      <c r="AE125" s="992"/>
      <c r="AF125" s="993" t="s">
        <v>383</v>
      </c>
      <c r="AG125" s="991"/>
      <c r="AH125" s="991"/>
      <c r="AI125" s="991"/>
      <c r="AJ125" s="992"/>
      <c r="AK125" s="993" t="s">
        <v>383</v>
      </c>
      <c r="AL125" s="991"/>
      <c r="AM125" s="991"/>
      <c r="AN125" s="991"/>
      <c r="AO125" s="992"/>
      <c r="AP125" s="994" t="s">
        <v>383</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471</v>
      </c>
      <c r="CL125" s="1040"/>
      <c r="CM125" s="1040"/>
      <c r="CN125" s="1040"/>
      <c r="CO125" s="1041"/>
      <c r="CP125" s="972" t="s">
        <v>472</v>
      </c>
      <c r="CQ125" s="921"/>
      <c r="CR125" s="921"/>
      <c r="CS125" s="921"/>
      <c r="CT125" s="921"/>
      <c r="CU125" s="921"/>
      <c r="CV125" s="921"/>
      <c r="CW125" s="921"/>
      <c r="CX125" s="921"/>
      <c r="CY125" s="921"/>
      <c r="CZ125" s="921"/>
      <c r="DA125" s="921"/>
      <c r="DB125" s="921"/>
      <c r="DC125" s="921"/>
      <c r="DD125" s="921"/>
      <c r="DE125" s="921"/>
      <c r="DF125" s="922"/>
      <c r="DG125" s="958" t="s">
        <v>383</v>
      </c>
      <c r="DH125" s="959"/>
      <c r="DI125" s="959"/>
      <c r="DJ125" s="959"/>
      <c r="DK125" s="959"/>
      <c r="DL125" s="959" t="s">
        <v>383</v>
      </c>
      <c r="DM125" s="959"/>
      <c r="DN125" s="959"/>
      <c r="DO125" s="959"/>
      <c r="DP125" s="959"/>
      <c r="DQ125" s="959" t="s">
        <v>122</v>
      </c>
      <c r="DR125" s="959"/>
      <c r="DS125" s="959"/>
      <c r="DT125" s="959"/>
      <c r="DU125" s="959"/>
      <c r="DV125" s="960" t="s">
        <v>383</v>
      </c>
      <c r="DW125" s="960"/>
      <c r="DX125" s="960"/>
      <c r="DY125" s="960"/>
      <c r="DZ125" s="961"/>
    </row>
    <row r="126" spans="1:130" s="226" customFormat="1" ht="26.25" customHeight="1" thickBot="1">
      <c r="A126" s="1091"/>
      <c r="B126" s="978"/>
      <c r="C126" s="948" t="s">
        <v>458</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383</v>
      </c>
      <c r="AB126" s="991"/>
      <c r="AC126" s="991"/>
      <c r="AD126" s="991"/>
      <c r="AE126" s="992"/>
      <c r="AF126" s="993" t="s">
        <v>383</v>
      </c>
      <c r="AG126" s="991"/>
      <c r="AH126" s="991"/>
      <c r="AI126" s="991"/>
      <c r="AJ126" s="992"/>
      <c r="AK126" s="993" t="s">
        <v>383</v>
      </c>
      <c r="AL126" s="991"/>
      <c r="AM126" s="991"/>
      <c r="AN126" s="991"/>
      <c r="AO126" s="992"/>
      <c r="AP126" s="994" t="s">
        <v>383</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473</v>
      </c>
      <c r="CQ126" s="982"/>
      <c r="CR126" s="982"/>
      <c r="CS126" s="982"/>
      <c r="CT126" s="982"/>
      <c r="CU126" s="982"/>
      <c r="CV126" s="982"/>
      <c r="CW126" s="982"/>
      <c r="CX126" s="982"/>
      <c r="CY126" s="982"/>
      <c r="CZ126" s="982"/>
      <c r="DA126" s="982"/>
      <c r="DB126" s="982"/>
      <c r="DC126" s="982"/>
      <c r="DD126" s="982"/>
      <c r="DE126" s="982"/>
      <c r="DF126" s="983"/>
      <c r="DG126" s="951" t="s">
        <v>383</v>
      </c>
      <c r="DH126" s="952"/>
      <c r="DI126" s="952"/>
      <c r="DJ126" s="952"/>
      <c r="DK126" s="952"/>
      <c r="DL126" s="952" t="s">
        <v>383</v>
      </c>
      <c r="DM126" s="952"/>
      <c r="DN126" s="952"/>
      <c r="DO126" s="952"/>
      <c r="DP126" s="952"/>
      <c r="DQ126" s="952" t="s">
        <v>383</v>
      </c>
      <c r="DR126" s="952"/>
      <c r="DS126" s="952"/>
      <c r="DT126" s="952"/>
      <c r="DU126" s="952"/>
      <c r="DV126" s="953" t="s">
        <v>383</v>
      </c>
      <c r="DW126" s="953"/>
      <c r="DX126" s="953"/>
      <c r="DY126" s="953"/>
      <c r="DZ126" s="954"/>
    </row>
    <row r="127" spans="1:130" s="226" customFormat="1" ht="26.25" customHeight="1">
      <c r="A127" s="1092"/>
      <c r="B127" s="980"/>
      <c r="C127" s="1034" t="s">
        <v>474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88</v>
      </c>
      <c r="AB127" s="991"/>
      <c r="AC127" s="991"/>
      <c r="AD127" s="991"/>
      <c r="AE127" s="992"/>
      <c r="AF127" s="993">
        <v>67</v>
      </c>
      <c r="AG127" s="991"/>
      <c r="AH127" s="991"/>
      <c r="AI127" s="991"/>
      <c r="AJ127" s="992"/>
      <c r="AK127" s="993">
        <v>48</v>
      </c>
      <c r="AL127" s="991"/>
      <c r="AM127" s="991"/>
      <c r="AN127" s="991"/>
      <c r="AO127" s="992"/>
      <c r="AP127" s="994">
        <v>0</v>
      </c>
      <c r="AQ127" s="995"/>
      <c r="AR127" s="995"/>
      <c r="AS127" s="995"/>
      <c r="AT127" s="996"/>
      <c r="AU127" s="262"/>
      <c r="AV127" s="262"/>
      <c r="AW127" s="262"/>
      <c r="AX127" s="1064" t="s">
        <v>475</v>
      </c>
      <c r="AY127" s="1065"/>
      <c r="AZ127" s="1065"/>
      <c r="BA127" s="1065"/>
      <c r="BB127" s="1065"/>
      <c r="BC127" s="1065"/>
      <c r="BD127" s="1065"/>
      <c r="BE127" s="1066"/>
      <c r="BF127" s="1067" t="s">
        <v>476</v>
      </c>
      <c r="BG127" s="1065"/>
      <c r="BH127" s="1065"/>
      <c r="BI127" s="1065"/>
      <c r="BJ127" s="1065"/>
      <c r="BK127" s="1065"/>
      <c r="BL127" s="1066"/>
      <c r="BM127" s="1067" t="s">
        <v>477</v>
      </c>
      <c r="BN127" s="1065"/>
      <c r="BO127" s="1065"/>
      <c r="BP127" s="1065"/>
      <c r="BQ127" s="1065"/>
      <c r="BR127" s="1065"/>
      <c r="BS127" s="1066"/>
      <c r="BT127" s="1067" t="s">
        <v>478</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479</v>
      </c>
      <c r="CQ127" s="982"/>
      <c r="CR127" s="982"/>
      <c r="CS127" s="982"/>
      <c r="CT127" s="982"/>
      <c r="CU127" s="982"/>
      <c r="CV127" s="982"/>
      <c r="CW127" s="982"/>
      <c r="CX127" s="982"/>
      <c r="CY127" s="982"/>
      <c r="CZ127" s="982"/>
      <c r="DA127" s="982"/>
      <c r="DB127" s="982"/>
      <c r="DC127" s="982"/>
      <c r="DD127" s="982"/>
      <c r="DE127" s="982"/>
      <c r="DF127" s="983"/>
      <c r="DG127" s="951" t="s">
        <v>383</v>
      </c>
      <c r="DH127" s="952"/>
      <c r="DI127" s="952"/>
      <c r="DJ127" s="952"/>
      <c r="DK127" s="952"/>
      <c r="DL127" s="952" t="s">
        <v>122</v>
      </c>
      <c r="DM127" s="952"/>
      <c r="DN127" s="952"/>
      <c r="DO127" s="952"/>
      <c r="DP127" s="952"/>
      <c r="DQ127" s="952" t="s">
        <v>383</v>
      </c>
      <c r="DR127" s="952"/>
      <c r="DS127" s="952"/>
      <c r="DT127" s="952"/>
      <c r="DU127" s="952"/>
      <c r="DV127" s="953" t="s">
        <v>383</v>
      </c>
      <c r="DW127" s="953"/>
      <c r="DX127" s="953"/>
      <c r="DY127" s="953"/>
      <c r="DZ127" s="954"/>
    </row>
    <row r="128" spans="1:130" s="226" customFormat="1" ht="26.25" customHeight="1" thickBot="1">
      <c r="A128" s="1075" t="s">
        <v>480</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481</v>
      </c>
      <c r="X128" s="1077"/>
      <c r="Y128" s="1077"/>
      <c r="Z128" s="1078"/>
      <c r="AA128" s="1079">
        <v>29381</v>
      </c>
      <c r="AB128" s="1080"/>
      <c r="AC128" s="1080"/>
      <c r="AD128" s="1080"/>
      <c r="AE128" s="1081"/>
      <c r="AF128" s="1082">
        <v>25387</v>
      </c>
      <c r="AG128" s="1080"/>
      <c r="AH128" s="1080"/>
      <c r="AI128" s="1080"/>
      <c r="AJ128" s="1081"/>
      <c r="AK128" s="1082">
        <v>25387</v>
      </c>
      <c r="AL128" s="1080"/>
      <c r="AM128" s="1080"/>
      <c r="AN128" s="1080"/>
      <c r="AO128" s="1081"/>
      <c r="AP128" s="1083"/>
      <c r="AQ128" s="1084"/>
      <c r="AR128" s="1084"/>
      <c r="AS128" s="1084"/>
      <c r="AT128" s="1085"/>
      <c r="AU128" s="262"/>
      <c r="AV128" s="262"/>
      <c r="AW128" s="262"/>
      <c r="AX128" s="920" t="s">
        <v>482</v>
      </c>
      <c r="AY128" s="921"/>
      <c r="AZ128" s="921"/>
      <c r="BA128" s="921"/>
      <c r="BB128" s="921"/>
      <c r="BC128" s="921"/>
      <c r="BD128" s="921"/>
      <c r="BE128" s="922"/>
      <c r="BF128" s="1086" t="s">
        <v>122</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483</v>
      </c>
      <c r="CQ128" s="1069"/>
      <c r="CR128" s="1069"/>
      <c r="CS128" s="1069"/>
      <c r="CT128" s="1069"/>
      <c r="CU128" s="1069"/>
      <c r="CV128" s="1069"/>
      <c r="CW128" s="1069"/>
      <c r="CX128" s="1069"/>
      <c r="CY128" s="1069"/>
      <c r="CZ128" s="1069"/>
      <c r="DA128" s="1069"/>
      <c r="DB128" s="1069"/>
      <c r="DC128" s="1069"/>
      <c r="DD128" s="1069"/>
      <c r="DE128" s="1069"/>
      <c r="DF128" s="1070"/>
      <c r="DG128" s="1071">
        <v>2578</v>
      </c>
      <c r="DH128" s="1072"/>
      <c r="DI128" s="1072"/>
      <c r="DJ128" s="1072"/>
      <c r="DK128" s="1072"/>
      <c r="DL128" s="1072">
        <v>2390</v>
      </c>
      <c r="DM128" s="1072"/>
      <c r="DN128" s="1072"/>
      <c r="DO128" s="1072"/>
      <c r="DP128" s="1072"/>
      <c r="DQ128" s="1072" t="s">
        <v>122</v>
      </c>
      <c r="DR128" s="1072"/>
      <c r="DS128" s="1072"/>
      <c r="DT128" s="1072"/>
      <c r="DU128" s="1072"/>
      <c r="DV128" s="1073" t="s">
        <v>122</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484</v>
      </c>
      <c r="X129" s="1106"/>
      <c r="Y129" s="1106"/>
      <c r="Z129" s="1107"/>
      <c r="AA129" s="990">
        <v>3097220</v>
      </c>
      <c r="AB129" s="991"/>
      <c r="AC129" s="991"/>
      <c r="AD129" s="991"/>
      <c r="AE129" s="992"/>
      <c r="AF129" s="993">
        <v>2981678</v>
      </c>
      <c r="AG129" s="991"/>
      <c r="AH129" s="991"/>
      <c r="AI129" s="991"/>
      <c r="AJ129" s="992"/>
      <c r="AK129" s="993">
        <v>2923430</v>
      </c>
      <c r="AL129" s="991"/>
      <c r="AM129" s="991"/>
      <c r="AN129" s="991"/>
      <c r="AO129" s="992"/>
      <c r="AP129" s="1108"/>
      <c r="AQ129" s="1109"/>
      <c r="AR129" s="1109"/>
      <c r="AS129" s="1109"/>
      <c r="AT129" s="1110"/>
      <c r="AU129" s="264"/>
      <c r="AV129" s="264"/>
      <c r="AW129" s="264"/>
      <c r="AX129" s="1099" t="s">
        <v>485</v>
      </c>
      <c r="AY129" s="982"/>
      <c r="AZ129" s="982"/>
      <c r="BA129" s="982"/>
      <c r="BB129" s="982"/>
      <c r="BC129" s="982"/>
      <c r="BD129" s="982"/>
      <c r="BE129" s="983"/>
      <c r="BF129" s="1100" t="s">
        <v>486</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488</v>
      </c>
      <c r="X130" s="1106"/>
      <c r="Y130" s="1106"/>
      <c r="Z130" s="1107"/>
      <c r="AA130" s="990">
        <v>599274</v>
      </c>
      <c r="AB130" s="991"/>
      <c r="AC130" s="991"/>
      <c r="AD130" s="991"/>
      <c r="AE130" s="992"/>
      <c r="AF130" s="993">
        <v>504594</v>
      </c>
      <c r="AG130" s="991"/>
      <c r="AH130" s="991"/>
      <c r="AI130" s="991"/>
      <c r="AJ130" s="992"/>
      <c r="AK130" s="993">
        <v>471542</v>
      </c>
      <c r="AL130" s="991"/>
      <c r="AM130" s="991"/>
      <c r="AN130" s="991"/>
      <c r="AO130" s="992"/>
      <c r="AP130" s="1108"/>
      <c r="AQ130" s="1109"/>
      <c r="AR130" s="1109"/>
      <c r="AS130" s="1109"/>
      <c r="AT130" s="1110"/>
      <c r="AU130" s="264"/>
      <c r="AV130" s="264"/>
      <c r="AW130" s="264"/>
      <c r="AX130" s="1099" t="s">
        <v>489</v>
      </c>
      <c r="AY130" s="982"/>
      <c r="AZ130" s="982"/>
      <c r="BA130" s="982"/>
      <c r="BB130" s="982"/>
      <c r="BC130" s="982"/>
      <c r="BD130" s="982"/>
      <c r="BE130" s="983"/>
      <c r="BF130" s="1136">
        <v>12.5</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490</v>
      </c>
      <c r="X131" s="1144"/>
      <c r="Y131" s="1144"/>
      <c r="Z131" s="1145"/>
      <c r="AA131" s="1037">
        <v>2497946</v>
      </c>
      <c r="AB131" s="1016"/>
      <c r="AC131" s="1016"/>
      <c r="AD131" s="1016"/>
      <c r="AE131" s="1017"/>
      <c r="AF131" s="1015">
        <v>2477084</v>
      </c>
      <c r="AG131" s="1016"/>
      <c r="AH131" s="1016"/>
      <c r="AI131" s="1016"/>
      <c r="AJ131" s="1017"/>
      <c r="AK131" s="1015">
        <v>2451888</v>
      </c>
      <c r="AL131" s="1016"/>
      <c r="AM131" s="1016"/>
      <c r="AN131" s="1016"/>
      <c r="AO131" s="1017"/>
      <c r="AP131" s="1146"/>
      <c r="AQ131" s="1147"/>
      <c r="AR131" s="1147"/>
      <c r="AS131" s="1147"/>
      <c r="AT131" s="1148"/>
      <c r="AU131" s="264"/>
      <c r="AV131" s="264"/>
      <c r="AW131" s="264"/>
      <c r="AX131" s="1118" t="s">
        <v>491</v>
      </c>
      <c r="AY131" s="1069"/>
      <c r="AZ131" s="1069"/>
      <c r="BA131" s="1069"/>
      <c r="BB131" s="1069"/>
      <c r="BC131" s="1069"/>
      <c r="BD131" s="1069"/>
      <c r="BE131" s="1070"/>
      <c r="BF131" s="1119">
        <v>75.7</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492</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493</v>
      </c>
      <c r="W132" s="1129"/>
      <c r="X132" s="1129"/>
      <c r="Y132" s="1129"/>
      <c r="Z132" s="1130"/>
      <c r="AA132" s="1131">
        <v>10.208547340000001</v>
      </c>
      <c r="AB132" s="1132"/>
      <c r="AC132" s="1132"/>
      <c r="AD132" s="1132"/>
      <c r="AE132" s="1133"/>
      <c r="AF132" s="1134">
        <v>13.394781930000001</v>
      </c>
      <c r="AG132" s="1132"/>
      <c r="AH132" s="1132"/>
      <c r="AI132" s="1132"/>
      <c r="AJ132" s="1133"/>
      <c r="AK132" s="1134">
        <v>14.017606020000001</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494</v>
      </c>
      <c r="W133" s="1112"/>
      <c r="X133" s="1112"/>
      <c r="Y133" s="1112"/>
      <c r="Z133" s="1113"/>
      <c r="AA133" s="1114">
        <v>10</v>
      </c>
      <c r="AB133" s="1115"/>
      <c r="AC133" s="1115"/>
      <c r="AD133" s="1115"/>
      <c r="AE133" s="1116"/>
      <c r="AF133" s="1114">
        <v>11.1</v>
      </c>
      <c r="AG133" s="1115"/>
      <c r="AH133" s="1115"/>
      <c r="AI133" s="1115"/>
      <c r="AJ133" s="1116"/>
      <c r="AK133" s="1114">
        <v>12.5</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SPyNgHdzF0GfP4wN2H9zQOIFZLw81gnIr+CWeCEaOPj3zLltiRXrIatfgu9+yj82Qi8yfEreWlEJrqVkmaBgzg==" saltValue="Ifp2SGlkTx1DtHPeIzsr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G44" zoomScale="85" zoomScaleNormal="85" zoomScaleSheetLayoutView="8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OcjLMxjiiytvvHOczejHTHbB2u2ARhPV40JP2w0DCibD3wHm3agE/a/RFPRb+l9yFG9TW4iymNPn8jeJn2eKqg==" saltValue="uFdjt46sSvZjWreAPIKw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7"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9VztwqGw5YI83GB6o4/hSOTsujtglXgQ7qlf9D500YUWZIX29knzNk2nO8YaYokL1ideccLrguX01BwgQb9HA==" saltValue="HIjY97vAkdxKwE5gy4X35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H1"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498</v>
      </c>
      <c r="AP7" s="283"/>
      <c r="AQ7" s="284" t="s">
        <v>499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500</v>
      </c>
      <c r="AQ8" s="290" t="s">
        <v>501</v>
      </c>
      <c r="AR8" s="291" t="s">
        <v>502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503</v>
      </c>
      <c r="AL9" s="1155"/>
      <c r="AM9" s="1155"/>
      <c r="AN9" s="1156"/>
      <c r="AO9" s="292">
        <v>664222</v>
      </c>
      <c r="AP9" s="292">
        <v>81590</v>
      </c>
      <c r="AQ9" s="293">
        <v>107310</v>
      </c>
      <c r="AR9" s="294">
        <v>-24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504</v>
      </c>
      <c r="AL10" s="1155"/>
      <c r="AM10" s="1155"/>
      <c r="AN10" s="1156"/>
      <c r="AO10" s="295">
        <v>32499</v>
      </c>
      <c r="AP10" s="295">
        <v>3992</v>
      </c>
      <c r="AQ10" s="296">
        <v>12629</v>
      </c>
      <c r="AR10" s="297">
        <v>-68.400000000000006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505</v>
      </c>
      <c r="AL11" s="1155"/>
      <c r="AM11" s="1155"/>
      <c r="AN11" s="1156"/>
      <c r="AO11" s="295">
        <v>45583</v>
      </c>
      <c r="AP11" s="295">
        <v>5599</v>
      </c>
      <c r="AQ11" s="296">
        <v>13528</v>
      </c>
      <c r="AR11" s="297">
        <v>-58.6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506</v>
      </c>
      <c r="AL12" s="1155"/>
      <c r="AM12" s="1155"/>
      <c r="AN12" s="1156"/>
      <c r="AO12" s="295">
        <v>24409</v>
      </c>
      <c r="AP12" s="295">
        <v>2998</v>
      </c>
      <c r="AQ12" s="296">
        <v>1569</v>
      </c>
      <c r="AR12" s="297">
        <v>91.1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507</v>
      </c>
      <c r="AL13" s="1155"/>
      <c r="AM13" s="1155"/>
      <c r="AN13" s="1156"/>
      <c r="AO13" s="295" t="s">
        <v>508</v>
      </c>
      <c r="AP13" s="295" t="s">
        <v>508</v>
      </c>
      <c r="AQ13" s="296" t="s">
        <v>508</v>
      </c>
      <c r="AR13" s="297" t="s">
        <v>508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509</v>
      </c>
      <c r="AL14" s="1155"/>
      <c r="AM14" s="1155"/>
      <c r="AN14" s="1156"/>
      <c r="AO14" s="295">
        <v>41241</v>
      </c>
      <c r="AP14" s="295">
        <v>5066</v>
      </c>
      <c r="AQ14" s="296">
        <v>5788</v>
      </c>
      <c r="AR14" s="297">
        <v>-12.5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510</v>
      </c>
      <c r="AL15" s="1155"/>
      <c r="AM15" s="1155"/>
      <c r="AN15" s="1156"/>
      <c r="AO15" s="295">
        <v>35262</v>
      </c>
      <c r="AP15" s="295">
        <v>4331</v>
      </c>
      <c r="AQ15" s="296">
        <v>2674</v>
      </c>
      <c r="AR15" s="297">
        <v>62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511</v>
      </c>
      <c r="AL16" s="1158"/>
      <c r="AM16" s="1158"/>
      <c r="AN16" s="1159"/>
      <c r="AO16" s="295">
        <v>-48341</v>
      </c>
      <c r="AP16" s="295">
        <v>-5938</v>
      </c>
      <c r="AQ16" s="296">
        <v>-10217</v>
      </c>
      <c r="AR16" s="297">
        <v>-41.9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794875</v>
      </c>
      <c r="AP17" s="295">
        <v>97638</v>
      </c>
      <c r="AQ17" s="296">
        <v>133280</v>
      </c>
      <c r="AR17" s="297">
        <v>-26.7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516</v>
      </c>
      <c r="AL21" s="1150"/>
      <c r="AM21" s="1150"/>
      <c r="AN21" s="1151"/>
      <c r="AO21" s="307">
        <v>8.7200000000000006</v>
      </c>
      <c r="AP21" s="308">
        <v>12.41</v>
      </c>
      <c r="AQ21" s="309">
        <v>-3.69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517</v>
      </c>
      <c r="AL22" s="1150"/>
      <c r="AM22" s="1150"/>
      <c r="AN22" s="1151"/>
      <c r="AO22" s="312">
        <v>98</v>
      </c>
      <c r="AP22" s="313">
        <v>96.1</v>
      </c>
      <c r="AQ22" s="314">
        <v>1.9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519</v>
      </c>
      <c r="AO27" s="273"/>
      <c r="AP27" s="273"/>
      <c r="AQ27" s="273"/>
      <c r="AR27" s="273"/>
      <c r="AS27" s="273"/>
      <c r="AT27" s="273"/>
    </row>
    <row r="28" spans="1:46" ht="17.2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498</v>
      </c>
      <c r="AP30" s="283"/>
      <c r="AQ30" s="284" t="s">
        <v>499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500</v>
      </c>
      <c r="AQ31" s="290" t="s">
        <v>501</v>
      </c>
      <c r="AR31" s="291" t="s">
        <v>502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522</v>
      </c>
      <c r="AL32" s="1166"/>
      <c r="AM32" s="1166"/>
      <c r="AN32" s="1167"/>
      <c r="AO32" s="322">
        <v>661455</v>
      </c>
      <c r="AP32" s="322">
        <v>81250</v>
      </c>
      <c r="AQ32" s="323">
        <v>65207</v>
      </c>
      <c r="AR32" s="324">
        <v>24.6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523</v>
      </c>
      <c r="AL33" s="1166"/>
      <c r="AM33" s="1166"/>
      <c r="AN33" s="1167"/>
      <c r="AO33" s="322" t="s">
        <v>508</v>
      </c>
      <c r="AP33" s="322" t="s">
        <v>508</v>
      </c>
      <c r="AQ33" s="323" t="s">
        <v>508</v>
      </c>
      <c r="AR33" s="324" t="s">
        <v>508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524</v>
      </c>
      <c r="AL34" s="1166"/>
      <c r="AM34" s="1166"/>
      <c r="AN34" s="1167"/>
      <c r="AO34" s="322" t="s">
        <v>508</v>
      </c>
      <c r="AP34" s="322" t="s">
        <v>508</v>
      </c>
      <c r="AQ34" s="323" t="s">
        <v>508</v>
      </c>
      <c r="AR34" s="324" t="s">
        <v>508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525</v>
      </c>
      <c r="AL35" s="1166"/>
      <c r="AM35" s="1166"/>
      <c r="AN35" s="1167"/>
      <c r="AO35" s="322">
        <v>179086</v>
      </c>
      <c r="AP35" s="322">
        <v>21998</v>
      </c>
      <c r="AQ35" s="323">
        <v>23731</v>
      </c>
      <c r="AR35" s="324">
        <v>-7.3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526</v>
      </c>
      <c r="AL36" s="1166"/>
      <c r="AM36" s="1166"/>
      <c r="AN36" s="1167"/>
      <c r="AO36" s="322" t="s">
        <v>508</v>
      </c>
      <c r="AP36" s="322" t="s">
        <v>508</v>
      </c>
      <c r="AQ36" s="323">
        <v>4111</v>
      </c>
      <c r="AR36" s="324" t="s">
        <v>508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527</v>
      </c>
      <c r="AL37" s="1166"/>
      <c r="AM37" s="1166"/>
      <c r="AN37" s="1167"/>
      <c r="AO37" s="322">
        <v>48</v>
      </c>
      <c r="AP37" s="322">
        <v>6</v>
      </c>
      <c r="AQ37" s="323">
        <v>745</v>
      </c>
      <c r="AR37" s="324">
        <v>-99.2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528</v>
      </c>
      <c r="AL38" s="1169"/>
      <c r="AM38" s="1169"/>
      <c r="AN38" s="1170"/>
      <c r="AO38" s="325">
        <v>36</v>
      </c>
      <c r="AP38" s="325">
        <v>4</v>
      </c>
      <c r="AQ38" s="326">
        <v>5</v>
      </c>
      <c r="AR38" s="314">
        <v>-20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529</v>
      </c>
      <c r="AL39" s="1169"/>
      <c r="AM39" s="1169"/>
      <c r="AN39" s="1170"/>
      <c r="AO39" s="322">
        <v>-25387</v>
      </c>
      <c r="AP39" s="322">
        <v>-3118</v>
      </c>
      <c r="AQ39" s="323">
        <v>-2298</v>
      </c>
      <c r="AR39" s="324">
        <v>35.700000000000003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530</v>
      </c>
      <c r="AL40" s="1166"/>
      <c r="AM40" s="1166"/>
      <c r="AN40" s="1167"/>
      <c r="AO40" s="322">
        <v>-471542</v>
      </c>
      <c r="AP40" s="322">
        <v>-57922</v>
      </c>
      <c r="AQ40" s="323">
        <v>-66358</v>
      </c>
      <c r="AR40" s="324">
        <v>-12.7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293</v>
      </c>
      <c r="AL41" s="1172"/>
      <c r="AM41" s="1172"/>
      <c r="AN41" s="1173"/>
      <c r="AO41" s="322">
        <v>343696</v>
      </c>
      <c r="AP41" s="322">
        <v>42218</v>
      </c>
      <c r="AQ41" s="323">
        <v>25144</v>
      </c>
      <c r="AR41" s="324">
        <v>67.900000000000006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498</v>
      </c>
      <c r="AN49" s="1162" t="s">
        <v>534</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535</v>
      </c>
      <c r="AO50" s="339" t="s">
        <v>536</v>
      </c>
      <c r="AP50" s="340" t="s">
        <v>537</v>
      </c>
      <c r="AQ50" s="341" t="s">
        <v>538</v>
      </c>
      <c r="AR50" s="342" t="s">
        <v>539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685297</v>
      </c>
      <c r="AN51" s="344">
        <v>79042</v>
      </c>
      <c r="AO51" s="345">
        <v>15.3</v>
      </c>
      <c r="AP51" s="346">
        <v>119674</v>
      </c>
      <c r="AQ51" s="347">
        <v>26.2</v>
      </c>
      <c r="AR51" s="348">
        <v>-10.9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528180</v>
      </c>
      <c r="AN52" s="352">
        <v>60920</v>
      </c>
      <c r="AO52" s="353">
        <v>6.8</v>
      </c>
      <c r="AP52" s="354">
        <v>57803</v>
      </c>
      <c r="AQ52" s="355">
        <v>4.8</v>
      </c>
      <c r="AR52" s="356">
        <v>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612112</v>
      </c>
      <c r="AN53" s="344">
        <v>72209</v>
      </c>
      <c r="AO53" s="345">
        <v>-8.6</v>
      </c>
      <c r="AP53" s="346">
        <v>119685</v>
      </c>
      <c r="AQ53" s="347">
        <v>0</v>
      </c>
      <c r="AR53" s="348">
        <v>-8.6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423512</v>
      </c>
      <c r="AN54" s="352">
        <v>49960</v>
      </c>
      <c r="AO54" s="353">
        <v>-18</v>
      </c>
      <c r="AP54" s="354">
        <v>68464</v>
      </c>
      <c r="AQ54" s="355">
        <v>18.399999999999999</v>
      </c>
      <c r="AR54" s="356">
        <v>-36.4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929221</v>
      </c>
      <c r="AN55" s="344">
        <v>111417</v>
      </c>
      <c r="AO55" s="345">
        <v>54.3</v>
      </c>
      <c r="AP55" s="346">
        <v>128611</v>
      </c>
      <c r="AQ55" s="347">
        <v>7.5</v>
      </c>
      <c r="AR55" s="348">
        <v>46.8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453024</v>
      </c>
      <c r="AN56" s="352">
        <v>54319</v>
      </c>
      <c r="AO56" s="353">
        <v>8.6999999999999993</v>
      </c>
      <c r="AP56" s="354">
        <v>61552</v>
      </c>
      <c r="AQ56" s="355">
        <v>-10.1</v>
      </c>
      <c r="AR56" s="356">
        <v>18.8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960290</v>
      </c>
      <c r="AN57" s="344">
        <v>116540</v>
      </c>
      <c r="AO57" s="345">
        <v>4.5999999999999996</v>
      </c>
      <c r="AP57" s="346">
        <v>138651</v>
      </c>
      <c r="AQ57" s="347">
        <v>7.8</v>
      </c>
      <c r="AR57" s="348">
        <v>-3.2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449655</v>
      </c>
      <c r="AN58" s="352">
        <v>54570</v>
      </c>
      <c r="AO58" s="353">
        <v>0.5</v>
      </c>
      <c r="AP58" s="354">
        <v>71211</v>
      </c>
      <c r="AQ58" s="355">
        <v>15.7</v>
      </c>
      <c r="AR58" s="356">
        <v>-15.2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848573</v>
      </c>
      <c r="AN59" s="344">
        <v>104234</v>
      </c>
      <c r="AO59" s="345">
        <v>-10.6</v>
      </c>
      <c r="AP59" s="346">
        <v>122882</v>
      </c>
      <c r="AQ59" s="347">
        <v>-11.4</v>
      </c>
      <c r="AR59" s="348">
        <v>0.8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546733</v>
      </c>
      <c r="AN60" s="352">
        <v>67158</v>
      </c>
      <c r="AO60" s="353">
        <v>23.1</v>
      </c>
      <c r="AP60" s="354">
        <v>65785</v>
      </c>
      <c r="AQ60" s="355">
        <v>-7.6</v>
      </c>
      <c r="AR60" s="356">
        <v>30.7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807099</v>
      </c>
      <c r="AN61" s="359">
        <v>96688</v>
      </c>
      <c r="AO61" s="360">
        <v>11</v>
      </c>
      <c r="AP61" s="361">
        <v>125901</v>
      </c>
      <c r="AQ61" s="362">
        <v>6</v>
      </c>
      <c r="AR61" s="348">
        <v>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480221</v>
      </c>
      <c r="AN62" s="352">
        <v>57385</v>
      </c>
      <c r="AO62" s="353">
        <v>4.2</v>
      </c>
      <c r="AP62" s="354">
        <v>64963</v>
      </c>
      <c r="AQ62" s="355">
        <v>4.2</v>
      </c>
      <c r="AR62" s="356">
        <v>0</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w9eF3xgfGh7N0JCwMxx6ml+Uide07BVQ9MuGtrrPP/6HztNCskpWyJ6DvwapvzsjuK7XNCKWVtvv4dcpOYG3QA==" saltValue="o6elg0sEua0+rMMXxWOw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M85"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5UJrIoXBH6uHPfcl7hWuCHnhgNjdSfGIdC/CgR8ZWk8a1KHmDaMjMese85EktYIbB1mmcXXkIQk8RB0F4545Q==" saltValue="mnwHbntRoH4qMRjOQjix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4" zoomScaleNormal="100" zoomScaleSheetLayoutView="55" workbookViewId="0">
      <selection activeCell="AF101" sqref="AF101"/>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C4xkw3HQfiaq3vK3tRWbJwHKrRF9vyEzgHv371LLAKaHLeua9iWPhwBZlJUdprK7tMvzIqlC0MexDFPCXOxPA==" saltValue="cmdZMQLBpx5YhwKH9D2j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9"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174" t="s">
        <v>3</v>
      </c>
      <c r="D47" s="1174"/>
      <c r="E47" s="1175"/>
      <c r="F47" s="11">
        <v>14.75</v>
      </c>
      <c r="G47" s="12">
        <v>15.09</v>
      </c>
      <c r="H47" s="12">
        <v>14.77</v>
      </c>
      <c r="I47" s="12">
        <v>15.37</v>
      </c>
      <c r="J47" s="13">
        <v>15.71</v>
      </c>
    </row>
    <row r="48" spans="2:10" ht="57.75" customHeight="1">
      <c r="B48" s="14"/>
      <c r="C48" s="1176" t="s">
        <v>4</v>
      </c>
      <c r="D48" s="1176"/>
      <c r="E48" s="1177"/>
      <c r="F48" s="15">
        <v>3.19</v>
      </c>
      <c r="G48" s="16">
        <v>2.85</v>
      </c>
      <c r="H48" s="16">
        <v>3.09</v>
      </c>
      <c r="I48" s="16">
        <v>3.78</v>
      </c>
      <c r="J48" s="17">
        <v>2.96</v>
      </c>
    </row>
    <row r="49" spans="2:10" ht="57.75" customHeight="1" thickBot="1">
      <c r="B49" s="18"/>
      <c r="C49" s="1178" t="s">
        <v>5</v>
      </c>
      <c r="D49" s="1178"/>
      <c r="E49" s="1179"/>
      <c r="F49" s="19">
        <v>0.05</v>
      </c>
      <c r="G49" s="20" t="s">
        <v>555</v>
      </c>
      <c r="H49" s="20">
        <v>0.34</v>
      </c>
      <c r="I49" s="20">
        <v>0.6</v>
      </c>
      <c r="J49" s="21" t="s">
        <v>556</v>
      </c>
    </row>
    <row r="50" spans="2:10" ht="13.5" customHeight="1"/>
    <row r="51" spans="2:10" ht="13.5" hidden="1" customHeight="1"/>
    <row r="52" spans="2:10" ht="13.5" hidden="1" customHeight="1"/>
    <row r="53" spans="2:10" ht="13.5" hidden="1" customHeight="1"/>
  </sheetData>
  <sheetProtection algorithmName="SHA-512" hashValue="7VobY+V/gJGUVe6fow44l3WXMi4UKdhY14rC8qGH+YSqD9pT8jzQ8upJvXC98e6Hzps0l2rV5rNnno7xWzlO2w==" saltValue="T6Ovi5VikwJ/q+izLDAA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2019-03-14T00:30:40Z</cp:lastPrinted>
  <dcterms:created xsi:type="dcterms:W3CDTF">2019-02-14T05:03:45Z</dcterms:created>
  <dcterms:modified xsi:type="dcterms:W3CDTF">2019-10-23T09:25:04Z</dcterms:modified>
  <cp:category/>
</cp:coreProperties>
</file>