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8E0D23D5-9C47-43DD-A943-419809FBC40A}" xr6:coauthVersionLast="36" xr6:coauthVersionMax="36" xr10:uidLastSave="{00000000-0000-0000-0000-000000000000}"/>
  <bookViews>
    <workbookView xWindow="0" yWindow="0" windowWidth="20490" windowHeight="76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 sheetId="18" r:id="rId9"/>
    <sheet name="連結実質赤字比率に係る赤字・黒字の構成分析" sheetId="19" r:id="rId10"/>
    <sheet name="実質公債費比率（分子）の構造" sheetId="20" r:id="rId11"/>
    <sheet name="将来負担比率（分子）の構造 " sheetId="21" r:id="rId12"/>
    <sheet name="基金残高に係る経年分析" sheetId="22" r:id="rId13"/>
    <sheet name="公会計指標分析・財政指標組合せ分析表" sheetId="23" r:id="rId14"/>
    <sheet name="施設類型別ストック情報分析表①" sheetId="24" r:id="rId15"/>
    <sheet name="施設類型別ストック情報分析表②" sheetId="25"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l="1"/>
  <c r="BW36" i="10" s="1"/>
  <c r="BW37" i="10" s="1"/>
  <c r="BW38" i="10" s="1"/>
  <c r="BW39" i="10" s="1"/>
  <c r="BW40" i="10" s="1"/>
  <c r="BW41" i="10" s="1"/>
  <c r="CO34" i="10"/>
  <c r="CO35" i="10" s="1"/>
</calcChain>
</file>

<file path=xl/sharedStrings.xml><?xml version="1.0" encoding="utf-8"?>
<sst xmlns="http://schemas.openxmlformats.org/spreadsheetml/2006/main" count="1123" uniqueCount="605">
  <si>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</si>
  <si>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</si>
  <si>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</si>
  <si>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</si>
  <si>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</si>
  <si>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</si>
  <si>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</si>
  <si>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</si>
  <si>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</si>
  <si>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t>
  </si>
  <si>
    <t>公営企業債の元利償還金に対する繰入金</t>
  </si>
  <si>
    <t>組合等が起こした地方債の元利償還金に対する負担金等</t>
  </si>
  <si>
    <t>債務負担行為に基づく支出額</t>
  </si>
  <si>
    <t>算入公債費等(B)</t>
    <phoneticPr fontId="5"/>
  </si>
  <si>
    <t>(A)－(B)</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</si>
  <si>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</si>
  <si>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</si>
  <si>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</si>
  <si>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</si>
  <si>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</si>
  <si>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</si>
  <si>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</si>
  <si>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</si>
  <si>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</si>
  <si>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</si>
  <si>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</si>
  <si>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</si>
  <si>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</si>
  <si>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</si>
  <si>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</si>
  <si>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</si>
  <si>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</si>
  <si>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</si>
  <si>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</si>
  <si>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</si>
  <si>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</si>
  <si>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</si>
  <si>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</si>
  <si>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</si>
  <si>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</si>
  <si>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</si>
  <si>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</si>
  <si>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</si>
  <si>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</si>
  <si>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</si>
  <si>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</si>
  <si>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</si>
  <si>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</si>
  <si>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</si>
  <si>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</si>
  <si>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</si>
  <si>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</si>
  <si>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</si>
  <si>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</si>
  <si>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</si>
  <si>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</si>
  <si>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</si>
  <si>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</si>
  <si>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</si>
  <si>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</si>
  <si>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</si>
  <si>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</si>
  <si>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</si>
  <si>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</si>
  <si>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</si>
  <si>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</si>
  <si>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</si>
  <si>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</si>
  <si>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</si>
  <si>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</si>
  <si>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</si>
  <si>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</si>
  <si>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</si>
  <si>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</si>
  <si>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</si>
  <si>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</si>
  <si>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</si>
  <si>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</si>
  <si>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</si>
  <si>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</si>
  <si>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</si>
  <si>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</si>
  <si>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</si>
  <si>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</si>
  <si>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</si>
  <si>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</si>
  <si>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</si>
  <si>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</si>
  <si>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</si>
  <si>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</si>
  <si>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</si>
  <si>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</si>
  <si>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</si>
  <si>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</si>
  <si>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</si>
  <si>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</si>
  <si>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</si>
  <si>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</si>
  <si>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</si>
  <si>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</si>
  <si>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</si>
  <si>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</si>
  <si>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</si>
  <si>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</si>
  <si>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</si>
  <si>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</si>
  <si>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</si>
  <si>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</si>
  <si>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</si>
  <si>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</si>
  <si>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</si>
  <si>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</si>
  <si>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</si>
  <si>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</si>
  <si>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</si>
  <si>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</si>
  <si>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</si>
  <si>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</si>
  <si>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</si>
  <si>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</si>
  <si>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</si>
  <si>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</si>
  <si>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</si>
  <si>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</si>
  <si>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</si>
  <si>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</si>
  <si>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</si>
  <si>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</si>
  <si>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</si>
  <si>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0"/>
  </si>
  <si>
    <t>うち日本人(％)</t>
    <phoneticPr fontId="5"/>
  </si>
  <si>
    <t>-2.8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</si>
  <si>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</si>
  <si>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</si>
  <si>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</si>
  <si>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</si>
  <si>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</si>
  <si>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</si>
  <si>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</si>
  <si>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</si>
  <si>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</si>
  <si>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</si>
  <si>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</si>
  <si>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</si>
  <si>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</si>
  <si>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</si>
  <si>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</si>
  <si>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</si>
  <si>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</si>
  <si>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</si>
  <si>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</si>
  <si>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</si>
  <si>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</si>
  <si>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</si>
  <si>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</si>
  <si>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</si>
  <si>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</si>
  <si>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</si>
  <si>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</si>
  <si>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</si>
  <si>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</si>
  <si>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</si>
  <si>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</si>
  <si>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</si>
  <si>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</si>
  <si>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</si>
  <si>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</si>
  <si>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</si>
  <si>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</si>
  <si>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</si>
  <si>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</si>
  <si>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</si>
  <si>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</si>
  <si>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</si>
  <si>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</si>
  <si>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</si>
  <si>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</si>
  <si>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</si>
  <si>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</si>
  <si>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</si>
  <si>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</si>
  <si>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</si>
  <si>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</si>
  <si>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</si>
  <si>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</si>
  <si>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</si>
  <si>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</si>
  <si>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</si>
  <si>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</si>
  <si>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</si>
  <si>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</si>
  <si>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</si>
  <si>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長崎県小値賀町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</si>
  <si>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</si>
  <si>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</si>
  <si>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</si>
  <si>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</si>
  <si>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</si>
  <si>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</si>
  <si>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</si>
  <si>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</si>
  <si>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</si>
  <si>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</si>
  <si>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</si>
  <si>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</si>
  <si>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</si>
  <si>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</si>
  <si>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</si>
  <si>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</si>
  <si>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</si>
  <si>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</si>
  <si>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</si>
  <si>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</si>
  <si>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</si>
  <si>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</si>
  <si>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</si>
  <si>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</si>
  <si>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</si>
  <si>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</si>
  <si>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</si>
  <si>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</si>
  <si>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</si>
  <si>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</si>
  <si>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</si>
  <si>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</si>
  <si>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</si>
  <si>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</si>
  <si>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</si>
  <si>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</si>
  <si>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</si>
  <si>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</si>
  <si>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</si>
  <si>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</si>
  <si>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</si>
  <si>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</si>
  <si>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</si>
  <si>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</si>
  <si>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</si>
  <si>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</si>
  <si>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</si>
  <si>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</si>
  <si>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</si>
  <si>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</si>
  <si>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</si>
  <si>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</si>
  <si>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</si>
  <si>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</si>
  <si>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</si>
  <si>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</si>
  <si>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</si>
  <si>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</si>
  <si>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</si>
  <si>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</si>
  <si>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</si>
  <si>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</si>
  <si>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</si>
  <si>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</si>
  <si>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</si>
  <si>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</si>
  <si>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</si>
  <si>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</si>
  <si>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</si>
  <si>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</si>
  <si>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</si>
  <si>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</si>
  <si>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</si>
  <si>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</si>
  <si>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</si>
  <si>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</si>
  <si>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</si>
  <si>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</si>
  <si>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</si>
  <si>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</si>
  <si>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</si>
  <si>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</si>
  <si>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</si>
  <si>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</si>
  <si>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</si>
  <si>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</si>
  <si>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</si>
  <si>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</si>
  <si>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</si>
  <si>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</si>
  <si>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</si>
  <si>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</si>
  <si>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</si>
  <si>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</si>
  <si>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</si>
  <si>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</si>
  <si>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</si>
  <si>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</si>
  <si>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</si>
  <si>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</si>
  <si>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</si>
  <si>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</si>
  <si>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</si>
  <si>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</si>
  <si>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</si>
  <si>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</si>
  <si>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</si>
  <si>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</si>
  <si>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</si>
  <si>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</si>
  <si>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</si>
  <si>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</si>
  <si>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</si>
  <si>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</si>
  <si>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</si>
  <si>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</si>
  <si>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</si>
  <si>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</si>
  <si>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</si>
  <si>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</si>
  <si>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</si>
  <si>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</si>
  <si>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</si>
  <si>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</si>
  <si>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</si>
  <si>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</si>
  <si>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</si>
  <si>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</si>
  <si>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</si>
  <si>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</si>
  <si>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</si>
  <si>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</si>
  <si>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</si>
  <si>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</si>
  <si>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</si>
  <si>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</si>
  <si>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</si>
  <si>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</si>
  <si>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</si>
  <si>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</si>
  <si>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</si>
  <si>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</si>
  <si>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</si>
  <si>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</si>
  <si>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</si>
  <si>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</si>
  <si>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</si>
  <si>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</si>
  <si>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長崎県小値賀町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</si>
  <si>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</si>
  <si>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</si>
  <si>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</si>
  <si>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</si>
  <si>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</si>
  <si>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</si>
  <si>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</si>
  <si>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</si>
  <si>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</si>
  <si>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</si>
  <si>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</si>
  <si>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</si>
  <si>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</si>
  <si>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</si>
  <si>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</si>
  <si>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</si>
  <si>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</si>
  <si>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</si>
  <si>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</si>
  <si>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</si>
  <si>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</si>
  <si>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</si>
  <si>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</si>
  <si>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</si>
  <si>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</si>
  <si>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</si>
  <si>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</si>
  <si>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</si>
  <si>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</si>
  <si>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</si>
  <si>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</si>
  <si>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</si>
  <si>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</si>
  <si>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</si>
  <si>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</si>
  <si>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国民健康保険診療所</t>
    <phoneticPr fontId="5"/>
  </si>
  <si>
    <t>小値賀町介護保険事業</t>
    <phoneticPr fontId="5"/>
  </si>
  <si>
    <t>小値賀町後期高齢者医療事業</t>
    <phoneticPr fontId="5"/>
  </si>
  <si>
    <t>小値賀町簡易水道事業</t>
    <phoneticPr fontId="5"/>
  </si>
  <si>
    <t>法非適用企業</t>
    <phoneticPr fontId="5"/>
  </si>
  <si>
    <t>小値賀町渡船事業</t>
    <phoneticPr fontId="5"/>
  </si>
  <si>
    <t>小値賀町下水道事業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</si>
  <si>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</si>
  <si>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</si>
  <si>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</si>
  <si>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</si>
  <si>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</si>
  <si>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</si>
  <si>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</si>
  <si>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</si>
  <si>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</si>
  <si>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</si>
  <si>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</si>
  <si>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</si>
  <si>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</si>
  <si>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</si>
  <si>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</si>
  <si>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</si>
  <si>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</si>
  <si>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</si>
  <si>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</si>
  <si>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</si>
  <si>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</si>
  <si>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</si>
  <si>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</si>
  <si>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</si>
  <si>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</si>
  <si>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</si>
  <si>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</si>
  <si>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</si>
  <si>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</si>
  <si>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</si>
  <si>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</si>
  <si>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</si>
  <si>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</si>
  <si>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</si>
  <si>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</si>
  <si>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</si>
  <si>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</si>
  <si>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</si>
  <si>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</si>
  <si>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</si>
  <si>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</si>
  <si>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</si>
  <si>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</si>
  <si>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</si>
  <si>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</si>
  <si>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</si>
  <si>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</si>
  <si>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</si>
  <si>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</si>
  <si>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</si>
  <si>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</si>
  <si>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</si>
  <si>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</si>
  <si>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</si>
  <si>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</si>
  <si>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</si>
  <si>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</si>
  <si>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</si>
  <si>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</si>
  <si>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</si>
  <si>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</si>
  <si>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</si>
  <si>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</si>
  <si>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</si>
  <si>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</si>
  <si>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小値賀町簡易水道事業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</si>
  <si>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</si>
  <si>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国民健康保険診療所</t>
    <phoneticPr fontId="5"/>
  </si>
  <si>
    <t>(Ｆ)</t>
    <phoneticPr fontId="5"/>
  </si>
  <si>
    <t>国民健康保険事業</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</si>
  <si>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</si>
  <si>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</si>
  <si>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</si>
  <si>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</si>
  <si>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</si>
  <si>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</si>
  <si>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</si>
  <si>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</si>
  <si>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</si>
  <si>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</si>
  <si>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</si>
  <si>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</si>
  <si>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</si>
  <si>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</si>
  <si>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</si>
  <si>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</si>
  <si>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</si>
  <si>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</si>
  <si>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</si>
  <si>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</si>
  <si>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</si>
  <si>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</si>
  <si>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</si>
  <si>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</si>
  <si>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</si>
  <si>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</si>
  <si>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</si>
  <si>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</si>
  <si>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</si>
  <si>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</si>
  <si>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</si>
  <si>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</si>
  <si>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</si>
  <si>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</si>
  <si>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</si>
  <si>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</si>
  <si>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</si>
  <si>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</si>
  <si>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</si>
  <si>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</si>
  <si>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</si>
  <si>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</si>
  <si>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</si>
  <si>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</si>
  <si>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</si>
  <si>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</si>
  <si>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</si>
  <si>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</si>
  <si>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</si>
  <si>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</si>
  <si>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</si>
  <si>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</si>
  <si>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</si>
  <si>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</si>
  <si>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</si>
  <si>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</si>
  <si>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</si>
  <si>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</si>
  <si>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</si>
  <si>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</si>
  <si>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</si>
  <si>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</si>
  <si>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</si>
  <si>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</si>
  <si>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</si>
  <si>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</si>
  <si>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</si>
  <si>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</si>
  <si>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</si>
  <si>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</si>
  <si>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</si>
  <si>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</si>
  <si>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</si>
  <si>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</si>
  <si>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</si>
  <si>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</si>
  <si>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</si>
  <si>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</si>
  <si>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</si>
  <si>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</si>
  <si>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</si>
  <si>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</si>
  <si>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</si>
  <si>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</si>
  <si>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</si>
  <si>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</si>
  <si>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</si>
  <si>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</si>
  <si>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</si>
  <si>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</si>
  <si>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</si>
  <si>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0.13</t>
  </si>
  <si>
    <t>一般会計</t>
  </si>
  <si>
    <t>小値賀町介護保険事業</t>
  </si>
  <si>
    <t>国民健康保険診療所</t>
  </si>
  <si>
    <t>国民健康保険事業</t>
  </si>
  <si>
    <t>小値賀町下水道事業</t>
  </si>
  <si>
    <t>小値賀町簡易水道事業</t>
  </si>
  <si>
    <t>小値賀町渡船事業</t>
  </si>
  <si>
    <t>小値賀町後期高齢者医療事業</t>
  </si>
  <si>
    <t>その他会計（赤字）</t>
  </si>
  <si>
    <t>その他会計（黒字）</t>
  </si>
  <si>
    <t>小値賀交通</t>
    <rPh sb="0" eb="3">
      <t>オヂカ</t>
    </rPh>
    <rPh sb="3" eb="5">
      <t>コウツウ</t>
    </rPh>
    <phoneticPr fontId="2"/>
  </si>
  <si>
    <t>小値賀町担い手公社</t>
    <rPh sb="0" eb="4">
      <t>オヂカチョウ</t>
    </rPh>
    <rPh sb="4" eb="5">
      <t>ニナ</t>
    </rPh>
    <rPh sb="6" eb="7">
      <t>テ</t>
    </rPh>
    <rPh sb="7" eb="9">
      <t>コウシャ</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</si>
  <si>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</si>
  <si>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</si>
  <si>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</si>
  <si>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</si>
  <si>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</si>
  <si>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</si>
  <si>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長崎県後期高齢者医療広域連合（事業会計）</t>
  </si>
  <si>
    <t>-</t>
    <phoneticPr fontId="2"/>
  </si>
  <si>
    <t>-</t>
    <phoneticPr fontId="2"/>
  </si>
  <si>
    <t>※平成30年度中に市町村合併した団体で、合併前の団体ごとの決算に基づく連結実質赤字比率を算出していない団体については、グラフを表記しない。</t>
    <phoneticPr fontId="5"/>
  </si>
  <si>
    <t>標準財政規模比（％）</t>
    <phoneticPr fontId="5"/>
  </si>
  <si>
    <t>元利償還金等(A)</t>
    <phoneticPr fontId="5"/>
  </si>
  <si>
    <t>減債基金積立不足算定額</t>
    <phoneticPr fontId="5"/>
  </si>
  <si>
    <t>満期一括償還地方債に係る年度割相当額</t>
    <phoneticPr fontId="5"/>
  </si>
  <si>
    <t>一時借入金の利子</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</si>
  <si>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</si>
  <si>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</si>
  <si>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</si>
  <si>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</si>
  <si>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</si>
  <si>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うち、健全化法施行規則附則第三条に係る負担見込額</t>
    <phoneticPr fontId="5"/>
  </si>
  <si>
    <t>充当可能財源等(B)</t>
    <phoneticPr fontId="5"/>
  </si>
  <si>
    <t>※平成30年度中に市町村合併した団体で、合併前の団体ごとの決算に基づく将来負担比率を算出していない団体については、グラフを表記しない。</t>
    <phoneticPr fontId="5"/>
  </si>
  <si>
    <t>小値賀町振興基金</t>
    <rPh sb="0" eb="4">
      <t>オヂカチョウ</t>
    </rPh>
    <rPh sb="4" eb="6">
      <t>シンコウ</t>
    </rPh>
    <rPh sb="6" eb="8">
      <t>キキン</t>
    </rPh>
    <phoneticPr fontId="11"/>
  </si>
  <si>
    <t>医療施設建設基金</t>
    <rPh sb="0" eb="2">
      <t>イリョウ</t>
    </rPh>
    <rPh sb="2" eb="4">
      <t>シセツ</t>
    </rPh>
    <rPh sb="4" eb="6">
      <t>ケンセツ</t>
    </rPh>
    <rPh sb="6" eb="8">
      <t>キキン</t>
    </rPh>
    <phoneticPr fontId="11"/>
  </si>
  <si>
    <t>社会体育施設整備基金</t>
    <rPh sb="0" eb="2">
      <t>シャカイ</t>
    </rPh>
    <rPh sb="2" eb="4">
      <t>タイイク</t>
    </rPh>
    <rPh sb="4" eb="6">
      <t>シセツ</t>
    </rPh>
    <rPh sb="6" eb="8">
      <t>セイビ</t>
    </rPh>
    <rPh sb="8" eb="10">
      <t>キキン</t>
    </rPh>
    <phoneticPr fontId="11"/>
  </si>
  <si>
    <t>公民館建設基金</t>
    <rPh sb="0" eb="3">
      <t>コウミンカン</t>
    </rPh>
    <rPh sb="3" eb="5">
      <t>ケンセツ</t>
    </rPh>
    <rPh sb="5" eb="7">
      <t>キキン</t>
    </rPh>
    <phoneticPr fontId="11"/>
  </si>
  <si>
    <t>まちづくり担い手育成基金</t>
    <rPh sb="5" eb="6">
      <t>ニナ</t>
    </rPh>
    <rPh sb="7" eb="8">
      <t>テ</t>
    </rPh>
    <rPh sb="8" eb="10">
      <t>イクセイ</t>
    </rPh>
    <rPh sb="10" eb="12">
      <t>キキン</t>
    </rPh>
    <phoneticPr fontId="11"/>
  </si>
  <si>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</si>
  <si>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</si>
  <si>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</si>
  <si>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</si>
  <si>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</si>
  <si>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</si>
  <si>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</si>
  <si>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</si>
  <si>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</si>
  <si>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</si>
  <si>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</si>
  <si>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</si>
  <si>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</si>
  <si>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</si>
  <si>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</si>
  <si>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</si>
  <si>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</si>
  <si>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将来負担比率は、0.0％未満を堅持している。
　実質公債費比率は、平成27年度までは類似団体内平均値を上回っているものの、値自体は年々低下しており、平成28年度は類似団体内平均値を下回っている。今後は、平成23年度から24年度に実施した小値賀小中学校校舎建設事業（借入額：413,200千円）を始めとしたハード事業に係る地方債の償還が開始され、実質公債費比率が上昇していくことが考えられるため、これまで以上に公債費の適正化に取り組んでいく必要がある。</t>
    <phoneticPr fontId="5"/>
  </si>
  <si>
    <t>　将来負担比率は、0.0％未満を堅持している。
　有形固定資産減価償却率は類似団体を上回っているが、主な要因としては、道路の有形固定資産減価償却率が99.7％であること、消防施設の有形固定資産減価償却率が82.0％であることなどが挙げられる。公共施設等総合管理計画に基づき、老朽化対策に積極的に取り組んでいく。</t>
    <rPh sb="85" eb="87">
      <t>ショウボウ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</si>
</sst>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C3F7-49E5-A5C5-9A734E36BB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78326</c:v>
                </c:pt>
                <c:pt idx="1">
                  <c:v>220447</c:v>
                </c:pt>
                <c:pt idx="2">
                  <c:v>118742</c:v>
                </c:pt>
                <c:pt idx="3">
                  <c:v>362597</c:v>
                </c:pt>
                <c:pt idx="4">
                  <c:v>151863</c:v>
                </c:pt>
              </c:numCache>
            </c:numRef>
          </c:val>
          <c:smooth val="0"/>
          <c:extLst>
            <c:ext xmlns:c16="http://schemas.microsoft.com/office/drawing/2014/chart" uri="{C3380CC4-5D6E-409C-BE32-E72D297353CC}">
              <c16:uniqueId val="{00000001-C3F7-49E5-A5C5-9A734E36BB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3.09</c:v>
                </c:pt>
                <c:pt idx="1">
                  <c:v>2.98</c:v>
                </c:pt>
                <c:pt idx="2">
                  <c:v>5.49</c:v>
                </c:pt>
                <c:pt idx="3">
                  <c:v>5.97</c:v>
                </c:pt>
                <c:pt idx="4">
                  <c:v>5.1100000000000003</c:v>
                </c:pt>
              </c:numCache>
            </c:numRef>
          </c:val>
          <c:extLst>
            <c:ext xmlns:c16="http://schemas.microsoft.com/office/drawing/2014/chart" uri="{C3380CC4-5D6E-409C-BE32-E72D297353CC}">
              <c16:uniqueId val="{00000000-5585-470F-95AD-6961A9FB1EE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10.28</c:v>
                </c:pt>
                <c:pt idx="1">
                  <c:v>10.43</c:v>
                </c:pt>
                <c:pt idx="2">
                  <c:v>9.74</c:v>
                </c:pt>
                <c:pt idx="3">
                  <c:v>9.7899999999999991</c:v>
                </c:pt>
                <c:pt idx="4">
                  <c:v>14.52</c:v>
                </c:pt>
              </c:numCache>
            </c:numRef>
          </c:val>
          <c:extLst>
            <c:ext xmlns:c16="http://schemas.microsoft.com/office/drawing/2014/chart" uri="{C3380CC4-5D6E-409C-BE32-E72D297353CC}">
              <c16:uniqueId val="{00000001-5585-470F-95AD-6961A9FB1E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0.87</c:v>
                </c:pt>
                <c:pt idx="1">
                  <c:v>-0.13</c:v>
                </c:pt>
                <c:pt idx="2">
                  <c:v>2.72</c:v>
                </c:pt>
                <c:pt idx="3">
                  <c:v>0.47</c:v>
                </c:pt>
                <c:pt idx="4">
                  <c:v>4.3</c:v>
                </c:pt>
              </c:numCache>
            </c:numRef>
          </c:val>
          <c:smooth val="0"/>
          <c:extLst>
            <c:ext xmlns:c16="http://schemas.microsoft.com/office/drawing/2014/chart" uri="{C3380CC4-5D6E-409C-BE32-E72D297353CC}">
              <c16:uniqueId val="{00000002-5585-470F-95AD-6961A9FB1E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45-48F2-A593-5BA4DB8C1BA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45-48F2-A593-5BA4DB8C1BA4}"/>
            </c:ext>
          </c:extLst>
        </c:ser>
        <c:ser>
          <c:idx val="2"/>
          <c:order val="2"/>
          <c:tx>
            <c:strRef>
              <c:f>[1]データシート!$A$29</c:f>
              <c:strCache>
                <c:ptCount val="1"/>
                <c:pt idx="0">
                  <c:v>小値賀町後期高齢者医療事業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c:v>
                </c:pt>
                <c:pt idx="2">
                  <c:v>#N/A</c:v>
                </c:pt>
                <c:pt idx="3">
                  <c:v>0.01</c:v>
                </c:pt>
                <c:pt idx="4">
                  <c:v>#N/A</c:v>
                </c:pt>
                <c:pt idx="5">
                  <c:v>0.05</c:v>
                </c:pt>
                <c:pt idx="6">
                  <c:v>#N/A</c:v>
                </c:pt>
                <c:pt idx="7">
                  <c:v>0.01</c:v>
                </c:pt>
                <c:pt idx="8">
                  <c:v>#N/A</c:v>
                </c:pt>
                <c:pt idx="9">
                  <c:v>0</c:v>
                </c:pt>
              </c:numCache>
            </c:numRef>
          </c:val>
          <c:extLst>
            <c:ext xmlns:c16="http://schemas.microsoft.com/office/drawing/2014/chart" uri="{C3380CC4-5D6E-409C-BE32-E72D297353CC}">
              <c16:uniqueId val="{00000002-9C45-48F2-A593-5BA4DB8C1BA4}"/>
            </c:ext>
          </c:extLst>
        </c:ser>
        <c:ser>
          <c:idx val="3"/>
          <c:order val="3"/>
          <c:tx>
            <c:strRef>
              <c:f>[1]データシート!$A$30</c:f>
              <c:strCache>
                <c:ptCount val="1"/>
                <c:pt idx="0">
                  <c:v>小値賀町渡船事業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0.11</c:v>
                </c:pt>
                <c:pt idx="2">
                  <c:v>#N/A</c:v>
                </c:pt>
                <c:pt idx="3">
                  <c:v>0.11</c:v>
                </c:pt>
                <c:pt idx="4">
                  <c:v>#N/A</c:v>
                </c:pt>
                <c:pt idx="5">
                  <c:v>0.23</c:v>
                </c:pt>
                <c:pt idx="6">
                  <c:v>#N/A</c:v>
                </c:pt>
                <c:pt idx="7">
                  <c:v>0.33</c:v>
                </c:pt>
                <c:pt idx="8">
                  <c:v>#N/A</c:v>
                </c:pt>
                <c:pt idx="9">
                  <c:v>0.04</c:v>
                </c:pt>
              </c:numCache>
            </c:numRef>
          </c:val>
          <c:extLst>
            <c:ext xmlns:c16="http://schemas.microsoft.com/office/drawing/2014/chart" uri="{C3380CC4-5D6E-409C-BE32-E72D297353CC}">
              <c16:uniqueId val="{00000003-9C45-48F2-A593-5BA4DB8C1BA4}"/>
            </c:ext>
          </c:extLst>
        </c:ser>
        <c:ser>
          <c:idx val="4"/>
          <c:order val="4"/>
          <c:tx>
            <c:strRef>
              <c:f>[1]データシート!$A$31</c:f>
              <c:strCache>
                <c:ptCount val="1"/>
                <c:pt idx="0">
                  <c:v>小値賀町簡易水道事業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0.22</c:v>
                </c:pt>
                <c:pt idx="2">
                  <c:v>#N/A</c:v>
                </c:pt>
                <c:pt idx="3">
                  <c:v>0.11</c:v>
                </c:pt>
                <c:pt idx="4">
                  <c:v>#N/A</c:v>
                </c:pt>
                <c:pt idx="5">
                  <c:v>0.15</c:v>
                </c:pt>
                <c:pt idx="6">
                  <c:v>#N/A</c:v>
                </c:pt>
                <c:pt idx="7">
                  <c:v>0.3</c:v>
                </c:pt>
                <c:pt idx="8">
                  <c:v>#N/A</c:v>
                </c:pt>
                <c:pt idx="9">
                  <c:v>0.24</c:v>
                </c:pt>
              </c:numCache>
            </c:numRef>
          </c:val>
          <c:extLst>
            <c:ext xmlns:c16="http://schemas.microsoft.com/office/drawing/2014/chart" uri="{C3380CC4-5D6E-409C-BE32-E72D297353CC}">
              <c16:uniqueId val="{00000004-9C45-48F2-A593-5BA4DB8C1BA4}"/>
            </c:ext>
          </c:extLst>
        </c:ser>
        <c:ser>
          <c:idx val="5"/>
          <c:order val="5"/>
          <c:tx>
            <c:strRef>
              <c:f>[1]データシート!$A$32</c:f>
              <c:strCache>
                <c:ptCount val="1"/>
                <c:pt idx="0">
                  <c:v>小値賀町下水道事業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0.16</c:v>
                </c:pt>
                <c:pt idx="2">
                  <c:v>#N/A</c:v>
                </c:pt>
                <c:pt idx="3">
                  <c:v>0.37</c:v>
                </c:pt>
                <c:pt idx="4">
                  <c:v>#N/A</c:v>
                </c:pt>
                <c:pt idx="5">
                  <c:v>0.42</c:v>
                </c:pt>
                <c:pt idx="6">
                  <c:v>#N/A</c:v>
                </c:pt>
                <c:pt idx="7">
                  <c:v>0.63</c:v>
                </c:pt>
                <c:pt idx="8">
                  <c:v>#N/A</c:v>
                </c:pt>
                <c:pt idx="9">
                  <c:v>0.27</c:v>
                </c:pt>
              </c:numCache>
            </c:numRef>
          </c:val>
          <c:extLst>
            <c:ext xmlns:c16="http://schemas.microsoft.com/office/drawing/2014/chart" uri="{C3380CC4-5D6E-409C-BE32-E72D297353CC}">
              <c16:uniqueId val="{00000005-9C45-48F2-A593-5BA4DB8C1BA4}"/>
            </c:ext>
          </c:extLst>
        </c:ser>
        <c:ser>
          <c:idx val="6"/>
          <c:order val="6"/>
          <c:tx>
            <c:strRef>
              <c:f>[1]データシート!$A$33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0.6</c:v>
                </c:pt>
                <c:pt idx="2">
                  <c:v>#N/A</c:v>
                </c:pt>
                <c:pt idx="3">
                  <c:v>0.76</c:v>
                </c:pt>
                <c:pt idx="4">
                  <c:v>#N/A</c:v>
                </c:pt>
                <c:pt idx="5">
                  <c:v>7.0000000000000007E-2</c:v>
                </c:pt>
                <c:pt idx="6">
                  <c:v>#N/A</c:v>
                </c:pt>
                <c:pt idx="7">
                  <c:v>0.11</c:v>
                </c:pt>
                <c:pt idx="8">
                  <c:v>#N/A</c:v>
                </c:pt>
                <c:pt idx="9">
                  <c:v>0.34</c:v>
                </c:pt>
              </c:numCache>
            </c:numRef>
          </c:val>
          <c:extLst>
            <c:ext xmlns:c16="http://schemas.microsoft.com/office/drawing/2014/chart" uri="{C3380CC4-5D6E-409C-BE32-E72D297353CC}">
              <c16:uniqueId val="{00000006-9C45-48F2-A593-5BA4DB8C1BA4}"/>
            </c:ext>
          </c:extLst>
        </c:ser>
        <c:ser>
          <c:idx val="7"/>
          <c:order val="7"/>
          <c:tx>
            <c:strRef>
              <c:f>[1]データシート!$A$34</c:f>
              <c:strCache>
                <c:ptCount val="1"/>
                <c:pt idx="0">
                  <c:v>国民健康保険診療所</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1.18</c:v>
                </c:pt>
                <c:pt idx="2">
                  <c:v>#N/A</c:v>
                </c:pt>
                <c:pt idx="3">
                  <c:v>1.1499999999999999</c:v>
                </c:pt>
                <c:pt idx="4">
                  <c:v>#N/A</c:v>
                </c:pt>
                <c:pt idx="5">
                  <c:v>0.62</c:v>
                </c:pt>
                <c:pt idx="6">
                  <c:v>#N/A</c:v>
                </c:pt>
                <c:pt idx="7">
                  <c:v>0.93</c:v>
                </c:pt>
                <c:pt idx="8">
                  <c:v>#N/A</c:v>
                </c:pt>
                <c:pt idx="9">
                  <c:v>0.67</c:v>
                </c:pt>
              </c:numCache>
            </c:numRef>
          </c:val>
          <c:extLst>
            <c:ext xmlns:c16="http://schemas.microsoft.com/office/drawing/2014/chart" uri="{C3380CC4-5D6E-409C-BE32-E72D297353CC}">
              <c16:uniqueId val="{00000007-9C45-48F2-A593-5BA4DB8C1BA4}"/>
            </c:ext>
          </c:extLst>
        </c:ser>
        <c:ser>
          <c:idx val="8"/>
          <c:order val="8"/>
          <c:tx>
            <c:strRef>
              <c:f>[1]データシート!$A$35</c:f>
              <c:strCache>
                <c:ptCount val="1"/>
                <c:pt idx="0">
                  <c:v>小値賀町介護保険事業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0.9</c:v>
                </c:pt>
                <c:pt idx="2">
                  <c:v>#N/A</c:v>
                </c:pt>
                <c:pt idx="3">
                  <c:v>2.4300000000000002</c:v>
                </c:pt>
                <c:pt idx="4">
                  <c:v>#N/A</c:v>
                </c:pt>
                <c:pt idx="5">
                  <c:v>1.01</c:v>
                </c:pt>
                <c:pt idx="6">
                  <c:v>#N/A</c:v>
                </c:pt>
                <c:pt idx="7">
                  <c:v>1.29</c:v>
                </c:pt>
                <c:pt idx="8">
                  <c:v>#N/A</c:v>
                </c:pt>
                <c:pt idx="9">
                  <c:v>1.52</c:v>
                </c:pt>
              </c:numCache>
            </c:numRef>
          </c:val>
          <c:extLst>
            <c:ext xmlns:c16="http://schemas.microsoft.com/office/drawing/2014/chart" uri="{C3380CC4-5D6E-409C-BE32-E72D297353CC}">
              <c16:uniqueId val="{00000008-9C45-48F2-A593-5BA4DB8C1BA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3.08</c:v>
                </c:pt>
                <c:pt idx="2">
                  <c:v>#N/A</c:v>
                </c:pt>
                <c:pt idx="3">
                  <c:v>2.98</c:v>
                </c:pt>
                <c:pt idx="4">
                  <c:v>#N/A</c:v>
                </c:pt>
                <c:pt idx="5">
                  <c:v>5.48</c:v>
                </c:pt>
                <c:pt idx="6">
                  <c:v>#N/A</c:v>
                </c:pt>
                <c:pt idx="7">
                  <c:v>5.96</c:v>
                </c:pt>
                <c:pt idx="8">
                  <c:v>#N/A</c:v>
                </c:pt>
                <c:pt idx="9">
                  <c:v>5.0999999999999996</c:v>
                </c:pt>
              </c:numCache>
            </c:numRef>
          </c:val>
          <c:extLst>
            <c:ext xmlns:c16="http://schemas.microsoft.com/office/drawing/2014/chart" uri="{C3380CC4-5D6E-409C-BE32-E72D297353CC}">
              <c16:uniqueId val="{00000009-9C45-48F2-A593-5BA4DB8C1B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369</c:v>
                </c:pt>
                <c:pt idx="5">
                  <c:v>366</c:v>
                </c:pt>
                <c:pt idx="8">
                  <c:v>377</c:v>
                </c:pt>
                <c:pt idx="11">
                  <c:v>370</c:v>
                </c:pt>
                <c:pt idx="14">
                  <c:v>372</c:v>
                </c:pt>
              </c:numCache>
            </c:numRef>
          </c:val>
          <c:extLst>
            <c:ext xmlns:c16="http://schemas.microsoft.com/office/drawing/2014/chart" uri="{C3380CC4-5D6E-409C-BE32-E72D297353CC}">
              <c16:uniqueId val="{00000000-F559-4D9D-BBD5-C6EE862B3CD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59-4D9D-BBD5-C6EE862B3CD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33</c:v>
                </c:pt>
                <c:pt idx="3">
                  <c:v>27</c:v>
                </c:pt>
                <c:pt idx="6">
                  <c:v>15</c:v>
                </c:pt>
                <c:pt idx="9">
                  <c:v>9</c:v>
                </c:pt>
                <c:pt idx="12">
                  <c:v>5</c:v>
                </c:pt>
              </c:numCache>
            </c:numRef>
          </c:val>
          <c:extLst>
            <c:ext xmlns:c16="http://schemas.microsoft.com/office/drawing/2014/chart" uri="{C3380CC4-5D6E-409C-BE32-E72D297353CC}">
              <c16:uniqueId val="{00000002-F559-4D9D-BBD5-C6EE862B3CD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59-4D9D-BBD5-C6EE862B3CD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145</c:v>
                </c:pt>
                <c:pt idx="3">
                  <c:v>145</c:v>
                </c:pt>
                <c:pt idx="6">
                  <c:v>128</c:v>
                </c:pt>
                <c:pt idx="9">
                  <c:v>108</c:v>
                </c:pt>
                <c:pt idx="12">
                  <c:v>90</c:v>
                </c:pt>
              </c:numCache>
            </c:numRef>
          </c:val>
          <c:extLst>
            <c:ext xmlns:c16="http://schemas.microsoft.com/office/drawing/2014/chart" uri="{C3380CC4-5D6E-409C-BE32-E72D297353CC}">
              <c16:uniqueId val="{00000004-F559-4D9D-BBD5-C6EE862B3CD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59-4D9D-BBD5-C6EE862B3CD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59-4D9D-BBD5-C6EE862B3CD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340</c:v>
                </c:pt>
                <c:pt idx="3">
                  <c:v>310</c:v>
                </c:pt>
                <c:pt idx="6">
                  <c:v>335</c:v>
                </c:pt>
                <c:pt idx="9">
                  <c:v>340</c:v>
                </c:pt>
                <c:pt idx="12">
                  <c:v>349</c:v>
                </c:pt>
              </c:numCache>
            </c:numRef>
          </c:val>
          <c:extLst>
            <c:ext xmlns:c16="http://schemas.microsoft.com/office/drawing/2014/chart" uri="{C3380CC4-5D6E-409C-BE32-E72D297353CC}">
              <c16:uniqueId val="{00000007-F559-4D9D-BBD5-C6EE862B3C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149</c:v>
                </c:pt>
                <c:pt idx="2">
                  <c:v>#N/A</c:v>
                </c:pt>
                <c:pt idx="3">
                  <c:v>#N/A</c:v>
                </c:pt>
                <c:pt idx="4">
                  <c:v>116</c:v>
                </c:pt>
                <c:pt idx="5">
                  <c:v>#N/A</c:v>
                </c:pt>
                <c:pt idx="6">
                  <c:v>#N/A</c:v>
                </c:pt>
                <c:pt idx="7">
                  <c:v>101</c:v>
                </c:pt>
                <c:pt idx="8">
                  <c:v>#N/A</c:v>
                </c:pt>
                <c:pt idx="9">
                  <c:v>#N/A</c:v>
                </c:pt>
                <c:pt idx="10">
                  <c:v>87</c:v>
                </c:pt>
                <c:pt idx="11">
                  <c:v>#N/A</c:v>
                </c:pt>
                <c:pt idx="12">
                  <c:v>#N/A</c:v>
                </c:pt>
                <c:pt idx="13">
                  <c:v>72</c:v>
                </c:pt>
                <c:pt idx="14">
                  <c:v>#N/A</c:v>
                </c:pt>
              </c:numCache>
            </c:numRef>
          </c:val>
          <c:smooth val="0"/>
          <c:extLst>
            <c:ext xmlns:c16="http://schemas.microsoft.com/office/drawing/2014/chart" uri="{C3380CC4-5D6E-409C-BE32-E72D297353CC}">
              <c16:uniqueId val="{00000008-F559-4D9D-BBD5-C6EE862B3C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3306</c:v>
                </c:pt>
                <c:pt idx="5">
                  <c:v>3255</c:v>
                </c:pt>
                <c:pt idx="8">
                  <c:v>3054</c:v>
                </c:pt>
                <c:pt idx="11">
                  <c:v>3145</c:v>
                </c:pt>
                <c:pt idx="14">
                  <c:v>3162</c:v>
                </c:pt>
              </c:numCache>
            </c:numRef>
          </c:val>
          <c:extLst>
            <c:ext xmlns:c16="http://schemas.microsoft.com/office/drawing/2014/chart" uri="{C3380CC4-5D6E-409C-BE32-E72D297353CC}">
              <c16:uniqueId val="{00000000-11BB-4401-B9A5-3A93B947F26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72</c:v>
                </c:pt>
                <c:pt idx="5">
                  <c:v>105</c:v>
                </c:pt>
                <c:pt idx="8">
                  <c:v>114</c:v>
                </c:pt>
                <c:pt idx="11">
                  <c:v>156</c:v>
                </c:pt>
                <c:pt idx="14">
                  <c:v>163</c:v>
                </c:pt>
              </c:numCache>
            </c:numRef>
          </c:val>
          <c:extLst>
            <c:ext xmlns:c16="http://schemas.microsoft.com/office/drawing/2014/chart" uri="{C3380CC4-5D6E-409C-BE32-E72D297353CC}">
              <c16:uniqueId val="{00000001-11BB-4401-B9A5-3A93B947F26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2193</c:v>
                </c:pt>
                <c:pt idx="5">
                  <c:v>2352</c:v>
                </c:pt>
                <c:pt idx="8">
                  <c:v>2421</c:v>
                </c:pt>
                <c:pt idx="11">
                  <c:v>2442</c:v>
                </c:pt>
                <c:pt idx="14">
                  <c:v>2948</c:v>
                </c:pt>
              </c:numCache>
            </c:numRef>
          </c:val>
          <c:extLst>
            <c:ext xmlns:c16="http://schemas.microsoft.com/office/drawing/2014/chart" uri="{C3380CC4-5D6E-409C-BE32-E72D297353CC}">
              <c16:uniqueId val="{00000002-11BB-4401-B9A5-3A93B947F26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BB-4401-B9A5-3A93B947F26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BB-4401-B9A5-3A93B947F26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BB-4401-B9A5-3A93B947F26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475</c:v>
                </c:pt>
                <c:pt idx="3">
                  <c:v>369</c:v>
                </c:pt>
                <c:pt idx="6">
                  <c:v>387</c:v>
                </c:pt>
                <c:pt idx="9">
                  <c:v>368</c:v>
                </c:pt>
                <c:pt idx="12">
                  <c:v>321</c:v>
                </c:pt>
              </c:numCache>
            </c:numRef>
          </c:val>
          <c:extLst>
            <c:ext xmlns:c16="http://schemas.microsoft.com/office/drawing/2014/chart" uri="{C3380CC4-5D6E-409C-BE32-E72D297353CC}">
              <c16:uniqueId val="{00000006-11BB-4401-B9A5-3A93B947F26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1BB-4401-B9A5-3A93B947F26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1472</c:v>
                </c:pt>
                <c:pt idx="3">
                  <c:v>1382</c:v>
                </c:pt>
                <c:pt idx="6">
                  <c:v>1274</c:v>
                </c:pt>
                <c:pt idx="9">
                  <c:v>1157</c:v>
                </c:pt>
                <c:pt idx="12">
                  <c:v>1026</c:v>
                </c:pt>
              </c:numCache>
            </c:numRef>
          </c:val>
          <c:extLst>
            <c:ext xmlns:c16="http://schemas.microsoft.com/office/drawing/2014/chart" uri="{C3380CC4-5D6E-409C-BE32-E72D297353CC}">
              <c16:uniqueId val="{00000008-11BB-4401-B9A5-3A93B947F26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56</c:v>
                </c:pt>
                <c:pt idx="3">
                  <c:v>30</c:v>
                </c:pt>
                <c:pt idx="6">
                  <c:v>15</c:v>
                </c:pt>
                <c:pt idx="9">
                  <c:v>5</c:v>
                </c:pt>
                <c:pt idx="12">
                  <c:v>1</c:v>
                </c:pt>
              </c:numCache>
            </c:numRef>
          </c:val>
          <c:extLst>
            <c:ext xmlns:c16="http://schemas.microsoft.com/office/drawing/2014/chart" uri="{C3380CC4-5D6E-409C-BE32-E72D297353CC}">
              <c16:uniqueId val="{00000009-11BB-4401-B9A5-3A93B947F26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3157</c:v>
                </c:pt>
                <c:pt idx="3">
                  <c:v>3221</c:v>
                </c:pt>
                <c:pt idx="6">
                  <c:v>3147</c:v>
                </c:pt>
                <c:pt idx="9">
                  <c:v>3461</c:v>
                </c:pt>
                <c:pt idx="12">
                  <c:v>3343</c:v>
                </c:pt>
              </c:numCache>
            </c:numRef>
          </c:val>
          <c:extLst>
            <c:ext xmlns:c16="http://schemas.microsoft.com/office/drawing/2014/chart" uri="{C3380CC4-5D6E-409C-BE32-E72D297353CC}">
              <c16:uniqueId val="{0000000A-11BB-4401-B9A5-3A93B947F2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BB-4401-B9A5-3A93B947F2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187</c:v>
                </c:pt>
                <c:pt idx="1">
                  <c:v>188</c:v>
                </c:pt>
                <c:pt idx="2">
                  <c:v>286</c:v>
                </c:pt>
              </c:numCache>
            </c:numRef>
          </c:val>
          <c:extLst>
            <c:ext xmlns:c16="http://schemas.microsoft.com/office/drawing/2014/chart" uri="{C3380CC4-5D6E-409C-BE32-E72D297353CC}">
              <c16:uniqueId val="{00000000-558C-40A7-86AA-7538EA05CF5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321</c:v>
                </c:pt>
                <c:pt idx="1">
                  <c:v>381</c:v>
                </c:pt>
                <c:pt idx="2">
                  <c:v>485</c:v>
                </c:pt>
              </c:numCache>
            </c:numRef>
          </c:val>
          <c:extLst>
            <c:ext xmlns:c16="http://schemas.microsoft.com/office/drawing/2014/chart" uri="{C3380CC4-5D6E-409C-BE32-E72D297353CC}">
              <c16:uniqueId val="{00000001-558C-40A7-86AA-7538EA05CF5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1789</c:v>
                </c:pt>
                <c:pt idx="1">
                  <c:v>1916</c:v>
                </c:pt>
                <c:pt idx="2">
                  <c:v>1950</c:v>
                </c:pt>
              </c:numCache>
            </c:numRef>
          </c:val>
          <c:extLst>
            <c:ext xmlns:c16="http://schemas.microsoft.com/office/drawing/2014/chart" uri="{C3380CC4-5D6E-409C-BE32-E72D297353CC}">
              <c16:uniqueId val="{00000002-558C-40A7-86AA-7538EA05CF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{1586FAA4-5C56-486D-B8C2-0FD77FCC74DE}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9F8-4A7B-B54B-B98E0E7A08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{C70214A2-8135-4C7D-92C9-6A89EA80FB9A}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F8-4A7B-B54B-B98E0E7A08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{C7D0E5F4-7DC9-4790-BD8B-71FBAD674B23}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F8-4A7B-B54B-B98E0E7A08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{596E3562-62F6-4E72-A119-6F069B76DD72}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F8-4A7B-B54B-B98E0E7A08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{E5415B80-4B4D-40BC-AD01-5936CCD9063E}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F8-4A7B-B54B-B98E0E7A08A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{EBBFD1A7-3483-438E-B905-161574281D4B}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9F8-4A7B-B54B-B98E0E7A08A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{51A1BAA3-8883-4024-A564-CC70EBA5E14D}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9F8-4A7B-B54B-B98E0E7A08A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{B6DE1ED1-CA85-4C5F-A347-FDE204FDE969}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9F8-4A7B-B54B-B98E0E7A08A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{B385AD84-2EA7-4691-ADE6-3BBE0AF38292}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9F8-4A7B-B54B-B98E0E7A08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62.2</c:v>
                </c:pt>
                <c:pt idx="24">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9F8-4A7B-B54B-B98E0E7A08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{203801F9-3CDE-464E-9F64-5F27403136EB}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9F8-4A7B-B54B-B98E0E7A08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{9300B91B-41DD-40AF-B366-BF3D097B48E1}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F8-4A7B-B54B-B98E0E7A08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{129C81F4-C5E5-4CC6-8F8C-61A014CD54FC}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F8-4A7B-B54B-B98E0E7A08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{5552767A-D7B7-48C5-A82B-69F997E06502}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F8-4A7B-B54B-B98E0E7A08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{73599CE5-7E41-42BA-B3CE-82EDB499C569}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F8-4A7B-B54B-B98E0E7A08A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{EAD91578-C614-4AC1-BACC-AE473844D71C}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9F8-4A7B-B54B-B98E0E7A08A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{4EFA9684-E7E4-4AB9-904D-3E0F93C807A9}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9F8-4A7B-B54B-B98E0E7A08A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{807A975D-8B1C-4737-83CD-D795D6330F79}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9F8-4A7B-B54B-B98E0E7A08A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{CA68E8C2-9232-48D9-B757-491C84E9F8D4}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9F8-4A7B-B54B-B98E0E7A08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B9F8-4A7B-B54B-B98E0E7A08AC}"/>
            </c:ext>
          </c:extLst>
        </c:ser>
        <c:dLbls>
          <c:showLegendKey val="0"/>
          <c:showVal val="1"/>
          <c:showCatName val="0"/>
          <c:showSerName val="0"/>
          <c:showPercent val="0"/>
          <c:showBubbleSize val="0"/>
        </c:dLbls>
        <c:axId val="46179840"/>
        <c:axId val="46181760"/>
      </c:scatterChart>
      <c:valAx>
        <c:axId val="46179840"/>
        <c:scaling>
          <c:orientation val="minMax"/>
          <c:max val="56.5"/>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{A86281AD-4C24-46F0-AD80-BC0EB7235D6E}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E13-42A1-A20E-D793D45180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{E8B6906D-3BE7-4904-AE7A-794E09EF619C}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13-42A1-A20E-D793D45180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{3BEEE10F-1F67-4988-B1A4-4462ABEC8193}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13-42A1-A20E-D793D45180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{E0CC5280-95D6-473C-91B0-26E4C0BB31CC}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13-42A1-A20E-D793D45180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{5CD4CBE1-8B26-4AFB-B7F5-AB3F6A21AB5F}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13-42A1-A20E-D793D451803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{A11DAE14-EB0D-4221-8945-8BC143B126BA}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E13-42A1-A20E-D793D451803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{4BDCB953-E84B-4985-9987-5AA5BE9803FA}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E13-42A1-A20E-D793D451803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{D35C7CD6-04B1-4DBA-B954-F6B8E0B2F079}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E13-42A1-A20E-D793D451803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{C359E7F4-F88D-459B-94E5-2B91B114E60C}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E13-42A1-A20E-D793D45180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9.6</c:v>
                </c:pt>
                <c:pt idx="16">
                  <c:v>8.1999999999999993</c:v>
                </c:pt>
                <c:pt idx="24">
                  <c:v>6.6</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13-42A1-A20E-D793D45180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{0BC8A9C0-C928-4CCC-9E5B-894868174BF7}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E13-42A1-A20E-D793D45180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{E42A3D97-EF1A-4678-AB91-D5D3AA4E6DB6}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13-42A1-A20E-D793D45180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{CA70B693-9204-44BC-855E-B7ED0086BF2C}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13-42A1-A20E-D793D45180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{7018C1B5-5F7B-457B-BE46-D1B1A8F0AD83}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13-42A1-A20E-D793D45180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{51A715D8-AFC7-4141-BDA9-943FE93B77A4}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13-42A1-A20E-D793D451803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{1B694FD2-D00D-4B44-9A2E-D5335E29B5DE}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E13-42A1-A20E-D793D451803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{3CE6E801-F46F-472D-88C0-35B63E9F4CD0}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E13-42A1-A20E-D793D451803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{356361DE-FA9E-4074-99AA-5C6FB8783CB8}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E13-42A1-A20E-D793D451803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{D4E462AA-2F1E-4530-9F56-3304E3998829}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E13-42A1-A20E-D793D45180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E13-42A1-A20E-D793D4518030}"/>
            </c:ext>
          </c:extLst>
        </c:ser>
        <c:dLbls>
          <c:showLegendKey val="0"/>
          <c:showVal val="1"/>
          <c:showCatName val="0"/>
          <c:showSerName val="0"/>
          <c:showPercent val="0"/>
          <c:showBubbleSize val="0"/>
        </c:dLbls>
        <c:axId val="84219776"/>
        <c:axId val="84234240"/>
      </c:scatterChart>
      <c:valAx>
        <c:axId val="84219776"/>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過去に実施した大型事業（庁舎建設事業、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県営小値賀地区担い手畑地帯総合整備事業、下水道整備事業</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係る起債の着実な償還により、元利償還金（公営企業債含む）、債務負担行為の額が年々減少しており、あわせて算入公債費等も減少している。これらの結果、実質公債費比率の分子は減少傾向で推移してい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その中において、元利償還金が平成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年度から増加に転じている。これは、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年度に完成した小値賀小中学校校舎建設事業に係る起債（過疎債）の元金償還が始まったことが主な理由である。今後、元利償還金、算入公債費等については増加傾向で推移するものと見込んでいる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前年度と比べ大型事業等が少なく、借入額が償還額を下回ったため、</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地方債現在高が</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地方債は、普通交付税措置率が高い過疎対策事業債、辺地対策事業債の活用により、基準財政需要額参入見込額も合わせて増加しており、将来負担比率の分子は、引き続きマイナスとなっている。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充当可能基金について、例年と比較すると増加額が大きくなっているが、これは、今後診療所建設事業等を控えており、償還額が大きくなることが見込まれるため、それに備えて積み立てを行っている結果である。</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・財政調整基金については、災害への備え等に対し積み立てを行っているが、標準財政規模に対し積立額が少なったことから一定の割合になるよう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万円の積み立てを行っている。また、減債基金については、今後の大型事業等の実施が見込まれており、償還額が多額となることを見越して、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万円の積み立てを行っている。一方、小値賀町振興基金において、奨学金補助金や街路灯整備補助金事業へ充当を行ったことにより、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・財政調整基金や減債基金、振興基金への積み立てを行っているが、中長期的には減少していく見込み。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・小値賀町振興基金：「自ら考え自ら行う地域づくり」事業を推進するため、次の事業（①活力と個性のある地域づくり事業、②地場産業の育成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事業、③観光推進に関する事業、④国際交流、文化活動に関する事業、⑤その他町長が必要と認める事業）に充当する。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・医療施設建設基金：医療施設建設資金に充当する。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・社会体育施設整備基金：社会体育施設整備資金に充当する。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・公民館建設基金：公民館建設資金に充当する。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・まちづくり担い手育成基金：ふるさと創生事業の一環として、心身共に健やかで活力にあふれた文化的な人づくり、産業の活性化のための後継者</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づくりを積極的に推進する。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・小値賀町振興基金：農業後継者奨学資金補助金や街路灯設置工事に充当するため、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・医療施設建設基金：診療所建替に伴う用地取得等に充当するため、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・公民館建設基金：老朽化が進んだ各公民館施設について、今後修繕及び建替えが想定されることから、それに備えて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百万円積み立てを実施。</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・小値賀町振興基金：過剰な積立額にならないよう、基金の使用目的に沿って、計画的な取り崩し及び積み立てを実施。</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年度以降、診療所建設事業が実施されていくため減少していく見込み。</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・社会体育施設整備基金：社会体育施設についても老朽化が進んでおり、将来、修繕費等が多額となってくることが想定されるため、計画的に</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積み立てを行う。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・公民館建設基金：老朽化が進んだ各公民館施設について、今後修繕及び建替えが想定されることから、計画的に積み立てを行う。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・まちづくり担い手育成基金：後継者及び新規就業者等の増加により、まちづくり担い手育成事業補助金の申請者についても増加が見込まれること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から、引き続き取り崩しが行われていく。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災害への備え等のため、標準財政規模の</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％の範囲内となるよう、段階的に積</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立てを行う</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方針とした</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ことから、平成</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年度から残高が増加している</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今後、診療所建設事業等といった大型事業の実施が想定されており、それらの償還額の増加を見越して、積</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み</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立てを実施</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したことから増加している。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年度以降、地方債の償還額が多額になることが見込まれることから、計画的に積み立てを行う。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2,503
2,497
25.52
3,161,854
3,041,286
100,694
1,971,051
3,342,711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0000000-0008-0000-0D00-000020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0000000-0008-0000-0D00-000021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年度の有形固定資産減価償却率については、類似団体平均を上回っている。今後は、平成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年度に策定した公共施設等総合管理計画において、稼働率が低い施設の統合・整理を検討し、公共施設等の延べ床面積を削減することを目標としている。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日時点で固定資産台帳未整備のため数値が入っていない。</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4487333"/>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494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49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49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95250</xdr:rowOff>
    </xdr:from>
    <xdr:to>
      <xdr:col>19</xdr:col>
      <xdr:colOff>187325</xdr:colOff>
      <xdr:row>28</xdr:row>
      <xdr:rowOff>25400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47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142028</xdr:rowOff>
    </xdr:from>
    <xdr:to>
      <xdr:col>15</xdr:col>
      <xdr:colOff>187325</xdr:colOff>
      <xdr:row>28</xdr:row>
      <xdr:rowOff>72178</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3238500" y="47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146050</xdr:rowOff>
    </xdr:from>
    <xdr:to>
      <xdr:col>19</xdr:col>
      <xdr:colOff>136525</xdr:colOff>
      <xdr:row>28</xdr:row>
      <xdr:rowOff>21378</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flipV="1">
          <a:off x="3289300" y="477520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8" name="n_1aveValue有形固定資産減価償却率">
          <a:extLst>
            <a:ext uri="{FF2B5EF4-FFF2-40B4-BE49-F238E27FC236}">
              <a16:creationId xmlns:a16="http://schemas.microsoft.com/office/drawing/2014/main" id="{00000000-0008-0000-0D00-000058000000}"/>
            </a:ext>
          </a:extLst>
        </xdr:cNvPr>
        <xdr:cNvSpPr txBox="1"/>
      </xdr:nvSpPr>
      <xdr:spPr>
        <a:xfrm>
          <a:off x="3836044"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89" name="n_2aveValue有形固定資産減価償却率">
          <a:extLst>
            <a:ext uri="{FF2B5EF4-FFF2-40B4-BE49-F238E27FC236}">
              <a16:creationId xmlns:a16="http://schemas.microsoft.com/office/drawing/2014/main" id="{00000000-0008-0000-0D00-000059000000}"/>
            </a:ext>
          </a:extLst>
        </xdr:cNvPr>
        <xdr:cNvSpPr txBox="1"/>
      </xdr:nvSpPr>
      <xdr:spPr>
        <a:xfrm>
          <a:off x="3086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41927</xdr:rowOff>
    </xdr:from>
    <xdr:ext cx="405111" cy="259045"/>
    <xdr:sp macro="" textlink="">
      <xdr:nvSpPr>
        <xdr:cNvPr id="90" name="n_1mainValue有形固定資産減価償却率">
          <a:extLst>
            <a:ext uri="{FF2B5EF4-FFF2-40B4-BE49-F238E27FC236}">
              <a16:creationId xmlns:a16="http://schemas.microsoft.com/office/drawing/2014/main" id="{00000000-0008-0000-0D00-00005A000000}"/>
            </a:ext>
          </a:extLst>
        </xdr:cNvPr>
        <xdr:cNvSpPr txBox="1"/>
      </xdr:nvSpPr>
      <xdr:spPr>
        <a:xfrm>
          <a:off x="3836044" y="44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88705</xdr:rowOff>
    </xdr:from>
    <xdr:ext cx="405111" cy="259045"/>
    <xdr:sp macro="" textlink="">
      <xdr:nvSpPr>
        <xdr:cNvPr id="91" name="n_2mainValue有形固定資産減価償却率">
          <a:extLst>
            <a:ext uri="{FF2B5EF4-FFF2-40B4-BE49-F238E27FC236}">
              <a16:creationId xmlns:a16="http://schemas.microsoft.com/office/drawing/2014/main" id="{00000000-0008-0000-0D00-00005B000000}"/>
            </a:ext>
          </a:extLst>
        </xdr:cNvPr>
        <xdr:cNvSpPr txBox="1"/>
      </xdr:nvSpPr>
      <xdr:spPr>
        <a:xfrm>
          <a:off x="3086744" y="454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債務償還可能年数は類似団体平均を下回っており、主な要因としては、公営企業債の元利償還が次第に完了していること等により、公営企業債等繰入見込額が減少し、将来負担額が減少していることによる。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id="{00000000-0008-0000-0D00-000079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flipV="1">
          <a:off x="14793595" y="4690382"/>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id="{00000000-0008-0000-0D00-00007B000000}"/>
            </a:ext>
          </a:extLst>
        </xdr:cNvPr>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a:extLst>
            <a:ext uri="{FF2B5EF4-FFF2-40B4-BE49-F238E27FC236}">
              <a16:creationId xmlns:a16="http://schemas.microsoft.com/office/drawing/2014/main" id="{00000000-0008-0000-0D00-00007D000000}"/>
            </a:ext>
          </a:extLst>
        </xdr:cNvPr>
        <xdr:cNvSpPr txBox="1"/>
      </xdr:nvSpPr>
      <xdr:spPr>
        <a:xfrm>
          <a:off x="14846300" y="4465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469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a:extLst>
            <a:ext uri="{FF2B5EF4-FFF2-40B4-BE49-F238E27FC236}">
              <a16:creationId xmlns:a16="http://schemas.microsoft.com/office/drawing/2014/main" id="{00000000-0008-0000-0D00-00007F000000}"/>
            </a:ext>
          </a:extLst>
        </xdr:cNvPr>
        <xdr:cNvSpPr txBox="1"/>
      </xdr:nvSpPr>
      <xdr:spPr>
        <a:xfrm>
          <a:off x="14846300" y="544713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a:extLst>
            <a:ext uri="{FF2B5EF4-FFF2-40B4-BE49-F238E27FC236}">
              <a16:creationId xmlns:a16="http://schemas.microsoft.com/office/drawing/2014/main" id="{00000000-0008-0000-0D00-000080000000}"/>
            </a:ext>
          </a:extLst>
        </xdr:cNvPr>
        <xdr:cNvSpPr/>
      </xdr:nvSpPr>
      <xdr:spPr>
        <a:xfrm>
          <a:off x="14744700" y="55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30389</xdr:rowOff>
    </xdr:from>
    <xdr:to>
      <xdr:col>76</xdr:col>
      <xdr:colOff>73025</xdr:colOff>
      <xdr:row>33</xdr:row>
      <xdr:rowOff>131989</xdr:rowOff>
    </xdr:to>
    <xdr:sp macro="" textlink="">
      <xdr:nvSpPr>
        <xdr:cNvPr id="134" name="楕円 133">
          <a:extLst>
            <a:ext uri="{FF2B5EF4-FFF2-40B4-BE49-F238E27FC236}">
              <a16:creationId xmlns:a16="http://schemas.microsoft.com/office/drawing/2014/main" id="{00000000-0008-0000-0D00-000086000000}"/>
            </a:ext>
          </a:extLst>
        </xdr:cNvPr>
        <xdr:cNvSpPr/>
      </xdr:nvSpPr>
      <xdr:spPr>
        <a:xfrm>
          <a:off x="14744700" y="56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8816</xdr:rowOff>
    </xdr:from>
    <xdr:ext cx="340478" cy="259045"/>
    <xdr:sp macro="" textlink="">
      <xdr:nvSpPr>
        <xdr:cNvPr id="135" name="債務償還可能年数該当値テキスト">
          <a:extLst>
            <a:ext uri="{FF2B5EF4-FFF2-40B4-BE49-F238E27FC236}">
              <a16:creationId xmlns:a16="http://schemas.microsoft.com/office/drawing/2014/main" id="{00000000-0008-0000-0D00-000087000000}"/>
            </a:ext>
          </a:extLst>
        </xdr:cNvPr>
        <xdr:cNvSpPr txBox="1"/>
      </xdr:nvSpPr>
      <xdr:spPr>
        <a:xfrm>
          <a:off x="14846300" y="5666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id="{00000000-0008-0000-0D00-000088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id="{00000000-0008-0000-0D00-000089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2,503
2,497
25.52
3,161,854
3,041,286
100,694
1,971,051
3,342,711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12065</xdr:rowOff>
    </xdr:from>
    <xdr:to>
      <xdr:col>20</xdr:col>
      <xdr:colOff>38100</xdr:colOff>
      <xdr:row>33</xdr:row>
      <xdr:rowOff>113665</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19685</xdr:rowOff>
    </xdr:from>
    <xdr:to>
      <xdr:col>15</xdr:col>
      <xdr:colOff>101600</xdr:colOff>
      <xdr:row>33</xdr:row>
      <xdr:rowOff>121285</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28575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62865</xdr:rowOff>
    </xdr:from>
    <xdr:to>
      <xdr:col>19</xdr:col>
      <xdr:colOff>177800</xdr:colOff>
      <xdr:row>33</xdr:row>
      <xdr:rowOff>70485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flipV="1">
          <a:off x="2908300" y="57207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3" name="n_1aveValue【道路】&#10;有形固定資産減価償却率">
          <a:extLst>
            <a:ext uri="{FF2B5EF4-FFF2-40B4-BE49-F238E27FC236}">
              <a16:creationId xmlns:a16="http://schemas.microsoft.com/office/drawing/2014/main" id="{00000000-0008-0000-0E00-000049000000}"/>
            </a:ext>
          </a:extLst>
        </xdr:cNvPr>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74" name="n_2aveValue【道路】&#10;有形固定資産減価償却率">
          <a:extLst>
            <a:ext uri="{FF2B5EF4-FFF2-40B4-BE49-F238E27FC236}">
              <a16:creationId xmlns:a16="http://schemas.microsoft.com/office/drawing/2014/main" id="{00000000-0008-0000-0E00-00004A000000}"/>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130192</xdr:rowOff>
    </xdr:from>
    <xdr:ext cx="405111" cy="259045"/>
    <xdr:sp macro="" textlink="">
      <xdr:nvSpPr>
        <xdr:cNvPr id="75" name="n_1mainValue【道路】&#10;有形固定資産減価償却率">
          <a:extLst>
            <a:ext uri="{FF2B5EF4-FFF2-40B4-BE49-F238E27FC236}">
              <a16:creationId xmlns:a16="http://schemas.microsoft.com/office/drawing/2014/main" id="{00000000-0008-0000-0E00-00004B000000}"/>
            </a:ext>
          </a:extLst>
        </xdr:cNvPr>
        <xdr:cNvSpPr txBox="1"/>
      </xdr:nvSpPr>
      <xdr:spPr>
        <a:xfrm>
          <a:off x="3582044" y="54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137812</xdr:rowOff>
    </xdr:from>
    <xdr:ext cx="405111" cy="259045"/>
    <xdr:sp macro="" textlink="">
      <xdr:nvSpPr>
        <xdr:cNvPr id="76" name="n_2mainValue【道路】&#10;有形固定資産減価償却率">
          <a:extLst>
            <a:ext uri="{FF2B5EF4-FFF2-40B4-BE49-F238E27FC236}">
              <a16:creationId xmlns:a16="http://schemas.microsoft.com/office/drawing/2014/main" id="{00000000-0008-0000-0E00-00004C000000}"/>
            </a:ext>
          </a:extLst>
        </xdr:cNvPr>
        <xdr:cNvSpPr txBox="1"/>
      </xdr:nvSpPr>
      <xdr:spPr>
        <a:xfrm>
          <a:off x="2705744" y="545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a:extLst>
            <a:ext uri="{FF2B5EF4-FFF2-40B4-BE49-F238E27FC236}">
              <a16:creationId xmlns:a16="http://schemas.microsoft.com/office/drawing/2014/main" id="{00000000-0008-0000-0E00-000065000000}"/>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a:extLst>
            <a:ext uri="{FF2B5EF4-FFF2-40B4-BE49-F238E27FC236}">
              <a16:creationId xmlns:a16="http://schemas.microsoft.com/office/drawing/2014/main" id="{00000000-0008-0000-0E00-000067000000}"/>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a:extLst>
            <a:ext uri="{FF2B5EF4-FFF2-40B4-BE49-F238E27FC236}">
              <a16:creationId xmlns:a16="http://schemas.microsoft.com/office/drawing/2014/main" id="{00000000-0008-0000-0E00-000069000000}"/>
            </a:ext>
          </a:extLst>
        </xdr:cNvPr>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a:extLst>
            <a:ext uri="{FF2B5EF4-FFF2-40B4-BE49-F238E27FC236}">
              <a16:creationId xmlns:a16="http://schemas.microsoft.com/office/drawing/2014/main" id="{00000000-0008-0000-0E00-00006B000000}"/>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a:extLst>
            <a:ext uri="{FF2B5EF4-FFF2-40B4-BE49-F238E27FC236}">
              <a16:creationId xmlns:a16="http://schemas.microsoft.com/office/drawing/2014/main" id="{00000000-0008-0000-0E00-00006C000000}"/>
            </a:ext>
          </a:extLst>
        </xdr:cNvPr>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39686</xdr:rowOff>
    </xdr:from>
    <xdr:to>
      <xdr:col>50</xdr:col>
      <xdr:colOff>165100</xdr:colOff>
      <xdr:row>41</xdr:row>
      <xdr:rowOff>141286</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9588500" y="70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41776</xdr:rowOff>
    </xdr:from>
    <xdr:to>
      <xdr:col>46</xdr:col>
      <xdr:colOff>38100</xdr:colOff>
      <xdr:row>41</xdr:row>
      <xdr:rowOff>143376</xdr:rowOff>
    </xdr:to>
    <xdr:sp macro="" textlink="">
      <xdr:nvSpPr>
        <xdr:cNvPr id="115" name="楕円 114">
          <a:extLst>
            <a:ext uri="{FF2B5EF4-FFF2-40B4-BE49-F238E27FC236}">
              <a16:creationId xmlns:a16="http://schemas.microsoft.com/office/drawing/2014/main" id="{00000000-0008-0000-0E00-000073000000}"/>
            </a:ext>
          </a:extLst>
        </xdr:cNvPr>
        <xdr:cNvSpPr/>
      </xdr:nvSpPr>
      <xdr:spPr>
        <a:xfrm>
          <a:off x="8699500" y="70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90486</xdr:rowOff>
    </xdr:from>
    <xdr:to>
      <xdr:col>50</xdr:col>
      <xdr:colOff>114300</xdr:colOff>
      <xdr:row>41</xdr:row>
      <xdr:rowOff>92576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8750300" y="711993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a:extLst>
            <a:ext uri="{FF2B5EF4-FFF2-40B4-BE49-F238E27FC236}">
              <a16:creationId xmlns:a16="http://schemas.microsoft.com/office/drawing/2014/main" id="{00000000-0008-0000-0E00-000075000000}"/>
            </a:ext>
          </a:extLst>
        </xdr:cNvPr>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a:extLst>
            <a:ext uri="{FF2B5EF4-FFF2-40B4-BE49-F238E27FC236}">
              <a16:creationId xmlns:a16="http://schemas.microsoft.com/office/drawing/2014/main" id="{00000000-0008-0000-0E00-000076000000}"/>
            </a:ext>
          </a:extLst>
        </xdr:cNvPr>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132413</xdr:rowOff>
    </xdr:from>
    <xdr:ext cx="534377" cy="259045"/>
    <xdr:sp macro="" textlink="">
      <xdr:nvSpPr>
        <xdr:cNvPr id="119" name="n_1mainValue【道路】&#10;一人当たり延長">
          <a:extLst>
            <a:ext uri="{FF2B5EF4-FFF2-40B4-BE49-F238E27FC236}">
              <a16:creationId xmlns:a16="http://schemas.microsoft.com/office/drawing/2014/main" id="{00000000-0008-0000-0E00-000077000000}"/>
            </a:ext>
          </a:extLst>
        </xdr:cNvPr>
        <xdr:cNvSpPr txBox="1"/>
      </xdr:nvSpPr>
      <xdr:spPr>
        <a:xfrm>
          <a:off x="9359411" y="71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134503</xdr:rowOff>
    </xdr:from>
    <xdr:ext cx="534377" cy="259045"/>
    <xdr:sp macro="" textlink="">
      <xdr:nvSpPr>
        <xdr:cNvPr id="120" name="n_2mainValue【道路】&#10;一人当たり延長">
          <a:extLst>
            <a:ext uri="{FF2B5EF4-FFF2-40B4-BE49-F238E27FC236}">
              <a16:creationId xmlns:a16="http://schemas.microsoft.com/office/drawing/2014/main" id="{00000000-0008-0000-0E00-000078000000}"/>
            </a:ext>
          </a:extLst>
        </xdr:cNvPr>
        <xdr:cNvSpPr txBox="1"/>
      </xdr:nvSpPr>
      <xdr:spPr>
        <a:xfrm>
          <a:off x="8483111" y="71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0000000-0008-0000-0E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00000000-0008-0000-0E00-000092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00000000-0008-0000-0E00-000094000000}"/>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00000000-0008-0000-0E00-000096000000}"/>
            </a:ext>
          </a:extLst>
        </xdr:cNvPr>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a:extLst>
            <a:ext uri="{FF2B5EF4-FFF2-40B4-BE49-F238E27FC236}">
              <a16:creationId xmlns:a16="http://schemas.microsoft.com/office/drawing/2014/main" id="{00000000-0008-0000-0E00-000097000000}"/>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a:extLst>
            <a:ext uri="{FF2B5EF4-FFF2-40B4-BE49-F238E27FC236}">
              <a16:creationId xmlns:a16="http://schemas.microsoft.com/office/drawing/2014/main" id="{00000000-0008-0000-0E00-000099000000}"/>
            </a:ext>
          </a:extLst>
        </xdr:cNvPr>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60" name="楕円 159">
          <a:extLst>
            <a:ext uri="{FF2B5EF4-FFF2-40B4-BE49-F238E27FC236}">
              <a16:creationId xmlns:a16="http://schemas.microsoft.com/office/drawing/2014/main" id="{00000000-0008-0000-0E00-0000A0000000}"/>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57150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flipV="1">
          <a:off x="2908300" y="1032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00000000-0008-0000-0E00-0000A2000000}"/>
            </a:ext>
          </a:extLst>
        </xdr:cNvPr>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00000000-0008-0000-0E00-0000A3000000}"/>
            </a:ext>
          </a:extLst>
        </xdr:cNvPr>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00000000-0008-0000-0E00-0000A400000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65" name="n_2mainValue【橋りょう・トンネル】&#10;有形固定資産減価償却率">
          <a:extLst>
            <a:ext uri="{FF2B5EF4-FFF2-40B4-BE49-F238E27FC236}">
              <a16:creationId xmlns:a16="http://schemas.microsoft.com/office/drawing/2014/main" id="{00000000-0008-0000-0E00-0000A5000000}"/>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a:extLst>
            <a:ext uri="{FF2B5EF4-FFF2-40B4-BE49-F238E27FC236}">
              <a16:creationId xmlns:a16="http://schemas.microsoft.com/office/drawing/2014/main" id="{00000000-0008-0000-0E00-0000B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a:extLst>
            <a:ext uri="{FF2B5EF4-FFF2-40B4-BE49-F238E27FC236}">
              <a16:creationId xmlns:a16="http://schemas.microsoft.com/office/drawing/2014/main" id="{00000000-0008-0000-0E00-0000C0000000}"/>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a:extLst>
            <a:ext uri="{FF2B5EF4-FFF2-40B4-BE49-F238E27FC236}">
              <a16:creationId xmlns:a16="http://schemas.microsoft.com/office/drawing/2014/main" id="{00000000-0008-0000-0E00-0000C2000000}"/>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a:extLst>
            <a:ext uri="{FF2B5EF4-FFF2-40B4-BE49-F238E27FC236}">
              <a16:creationId xmlns:a16="http://schemas.microsoft.com/office/drawing/2014/main" id="{00000000-0008-0000-0E00-0000C4000000}"/>
            </a:ext>
          </a:extLst>
        </xdr:cNvPr>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a:extLst>
            <a:ext uri="{FF2B5EF4-FFF2-40B4-BE49-F238E27FC236}">
              <a16:creationId xmlns:a16="http://schemas.microsoft.com/office/drawing/2014/main" id="{00000000-0008-0000-0E00-0000C5000000}"/>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a:extLst>
            <a:ext uri="{FF2B5EF4-FFF2-40B4-BE49-F238E27FC236}">
              <a16:creationId xmlns:a16="http://schemas.microsoft.com/office/drawing/2014/main" id="{00000000-0008-0000-0E00-0000C6000000}"/>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a:extLst>
            <a:ext uri="{FF2B5EF4-FFF2-40B4-BE49-F238E27FC236}">
              <a16:creationId xmlns:a16="http://schemas.microsoft.com/office/drawing/2014/main" id="{00000000-0008-0000-0E00-0000C7000000}"/>
            </a:ext>
          </a:extLst>
        </xdr:cNvPr>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63272</xdr:rowOff>
    </xdr:from>
    <xdr:to>
      <xdr:col>50</xdr:col>
      <xdr:colOff>165100</xdr:colOff>
      <xdr:row>64</xdr:row>
      <xdr:rowOff>164872</xdr:rowOff>
    </xdr:to>
    <xdr:sp macro="" textlink="">
      <xdr:nvSpPr>
        <xdr:cNvPr id="205" name="楕円 204">
          <a:extLst>
            <a:ext uri="{FF2B5EF4-FFF2-40B4-BE49-F238E27FC236}">
              <a16:creationId xmlns:a16="http://schemas.microsoft.com/office/drawing/2014/main" id="{00000000-0008-0000-0E00-0000CD000000}"/>
            </a:ext>
          </a:extLst>
        </xdr:cNvPr>
        <xdr:cNvSpPr/>
      </xdr:nvSpPr>
      <xdr:spPr>
        <a:xfrm>
          <a:off x="9588500" y="110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63562</xdr:rowOff>
    </xdr:from>
    <xdr:to>
      <xdr:col>46</xdr:col>
      <xdr:colOff>38100</xdr:colOff>
      <xdr:row>64</xdr:row>
      <xdr:rowOff>165162</xdr:rowOff>
    </xdr:to>
    <xdr:sp macro="" textlink="">
      <xdr:nvSpPr>
        <xdr:cNvPr id="206" name="楕円 205">
          <a:extLst>
            <a:ext uri="{FF2B5EF4-FFF2-40B4-BE49-F238E27FC236}">
              <a16:creationId xmlns:a16="http://schemas.microsoft.com/office/drawing/2014/main" id="{00000000-0008-0000-0E00-0000CE000000}"/>
            </a:ext>
          </a:extLst>
        </xdr:cNvPr>
        <xdr:cNvSpPr/>
      </xdr:nvSpPr>
      <xdr:spPr>
        <a:xfrm>
          <a:off x="8699500" y="1103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114072</xdr:rowOff>
    </xdr:from>
    <xdr:to>
      <xdr:col>50</xdr:col>
      <xdr:colOff>114300</xdr:colOff>
      <xdr:row>64</xdr:row>
      <xdr:rowOff>114362</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flipV="1">
          <a:off x="8750300" y="11086872"/>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8" name="n_1aveValue【橋りょう・トンネル】&#10;一人当たり有形固定資産（償却資産）額">
          <a:extLst>
            <a:ext uri="{FF2B5EF4-FFF2-40B4-BE49-F238E27FC236}">
              <a16:creationId xmlns:a16="http://schemas.microsoft.com/office/drawing/2014/main" id="{00000000-0008-0000-0E00-0000D0000000}"/>
            </a:ext>
          </a:extLst>
        </xdr:cNvPr>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09" name="n_2aveValue【橋りょう・トンネル】&#10;一人当たり有形固定資産（償却資産）額">
          <a:extLst>
            <a:ext uri="{FF2B5EF4-FFF2-40B4-BE49-F238E27FC236}">
              <a16:creationId xmlns:a16="http://schemas.microsoft.com/office/drawing/2014/main" id="{00000000-0008-0000-0E00-0000D1000000}"/>
            </a:ext>
          </a:extLst>
        </xdr:cNvPr>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155999</xdr:rowOff>
    </xdr:from>
    <xdr:ext cx="534377" cy="259045"/>
    <xdr:sp macro="" textlink="">
      <xdr:nvSpPr>
        <xdr:cNvPr id="210" name="n_1mainValue【橋りょう・トンネル】&#10;一人当たり有形固定資産（償却資産）額">
          <a:extLst>
            <a:ext uri="{FF2B5EF4-FFF2-40B4-BE49-F238E27FC236}">
              <a16:creationId xmlns:a16="http://schemas.microsoft.com/office/drawing/2014/main" id="{00000000-0008-0000-0E00-0000D2000000}"/>
            </a:ext>
          </a:extLst>
        </xdr:cNvPr>
        <xdr:cNvSpPr txBox="1"/>
      </xdr:nvSpPr>
      <xdr:spPr>
        <a:xfrm>
          <a:off x="9359411" y="111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156289</xdr:rowOff>
    </xdr:from>
    <xdr:ext cx="534377" cy="259045"/>
    <xdr:sp macro="" textlink="">
      <xdr:nvSpPr>
        <xdr:cNvPr id="211" name="n_2mainValue【橋りょう・トンネル】&#10;一人当たり有形固定資産（償却資産）額">
          <a:extLst>
            <a:ext uri="{FF2B5EF4-FFF2-40B4-BE49-F238E27FC236}">
              <a16:creationId xmlns:a16="http://schemas.microsoft.com/office/drawing/2014/main" id="{00000000-0008-0000-0E00-0000D3000000}"/>
            </a:ext>
          </a:extLst>
        </xdr:cNvPr>
        <xdr:cNvSpPr txBox="1"/>
      </xdr:nvSpPr>
      <xdr:spPr>
        <a:xfrm>
          <a:off x="8483111" y="1112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a:extLst>
            <a:ext uri="{FF2B5EF4-FFF2-40B4-BE49-F238E27FC236}">
              <a16:creationId xmlns:a16="http://schemas.microsoft.com/office/drawing/2014/main" id="{00000000-0008-0000-0E00-0000E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a:extLst>
            <a:ext uri="{FF2B5EF4-FFF2-40B4-BE49-F238E27FC236}">
              <a16:creationId xmlns:a16="http://schemas.microsoft.com/office/drawing/2014/main" id="{00000000-0008-0000-0E00-0000ED000000}"/>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a:extLst>
            <a:ext uri="{FF2B5EF4-FFF2-40B4-BE49-F238E27FC236}">
              <a16:creationId xmlns:a16="http://schemas.microsoft.com/office/drawing/2014/main" id="{00000000-0008-0000-0E00-0000EF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a:extLst>
            <a:ext uri="{FF2B5EF4-FFF2-40B4-BE49-F238E27FC236}">
              <a16:creationId xmlns:a16="http://schemas.microsoft.com/office/drawing/2014/main" id="{00000000-0008-0000-0E00-0000F1000000}"/>
            </a:ext>
          </a:extLst>
        </xdr:cNvPr>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67311</xdr:rowOff>
    </xdr:from>
    <xdr:to>
      <xdr:col>15</xdr:col>
      <xdr:colOff>101600</xdr:colOff>
      <xdr:row>82</xdr:row>
      <xdr:rowOff>168911</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118111</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2908300" y="141160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3" name="n_1aveValue【公営住宅】&#10;有形固定資産減価償却率">
          <a:extLst>
            <a:ext uri="{FF2B5EF4-FFF2-40B4-BE49-F238E27FC236}">
              <a16:creationId xmlns:a16="http://schemas.microsoft.com/office/drawing/2014/main" id="{00000000-0008-0000-0E00-0000FD000000}"/>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54" name="n_2aveValue【公営住宅】&#10;有形固定資産減価償却率">
          <a:extLst>
            <a:ext uri="{FF2B5EF4-FFF2-40B4-BE49-F238E27FC236}">
              <a16:creationId xmlns:a16="http://schemas.microsoft.com/office/drawing/2014/main" id="{00000000-0008-0000-0E00-0000FE00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124477</xdr:rowOff>
    </xdr:from>
    <xdr:ext cx="405111" cy="259045"/>
    <xdr:sp macro="" textlink="">
      <xdr:nvSpPr>
        <xdr:cNvPr id="255" name="n_1mainValue【公営住宅】&#10;有形固定資産減価償却率">
          <a:extLst>
            <a:ext uri="{FF2B5EF4-FFF2-40B4-BE49-F238E27FC236}">
              <a16:creationId xmlns:a16="http://schemas.microsoft.com/office/drawing/2014/main" id="{00000000-0008-0000-0E00-0000FF000000}"/>
            </a:ext>
          </a:extLst>
        </xdr:cNvPr>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256" name="n_2mainValue【公営住宅】&#10;有形固定資産減価償却率">
          <a:extLst>
            <a:ext uri="{FF2B5EF4-FFF2-40B4-BE49-F238E27FC236}">
              <a16:creationId xmlns:a16="http://schemas.microsoft.com/office/drawing/2014/main" id="{00000000-0008-0000-0E00-000000010000}"/>
            </a:ext>
          </a:extLst>
        </xdr:cNvPr>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a:extLst>
            <a:ext uri="{FF2B5EF4-FFF2-40B4-BE49-F238E27FC236}">
              <a16:creationId xmlns:a16="http://schemas.microsoft.com/office/drawing/2014/main" id="{00000000-0008-0000-0E00-000019010000}"/>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a:extLst>
            <a:ext uri="{FF2B5EF4-FFF2-40B4-BE49-F238E27FC236}">
              <a16:creationId xmlns:a16="http://schemas.microsoft.com/office/drawing/2014/main" id="{00000000-0008-0000-0E00-00001B010000}"/>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a:extLst>
            <a:ext uri="{FF2B5EF4-FFF2-40B4-BE49-F238E27FC236}">
              <a16:creationId xmlns:a16="http://schemas.microsoft.com/office/drawing/2014/main" id="{00000000-0008-0000-0E00-00001D010000}"/>
            </a:ext>
          </a:extLst>
        </xdr:cNvPr>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136271</xdr:rowOff>
    </xdr:from>
    <xdr:to>
      <xdr:col>50</xdr:col>
      <xdr:colOff>165100</xdr:colOff>
      <xdr:row>86</xdr:row>
      <xdr:rowOff>66421</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9588500" y="147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140919</xdr:rowOff>
    </xdr:from>
    <xdr:to>
      <xdr:col>46</xdr:col>
      <xdr:colOff>38100</xdr:colOff>
      <xdr:row>86</xdr:row>
      <xdr:rowOff>71069</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8699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15621</xdr:rowOff>
    </xdr:from>
    <xdr:to>
      <xdr:col>50</xdr:col>
      <xdr:colOff>114300</xdr:colOff>
      <xdr:row>86</xdr:row>
      <xdr:rowOff>20269</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flipV="1">
          <a:off x="8750300" y="14760321"/>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7" name="n_1aveValue【公営住宅】&#10;一人当たり面積">
          <a:extLst>
            <a:ext uri="{FF2B5EF4-FFF2-40B4-BE49-F238E27FC236}">
              <a16:creationId xmlns:a16="http://schemas.microsoft.com/office/drawing/2014/main" id="{00000000-0008-0000-0E00-000029010000}"/>
            </a:ext>
          </a:extLst>
        </xdr:cNvPr>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8" name="n_2aveValue【公営住宅】&#10;一人当たり面積">
          <a:extLst>
            <a:ext uri="{FF2B5EF4-FFF2-40B4-BE49-F238E27FC236}">
              <a16:creationId xmlns:a16="http://schemas.microsoft.com/office/drawing/2014/main" id="{00000000-0008-0000-0E00-00002A010000}"/>
            </a:ext>
          </a:extLst>
        </xdr:cNvPr>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57548</xdr:rowOff>
    </xdr:from>
    <xdr:ext cx="469744" cy="259045"/>
    <xdr:sp macro="" textlink="">
      <xdr:nvSpPr>
        <xdr:cNvPr id="299" name="n_1mainValue【公営住宅】&#10;一人当たり面積">
          <a:extLst>
            <a:ext uri="{FF2B5EF4-FFF2-40B4-BE49-F238E27FC236}">
              <a16:creationId xmlns:a16="http://schemas.microsoft.com/office/drawing/2014/main" id="{00000000-0008-0000-0E00-00002B010000}"/>
            </a:ext>
          </a:extLst>
        </xdr:cNvPr>
        <xdr:cNvSpPr txBox="1"/>
      </xdr:nvSpPr>
      <xdr:spPr>
        <a:xfrm>
          <a:off x="9391727" y="1480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62196</xdr:rowOff>
    </xdr:from>
    <xdr:ext cx="469744" cy="259045"/>
    <xdr:sp macro="" textlink="">
      <xdr:nvSpPr>
        <xdr:cNvPr id="300" name="n_2mainValue【公営住宅】&#10;一人当たり面積">
          <a:extLst>
            <a:ext uri="{FF2B5EF4-FFF2-40B4-BE49-F238E27FC236}">
              <a16:creationId xmlns:a16="http://schemas.microsoft.com/office/drawing/2014/main" id="{00000000-0008-0000-0E00-00002C010000}"/>
            </a:ext>
          </a:extLst>
        </xdr:cNvPr>
        <xdr:cNvSpPr txBox="1"/>
      </xdr:nvSpPr>
      <xdr:spPr>
        <a:xfrm>
          <a:off x="8515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港湾・漁港】&#10;有形固定資産減価償却率グラフ枠">
          <a:extLst>
            <a:ext uri="{FF2B5EF4-FFF2-40B4-BE49-F238E27FC236}">
              <a16:creationId xmlns:a16="http://schemas.microsoft.com/office/drawing/2014/main" id="{00000000-0008-0000-0E00-00004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flipV="1">
          <a:off x="46348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27" name="【港湾・漁港】&#10;有形固定資産減価償却率最小値テキスト">
          <a:extLst>
            <a:ext uri="{FF2B5EF4-FFF2-40B4-BE49-F238E27FC236}">
              <a16:creationId xmlns:a16="http://schemas.microsoft.com/office/drawing/2014/main" id="{00000000-0008-0000-0E00-000047010000}"/>
            </a:ext>
          </a:extLst>
        </xdr:cNvPr>
        <xdr:cNvSpPr txBox="1"/>
      </xdr:nvSpPr>
      <xdr:spPr>
        <a:xfrm>
          <a:off x="46736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29" name="【港湾・漁港】&#10;有形固定資産減価償却率最大値テキスト">
          <a:extLst>
            <a:ext uri="{FF2B5EF4-FFF2-40B4-BE49-F238E27FC236}">
              <a16:creationId xmlns:a16="http://schemas.microsoft.com/office/drawing/2014/main" id="{00000000-0008-0000-0E00-000049010000}"/>
            </a:ext>
          </a:extLst>
        </xdr:cNvPr>
        <xdr:cNvSpPr txBox="1"/>
      </xdr:nvSpPr>
      <xdr:spPr>
        <a:xfrm>
          <a:off x="46736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4546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31" name="【港湾・漁港】&#10;有形固定資産減価償却率平均値テキスト">
          <a:extLst>
            <a:ext uri="{FF2B5EF4-FFF2-40B4-BE49-F238E27FC236}">
              <a16:creationId xmlns:a16="http://schemas.microsoft.com/office/drawing/2014/main" id="{00000000-0008-0000-0E00-00004B010000}"/>
            </a:ext>
          </a:extLst>
        </xdr:cNvPr>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2857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144599</xdr:rowOff>
    </xdr:from>
    <xdr:to>
      <xdr:col>20</xdr:col>
      <xdr:colOff>38100</xdr:colOff>
      <xdr:row>104</xdr:row>
      <xdr:rowOff>74749</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3746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2539</xdr:rowOff>
    </xdr:from>
    <xdr:to>
      <xdr:col>15</xdr:col>
      <xdr:colOff>101600</xdr:colOff>
      <xdr:row>104</xdr:row>
      <xdr:rowOff>104139</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2857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23949</xdr:rowOff>
    </xdr:from>
    <xdr:to>
      <xdr:col>19</xdr:col>
      <xdr:colOff>177800</xdr:colOff>
      <xdr:row>104</xdr:row>
      <xdr:rowOff>53339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2908300" y="178547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43" name="n_1aveValue【港湾・漁港】&#10;有形固定資産減価償却率">
          <a:extLst>
            <a:ext uri="{FF2B5EF4-FFF2-40B4-BE49-F238E27FC236}">
              <a16:creationId xmlns:a16="http://schemas.microsoft.com/office/drawing/2014/main" id="{00000000-0008-0000-0E00-000057010000}"/>
            </a:ext>
          </a:extLst>
        </xdr:cNvPr>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44" name="n_2aveValue【港湾・漁港】&#10;有形固定資産減価償却率">
          <a:extLst>
            <a:ext uri="{FF2B5EF4-FFF2-40B4-BE49-F238E27FC236}">
              <a16:creationId xmlns:a16="http://schemas.microsoft.com/office/drawing/2014/main" id="{00000000-0008-0000-0E00-000058010000}"/>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65876</xdr:rowOff>
    </xdr:from>
    <xdr:ext cx="405111" cy="259045"/>
    <xdr:sp macro="" textlink="">
      <xdr:nvSpPr>
        <xdr:cNvPr id="345" name="n_1mainValue【港湾・漁港】&#10;有形固定資産減価償却率">
          <a:extLst>
            <a:ext uri="{FF2B5EF4-FFF2-40B4-BE49-F238E27FC236}">
              <a16:creationId xmlns:a16="http://schemas.microsoft.com/office/drawing/2014/main" id="{00000000-0008-0000-0E00-000059010000}"/>
            </a:ext>
          </a:extLst>
        </xdr:cNvPr>
        <xdr:cNvSpPr txBox="1"/>
      </xdr:nvSpPr>
      <xdr:spPr>
        <a:xfrm>
          <a:off x="35820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95266</xdr:rowOff>
    </xdr:from>
    <xdr:ext cx="405111" cy="259045"/>
    <xdr:sp macro="" textlink="">
      <xdr:nvSpPr>
        <xdr:cNvPr id="346" name="n_2mainValue【港湾・漁港】&#10;有形固定資産減価償却率">
          <a:extLst>
            <a:ext uri="{FF2B5EF4-FFF2-40B4-BE49-F238E27FC236}">
              <a16:creationId xmlns:a16="http://schemas.microsoft.com/office/drawing/2014/main" id="{00000000-0008-0000-0E00-00005A010000}"/>
            </a:ext>
          </a:extLst>
        </xdr:cNvPr>
        <xdr:cNvSpPr txBox="1"/>
      </xdr:nvSpPr>
      <xdr:spPr>
        <a:xfrm>
          <a:off x="2705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a:extLst>
            <a:ext uri="{FF2B5EF4-FFF2-40B4-BE49-F238E27FC236}">
              <a16:creationId xmlns:a16="http://schemas.microsoft.com/office/drawing/2014/main" id="{00000000-0008-0000-0E00-00007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10476865"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71" name="【港湾・漁港】&#10;一人当たり有形固定資産（償却資産）額最小値テキスト">
          <a:extLst>
            <a:ext uri="{FF2B5EF4-FFF2-40B4-BE49-F238E27FC236}">
              <a16:creationId xmlns:a16="http://schemas.microsoft.com/office/drawing/2014/main" id="{00000000-0008-0000-0E00-000073010000}"/>
            </a:ext>
          </a:extLst>
        </xdr:cNvPr>
        <xdr:cNvSpPr txBox="1"/>
      </xdr:nvSpPr>
      <xdr:spPr>
        <a:xfrm>
          <a:off x="10515600"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0388600" y="186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73" name="【港湾・漁港】&#10;一人当たり有形固定資産（償却資産）額最大値テキスト">
          <a:extLst>
            <a:ext uri="{FF2B5EF4-FFF2-40B4-BE49-F238E27FC236}">
              <a16:creationId xmlns:a16="http://schemas.microsoft.com/office/drawing/2014/main" id="{00000000-0008-0000-0E00-000075010000}"/>
            </a:ext>
          </a:extLst>
        </xdr:cNvPr>
        <xdr:cNvSpPr txBox="1"/>
      </xdr:nvSpPr>
      <xdr:spPr>
        <a:xfrm>
          <a:off x="10515600"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0388600" y="173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31791</xdr:rowOff>
    </xdr:from>
    <xdr:ext cx="690189" cy="259045"/>
    <xdr:sp macro="" textlink="">
      <xdr:nvSpPr>
        <xdr:cNvPr id="375" name="【港湾・漁港】&#10;一人当たり有形固定資産（償却資産）額平均値テキスト">
          <a:extLst>
            <a:ext uri="{FF2B5EF4-FFF2-40B4-BE49-F238E27FC236}">
              <a16:creationId xmlns:a16="http://schemas.microsoft.com/office/drawing/2014/main" id="{00000000-0008-0000-0E00-000077010000}"/>
            </a:ext>
          </a:extLst>
        </xdr:cNvPr>
        <xdr:cNvSpPr txBox="1"/>
      </xdr:nvSpPr>
      <xdr:spPr>
        <a:xfrm>
          <a:off x="10515600" y="18548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76" name="フローチャート: 判断 375">
          <a:extLst>
            <a:ext uri="{FF2B5EF4-FFF2-40B4-BE49-F238E27FC236}">
              <a16:creationId xmlns:a16="http://schemas.microsoft.com/office/drawing/2014/main" id="{00000000-0008-0000-0E00-000078010000}"/>
            </a:ext>
          </a:extLst>
        </xdr:cNvPr>
        <xdr:cNvSpPr/>
      </xdr:nvSpPr>
      <xdr:spPr>
        <a:xfrm>
          <a:off x="10426700" y="1856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77" name="フローチャート: 判断 376">
          <a:extLst>
            <a:ext uri="{FF2B5EF4-FFF2-40B4-BE49-F238E27FC236}">
              <a16:creationId xmlns:a16="http://schemas.microsoft.com/office/drawing/2014/main" id="{00000000-0008-0000-0E00-000079010000}"/>
            </a:ext>
          </a:extLst>
        </xdr:cNvPr>
        <xdr:cNvSpPr/>
      </xdr:nvSpPr>
      <xdr:spPr>
        <a:xfrm>
          <a:off x="9588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86478</xdr:rowOff>
    </xdr:from>
    <xdr:to>
      <xdr:col>46</xdr:col>
      <xdr:colOff>38100</xdr:colOff>
      <xdr:row>109</xdr:row>
      <xdr:rowOff>16628</xdr:rowOff>
    </xdr:to>
    <xdr:sp macro="" textlink="">
      <xdr:nvSpPr>
        <xdr:cNvPr id="378" name="フローチャート: 判断 377">
          <a:extLst>
            <a:ext uri="{FF2B5EF4-FFF2-40B4-BE49-F238E27FC236}">
              <a16:creationId xmlns:a16="http://schemas.microsoft.com/office/drawing/2014/main" id="{00000000-0008-0000-0E00-00007A010000}"/>
            </a:ext>
          </a:extLst>
        </xdr:cNvPr>
        <xdr:cNvSpPr/>
      </xdr:nvSpPr>
      <xdr:spPr>
        <a:xfrm>
          <a:off x="8699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33079</xdr:rowOff>
    </xdr:from>
    <xdr:to>
      <xdr:col>50</xdr:col>
      <xdr:colOff>165100</xdr:colOff>
      <xdr:row>108</xdr:row>
      <xdr:rowOff>134679</xdr:rowOff>
    </xdr:to>
    <xdr:sp macro="" textlink="">
      <xdr:nvSpPr>
        <xdr:cNvPr id="384" name="楕円 383">
          <a:extLst>
            <a:ext uri="{FF2B5EF4-FFF2-40B4-BE49-F238E27FC236}">
              <a16:creationId xmlns:a16="http://schemas.microsoft.com/office/drawing/2014/main" id="{00000000-0008-0000-0E00-000080010000}"/>
            </a:ext>
          </a:extLst>
        </xdr:cNvPr>
        <xdr:cNvSpPr/>
      </xdr:nvSpPr>
      <xdr:spPr>
        <a:xfrm>
          <a:off x="9588500" y="185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34280</xdr:rowOff>
    </xdr:from>
    <xdr:to>
      <xdr:col>46</xdr:col>
      <xdr:colOff>38100</xdr:colOff>
      <xdr:row>108</xdr:row>
      <xdr:rowOff>135880</xdr:rowOff>
    </xdr:to>
    <xdr:sp macro="" textlink="">
      <xdr:nvSpPr>
        <xdr:cNvPr id="385" name="楕円 384">
          <a:extLst>
            <a:ext uri="{FF2B5EF4-FFF2-40B4-BE49-F238E27FC236}">
              <a16:creationId xmlns:a16="http://schemas.microsoft.com/office/drawing/2014/main" id="{00000000-0008-0000-0E00-000081010000}"/>
            </a:ext>
          </a:extLst>
        </xdr:cNvPr>
        <xdr:cNvSpPr/>
      </xdr:nvSpPr>
      <xdr:spPr>
        <a:xfrm>
          <a:off x="8699500" y="185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83879</xdr:rowOff>
    </xdr:from>
    <xdr:to>
      <xdr:col>50</xdr:col>
      <xdr:colOff>114300</xdr:colOff>
      <xdr:row>108</xdr:row>
      <xdr:rowOff>85080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flipV="1">
          <a:off x="8750300" y="18600479"/>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163642</xdr:rowOff>
    </xdr:from>
    <xdr:ext cx="690189" cy="259045"/>
    <xdr:sp macro="" textlink="">
      <xdr:nvSpPr>
        <xdr:cNvPr id="387" name="n_1aveValue【港湾・漁港】&#10;一人当たり有形固定資産（償却資産）額">
          <a:extLst>
            <a:ext uri="{FF2B5EF4-FFF2-40B4-BE49-F238E27FC236}">
              <a16:creationId xmlns:a16="http://schemas.microsoft.com/office/drawing/2014/main" id="{00000000-0008-0000-0E00-000083010000}"/>
            </a:ext>
          </a:extLst>
        </xdr:cNvPr>
        <xdr:cNvSpPr txBox="1"/>
      </xdr:nvSpPr>
      <xdr:spPr>
        <a:xfrm>
          <a:off x="92815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109</xdr:row>
      <xdr:rowOff>7755</xdr:rowOff>
    </xdr:from>
    <xdr:ext cx="690189" cy="259045"/>
    <xdr:sp macro="" textlink="">
      <xdr:nvSpPr>
        <xdr:cNvPr id="388" name="n_2aveValue【港湾・漁港】&#10;一人当たり有形固定資産（償却資産）額">
          <a:extLst>
            <a:ext uri="{FF2B5EF4-FFF2-40B4-BE49-F238E27FC236}">
              <a16:creationId xmlns:a16="http://schemas.microsoft.com/office/drawing/2014/main" id="{00000000-0008-0000-0E00-000084010000}"/>
            </a:ext>
          </a:extLst>
        </xdr:cNvPr>
        <xdr:cNvSpPr txBox="1"/>
      </xdr:nvSpPr>
      <xdr:spPr>
        <a:xfrm>
          <a:off x="8405205" y="18695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151206</xdr:rowOff>
    </xdr:from>
    <xdr:ext cx="690189" cy="259045"/>
    <xdr:sp macro="" textlink="">
      <xdr:nvSpPr>
        <xdr:cNvPr id="389" name="n_1mainValue【港湾・漁港】&#10;一人当たり有形固定資産（償却資産）額">
          <a:extLst>
            <a:ext uri="{FF2B5EF4-FFF2-40B4-BE49-F238E27FC236}">
              <a16:creationId xmlns:a16="http://schemas.microsoft.com/office/drawing/2014/main" id="{00000000-0008-0000-0E00-000085010000}"/>
            </a:ext>
          </a:extLst>
        </xdr:cNvPr>
        <xdr:cNvSpPr txBox="1"/>
      </xdr:nvSpPr>
      <xdr:spPr>
        <a:xfrm>
          <a:off x="9281505" y="183249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152407</xdr:rowOff>
    </xdr:from>
    <xdr:ext cx="690189" cy="259045"/>
    <xdr:sp macro="" textlink="">
      <xdr:nvSpPr>
        <xdr:cNvPr id="390" name="n_2mainValue【港湾・漁港】&#10;一人当たり有形固定資産（償却資産）額">
          <a:extLst>
            <a:ext uri="{FF2B5EF4-FFF2-40B4-BE49-F238E27FC236}">
              <a16:creationId xmlns:a16="http://schemas.microsoft.com/office/drawing/2014/main" id="{00000000-0008-0000-0E00-000086010000}"/>
            </a:ext>
          </a:extLst>
        </xdr:cNvPr>
        <xdr:cNvSpPr txBox="1"/>
      </xdr:nvSpPr>
      <xdr:spPr>
        <a:xfrm>
          <a:off x="8405205" y="18326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40096</xdr:rowOff>
    </xdr:from>
    <xdr:to>
      <xdr:col>76</xdr:col>
      <xdr:colOff>165100</xdr:colOff>
      <xdr:row>36</xdr:row>
      <xdr:rowOff>141696</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541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90896</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flipV="1">
          <a:off x="14592300" y="62369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433" name="n_1aveValue【認定こども園・幼稚園・保育所】&#10;有形固定資産減価償却率">
          <a:extLst>
            <a:ext uri="{FF2B5EF4-FFF2-40B4-BE49-F238E27FC236}">
              <a16:creationId xmlns:a16="http://schemas.microsoft.com/office/drawing/2014/main" id="{00000000-0008-0000-0E00-0000B1010000}"/>
            </a:ext>
          </a:extLst>
        </xdr:cNvPr>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434" name="n_2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435" name="n_1main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5266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158223</xdr:rowOff>
    </xdr:from>
    <xdr:ext cx="405111" cy="259045"/>
    <xdr:sp macro="" textlink="">
      <xdr:nvSpPr>
        <xdr:cNvPr id="436" name="n_2main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4389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00000000-0008-0000-0E00-0000CD01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00000000-0008-0000-0E00-0000CF010000}"/>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00000000-0008-0000-0E00-0000D1010000}"/>
            </a:ext>
          </a:extLst>
        </xdr:cNvPr>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143510</xdr:rowOff>
    </xdr:from>
    <xdr:to>
      <xdr:col>112</xdr:col>
      <xdr:colOff>38100</xdr:colOff>
      <xdr:row>40</xdr:row>
      <xdr:rowOff>73660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21272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149860</xdr:rowOff>
    </xdr:from>
    <xdr:to>
      <xdr:col>107</xdr:col>
      <xdr:colOff>101600</xdr:colOff>
      <xdr:row>40</xdr:row>
      <xdr:rowOff>80010</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20383500" y="68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29210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0434300" y="68808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00000000-0008-0000-0E00-0000DD010000}"/>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64787</xdr:rowOff>
    </xdr:from>
    <xdr:ext cx="469744" cy="259045"/>
    <xdr:sp macro="" textlink="">
      <xdr:nvSpPr>
        <xdr:cNvPr id="479" name="n_1main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10757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71137</xdr:rowOff>
    </xdr:from>
    <xdr:ext cx="469744" cy="259045"/>
    <xdr:sp macro="" textlink="">
      <xdr:nvSpPr>
        <xdr:cNvPr id="480" name="n_2main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20199427" y="692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a:extLst>
            <a:ext uri="{FF2B5EF4-FFF2-40B4-BE49-F238E27FC236}">
              <a16:creationId xmlns:a16="http://schemas.microsoft.com/office/drawing/2014/main" id="{00000000-0008-0000-0E00-0000F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06" name="【学校施設】&#10;有形固定資産減価償却率最小値テキスト">
          <a:extLst>
            <a:ext uri="{FF2B5EF4-FFF2-40B4-BE49-F238E27FC236}">
              <a16:creationId xmlns:a16="http://schemas.microsoft.com/office/drawing/2014/main" id="{00000000-0008-0000-0E00-0000FA010000}"/>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08" name="【学校施設】&#10;有形固定資産減価償却率最大値テキスト">
          <a:extLst>
            <a:ext uri="{FF2B5EF4-FFF2-40B4-BE49-F238E27FC236}">
              <a16:creationId xmlns:a16="http://schemas.microsoft.com/office/drawing/2014/main" id="{00000000-0008-0000-0E00-0000FC010000}"/>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10" name="【学校施設】&#10;有形固定資産減価償却率平均値テキスト">
          <a:extLst>
            <a:ext uri="{FF2B5EF4-FFF2-40B4-BE49-F238E27FC236}">
              <a16:creationId xmlns:a16="http://schemas.microsoft.com/office/drawing/2014/main" id="{00000000-0008-0000-0E00-0000FE01000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11" name="フローチャート: 判断 510">
          <a:extLst>
            <a:ext uri="{FF2B5EF4-FFF2-40B4-BE49-F238E27FC236}">
              <a16:creationId xmlns:a16="http://schemas.microsoft.com/office/drawing/2014/main" id="{00000000-0008-0000-0E00-0000FF01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80645</xdr:rowOff>
    </xdr:from>
    <xdr:to>
      <xdr:col>81</xdr:col>
      <xdr:colOff>101600</xdr:colOff>
      <xdr:row>63</xdr:row>
      <xdr:rowOff>10795</xdr:rowOff>
    </xdr:to>
    <xdr:sp macro="" textlink="">
      <xdr:nvSpPr>
        <xdr:cNvPr id="519" name="楕円 518">
          <a:extLst>
            <a:ext uri="{FF2B5EF4-FFF2-40B4-BE49-F238E27FC236}">
              <a16:creationId xmlns:a16="http://schemas.microsoft.com/office/drawing/2014/main" id="{00000000-0008-0000-0E00-000007020000}"/>
            </a:ext>
          </a:extLst>
        </xdr:cNvPr>
        <xdr:cNvSpPr/>
      </xdr:nvSpPr>
      <xdr:spPr>
        <a:xfrm>
          <a:off x="1543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133985</xdr:rowOff>
    </xdr:from>
    <xdr:to>
      <xdr:col>76</xdr:col>
      <xdr:colOff>165100</xdr:colOff>
      <xdr:row>63</xdr:row>
      <xdr:rowOff>64135</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4541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131445</xdr:rowOff>
    </xdr:from>
    <xdr:to>
      <xdr:col>81</xdr:col>
      <xdr:colOff>50800</xdr:colOff>
      <xdr:row>63</xdr:row>
      <xdr:rowOff>13335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4592300" y="107613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22" name="n_1aveValue【学校施設】&#10;有形固定資産減価償却率">
          <a:extLst>
            <a:ext uri="{FF2B5EF4-FFF2-40B4-BE49-F238E27FC236}">
              <a16:creationId xmlns:a16="http://schemas.microsoft.com/office/drawing/2014/main" id="{00000000-0008-0000-0E00-00000A02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23" name="n_2aveValue【学校施設】&#10;有形固定資産減価償却率">
          <a:extLst>
            <a:ext uri="{FF2B5EF4-FFF2-40B4-BE49-F238E27FC236}">
              <a16:creationId xmlns:a16="http://schemas.microsoft.com/office/drawing/2014/main" id="{00000000-0008-0000-0E00-00000B020000}"/>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1922</xdr:rowOff>
    </xdr:from>
    <xdr:ext cx="405111" cy="259045"/>
    <xdr:sp macro="" textlink="">
      <xdr:nvSpPr>
        <xdr:cNvPr id="524" name="n_1mainValue【学校施設】&#10;有形固定資産減価償却率">
          <a:extLst>
            <a:ext uri="{FF2B5EF4-FFF2-40B4-BE49-F238E27FC236}">
              <a16:creationId xmlns:a16="http://schemas.microsoft.com/office/drawing/2014/main" id="{00000000-0008-0000-0E00-00000C020000}"/>
            </a:ext>
          </a:extLst>
        </xdr:cNvPr>
        <xdr:cNvSpPr txBox="1"/>
      </xdr:nvSpPr>
      <xdr:spPr>
        <a:xfrm>
          <a:off x="15266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55262</xdr:rowOff>
    </xdr:from>
    <xdr:ext cx="405111" cy="259045"/>
    <xdr:sp macro="" textlink="">
      <xdr:nvSpPr>
        <xdr:cNvPr id="525" name="n_2mainValue【学校施設】&#10;有形固定資産減価償却率">
          <a:extLst>
            <a:ext uri="{FF2B5EF4-FFF2-40B4-BE49-F238E27FC236}">
              <a16:creationId xmlns:a16="http://schemas.microsoft.com/office/drawing/2014/main" id="{00000000-0008-0000-0E00-00000D020000}"/>
            </a:ext>
          </a:extLst>
        </xdr:cNvPr>
        <xdr:cNvSpPr txBox="1"/>
      </xdr:nvSpPr>
      <xdr:spPr>
        <a:xfrm>
          <a:off x="14389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a:extLst>
            <a:ext uri="{FF2B5EF4-FFF2-40B4-BE49-F238E27FC236}">
              <a16:creationId xmlns:a16="http://schemas.microsoft.com/office/drawing/2014/main" id="{00000000-0008-0000-0E00-00002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50" name="【学校施設】&#10;一人当たり面積最小値テキスト">
          <a:extLst>
            <a:ext uri="{FF2B5EF4-FFF2-40B4-BE49-F238E27FC236}">
              <a16:creationId xmlns:a16="http://schemas.microsoft.com/office/drawing/2014/main" id="{00000000-0008-0000-0E00-000026020000}"/>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52" name="【学校施設】&#10;一人当たり面積最大値テキスト">
          <a:extLst>
            <a:ext uri="{FF2B5EF4-FFF2-40B4-BE49-F238E27FC236}">
              <a16:creationId xmlns:a16="http://schemas.microsoft.com/office/drawing/2014/main" id="{00000000-0008-0000-0E00-000028020000}"/>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554" name="【学校施設】&#10;一人当たり面積平均値テキスト">
          <a:extLst>
            <a:ext uri="{FF2B5EF4-FFF2-40B4-BE49-F238E27FC236}">
              <a16:creationId xmlns:a16="http://schemas.microsoft.com/office/drawing/2014/main" id="{00000000-0008-0000-0E00-00002A020000}"/>
            </a:ext>
          </a:extLst>
        </xdr:cNvPr>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100152</xdr:rowOff>
    </xdr:from>
    <xdr:to>
      <xdr:col>112</xdr:col>
      <xdr:colOff>38100</xdr:colOff>
      <xdr:row>63</xdr:row>
      <xdr:rowOff>30302</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21272500" y="107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104877</xdr:rowOff>
    </xdr:from>
    <xdr:to>
      <xdr:col>107</xdr:col>
      <xdr:colOff>101600</xdr:colOff>
      <xdr:row>63</xdr:row>
      <xdr:rowOff>35027</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20383500" y="107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150952</xdr:rowOff>
    </xdr:from>
    <xdr:to>
      <xdr:col>111</xdr:col>
      <xdr:colOff>177800</xdr:colOff>
      <xdr:row>62</xdr:row>
      <xdr:rowOff>155677</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flipV="1">
          <a:off x="20434300" y="10780852"/>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566" name="n_1aveValue【学校施設】&#10;一人当たり面積">
          <a:extLst>
            <a:ext uri="{FF2B5EF4-FFF2-40B4-BE49-F238E27FC236}">
              <a16:creationId xmlns:a16="http://schemas.microsoft.com/office/drawing/2014/main" id="{00000000-0008-0000-0E00-000036020000}"/>
            </a:ext>
          </a:extLst>
        </xdr:cNvPr>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567" name="n_2aveValue【学校施設】&#10;一人当たり面積">
          <a:extLst>
            <a:ext uri="{FF2B5EF4-FFF2-40B4-BE49-F238E27FC236}">
              <a16:creationId xmlns:a16="http://schemas.microsoft.com/office/drawing/2014/main" id="{00000000-0008-0000-0E00-000037020000}"/>
            </a:ext>
          </a:extLst>
        </xdr:cNvPr>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21429</xdr:rowOff>
    </xdr:from>
    <xdr:ext cx="469744" cy="259045"/>
    <xdr:sp macro="" textlink="">
      <xdr:nvSpPr>
        <xdr:cNvPr id="568" name="n_1mainValue【学校施設】&#10;一人当たり面積">
          <a:extLst>
            <a:ext uri="{FF2B5EF4-FFF2-40B4-BE49-F238E27FC236}">
              <a16:creationId xmlns:a16="http://schemas.microsoft.com/office/drawing/2014/main" id="{00000000-0008-0000-0E00-000038020000}"/>
            </a:ext>
          </a:extLst>
        </xdr:cNvPr>
        <xdr:cNvSpPr txBox="1"/>
      </xdr:nvSpPr>
      <xdr:spPr>
        <a:xfrm>
          <a:off x="21075727" y="1082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26154</xdr:rowOff>
    </xdr:from>
    <xdr:ext cx="469744" cy="259045"/>
    <xdr:sp macro="" textlink="">
      <xdr:nvSpPr>
        <xdr:cNvPr id="569" name="n_2mainValue【学校施設】&#10;一人当たり面積">
          <a:extLst>
            <a:ext uri="{FF2B5EF4-FFF2-40B4-BE49-F238E27FC236}">
              <a16:creationId xmlns:a16="http://schemas.microsoft.com/office/drawing/2014/main" id="{00000000-0008-0000-0E00-000039020000}"/>
            </a:ext>
          </a:extLst>
        </xdr:cNvPr>
        <xdr:cNvSpPr txBox="1"/>
      </xdr:nvSpPr>
      <xdr:spPr>
        <a:xfrm>
          <a:off x="20199427" y="1082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a:extLst>
            <a:ext uri="{FF2B5EF4-FFF2-40B4-BE49-F238E27FC236}">
              <a16:creationId xmlns:a16="http://schemas.microsoft.com/office/drawing/2014/main" id="{00000000-0008-0000-0E00-00006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12" name="【公民館】&#10;有形固定資産減価償却率最小値テキスト">
          <a:extLst>
            <a:ext uri="{FF2B5EF4-FFF2-40B4-BE49-F238E27FC236}">
              <a16:creationId xmlns:a16="http://schemas.microsoft.com/office/drawing/2014/main" id="{00000000-0008-0000-0E00-000064020000}"/>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4" name="【公民館】&#10;有形固定資産減価償却率最大値テキスト">
          <a:extLst>
            <a:ext uri="{FF2B5EF4-FFF2-40B4-BE49-F238E27FC236}">
              <a16:creationId xmlns:a16="http://schemas.microsoft.com/office/drawing/2014/main" id="{00000000-0008-0000-0E00-000066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616" name="【公民館】&#10;有形固定資産減価償却率平均値テキスト">
          <a:extLst>
            <a:ext uri="{FF2B5EF4-FFF2-40B4-BE49-F238E27FC236}">
              <a16:creationId xmlns:a16="http://schemas.microsoft.com/office/drawing/2014/main" id="{00000000-0008-0000-0E00-000068020000}"/>
            </a:ext>
          </a:extLst>
        </xdr:cNvPr>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22134</xdr:rowOff>
    </xdr:from>
    <xdr:to>
      <xdr:col>81</xdr:col>
      <xdr:colOff>101600</xdr:colOff>
      <xdr:row>102</xdr:row>
      <xdr:rowOff>123734</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15430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51526</xdr:rowOff>
    </xdr:from>
    <xdr:to>
      <xdr:col>76</xdr:col>
      <xdr:colOff>165100</xdr:colOff>
      <xdr:row>102</xdr:row>
      <xdr:rowOff>153126</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14541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72934</xdr:rowOff>
    </xdr:from>
    <xdr:to>
      <xdr:col>81</xdr:col>
      <xdr:colOff>50800</xdr:colOff>
      <xdr:row>102</xdr:row>
      <xdr:rowOff>102326</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14592300" y="175608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628" name="n_1aveValue【公民館】&#10;有形固定資産減価償却率">
          <a:extLst>
            <a:ext uri="{FF2B5EF4-FFF2-40B4-BE49-F238E27FC236}">
              <a16:creationId xmlns:a16="http://schemas.microsoft.com/office/drawing/2014/main" id="{00000000-0008-0000-0E00-000074020000}"/>
            </a:ext>
          </a:extLst>
        </xdr:cNvPr>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629" name="n_2aveValue【公民館】&#10;有形固定資産減価償却率">
          <a:extLst>
            <a:ext uri="{FF2B5EF4-FFF2-40B4-BE49-F238E27FC236}">
              <a16:creationId xmlns:a16="http://schemas.microsoft.com/office/drawing/2014/main" id="{00000000-0008-0000-0E00-000075020000}"/>
            </a:ext>
          </a:extLst>
        </xdr:cNvPr>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140261</xdr:rowOff>
    </xdr:from>
    <xdr:ext cx="405111" cy="259045"/>
    <xdr:sp macro="" textlink="">
      <xdr:nvSpPr>
        <xdr:cNvPr id="630" name="n_1mainValue【公民館】&#10;有形固定資産減価償却率">
          <a:extLst>
            <a:ext uri="{FF2B5EF4-FFF2-40B4-BE49-F238E27FC236}">
              <a16:creationId xmlns:a16="http://schemas.microsoft.com/office/drawing/2014/main" id="{00000000-0008-0000-0E00-000076020000}"/>
            </a:ext>
          </a:extLst>
        </xdr:cNvPr>
        <xdr:cNvSpPr txBox="1"/>
      </xdr:nvSpPr>
      <xdr:spPr>
        <a:xfrm>
          <a:off x="15266044" y="1728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169653</xdr:rowOff>
    </xdr:from>
    <xdr:ext cx="405111" cy="259045"/>
    <xdr:sp macro="" textlink="">
      <xdr:nvSpPr>
        <xdr:cNvPr id="631" name="n_2mainValue【公民館】&#10;有形固定資産減価償却率">
          <a:extLst>
            <a:ext uri="{FF2B5EF4-FFF2-40B4-BE49-F238E27FC236}">
              <a16:creationId xmlns:a16="http://schemas.microsoft.com/office/drawing/2014/main" id="{00000000-0008-0000-0E00-000077020000}"/>
            </a:ext>
          </a:extLst>
        </xdr:cNvPr>
        <xdr:cNvSpPr txBox="1"/>
      </xdr:nvSpPr>
      <xdr:spPr>
        <a:xfrm>
          <a:off x="14389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a:extLst>
            <a:ext uri="{FF2B5EF4-FFF2-40B4-BE49-F238E27FC236}">
              <a16:creationId xmlns:a16="http://schemas.microsoft.com/office/drawing/2014/main" id="{00000000-0008-0000-0E00-00008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56" name="【公民館】&#10;一人当たり面積最小値テキスト">
          <a:extLst>
            <a:ext uri="{FF2B5EF4-FFF2-40B4-BE49-F238E27FC236}">
              <a16:creationId xmlns:a16="http://schemas.microsoft.com/office/drawing/2014/main" id="{00000000-0008-0000-0E00-000090020000}"/>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58" name="【公民館】&#10;一人当たり面積最大値テキスト">
          <a:extLst>
            <a:ext uri="{FF2B5EF4-FFF2-40B4-BE49-F238E27FC236}">
              <a16:creationId xmlns:a16="http://schemas.microsoft.com/office/drawing/2014/main" id="{00000000-0008-0000-0E00-000092020000}"/>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660" name="【公民館】&#10;一人当たり面積平均値テキスト">
          <a:extLst>
            <a:ext uri="{FF2B5EF4-FFF2-40B4-BE49-F238E27FC236}">
              <a16:creationId xmlns:a16="http://schemas.microsoft.com/office/drawing/2014/main" id="{00000000-0008-0000-0E00-000094020000}"/>
            </a:ext>
          </a:extLst>
        </xdr:cNvPr>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50546</xdr:rowOff>
    </xdr:from>
    <xdr:to>
      <xdr:col>112</xdr:col>
      <xdr:colOff>38100</xdr:colOff>
      <xdr:row>107</xdr:row>
      <xdr:rowOff>152146</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21272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54356</xdr:rowOff>
    </xdr:from>
    <xdr:to>
      <xdr:col>107</xdr:col>
      <xdr:colOff>101600</xdr:colOff>
      <xdr:row>107</xdr:row>
      <xdr:rowOff>155956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20383500" y="18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101346</xdr:rowOff>
    </xdr:from>
    <xdr:to>
      <xdr:col>111</xdr:col>
      <xdr:colOff>177800</xdr:colOff>
      <xdr:row>107</xdr:row>
      <xdr:rowOff>105156</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20434300" y="1844649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72" name="n_1aveValue【公民館】&#10;一人当たり面積">
          <a:extLst>
            <a:ext uri="{FF2B5EF4-FFF2-40B4-BE49-F238E27FC236}">
              <a16:creationId xmlns:a16="http://schemas.microsoft.com/office/drawing/2014/main" id="{00000000-0008-0000-0E00-0000A0020000}"/>
            </a:ext>
          </a:extLst>
        </xdr:cNvPr>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73" name="n_2aveValue【公民館】&#10;一人当たり面積">
          <a:extLst>
            <a:ext uri="{FF2B5EF4-FFF2-40B4-BE49-F238E27FC236}">
              <a16:creationId xmlns:a16="http://schemas.microsoft.com/office/drawing/2014/main" id="{00000000-0008-0000-0E00-0000A1020000}"/>
            </a:ext>
          </a:extLst>
        </xdr:cNvPr>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143273</xdr:rowOff>
    </xdr:from>
    <xdr:ext cx="469744" cy="259045"/>
    <xdr:sp macro="" textlink="">
      <xdr:nvSpPr>
        <xdr:cNvPr id="674" name="n_1mainValue【公民館】&#10;一人当たり面積">
          <a:extLst>
            <a:ext uri="{FF2B5EF4-FFF2-40B4-BE49-F238E27FC236}">
              <a16:creationId xmlns:a16="http://schemas.microsoft.com/office/drawing/2014/main" id="{00000000-0008-0000-0E00-0000A2020000}"/>
            </a:ext>
          </a:extLst>
        </xdr:cNvPr>
        <xdr:cNvSpPr txBox="1"/>
      </xdr:nvSpPr>
      <xdr:spPr>
        <a:xfrm>
          <a:off x="210757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147083</xdr:rowOff>
    </xdr:from>
    <xdr:ext cx="469744" cy="259045"/>
    <xdr:sp macro="" textlink="">
      <xdr:nvSpPr>
        <xdr:cNvPr id="675" name="n_2mainValue【公民館】&#10;一人当たり面積">
          <a:extLst>
            <a:ext uri="{FF2B5EF4-FFF2-40B4-BE49-F238E27FC236}">
              <a16:creationId xmlns:a16="http://schemas.microsoft.com/office/drawing/2014/main" id="{00000000-0008-0000-0E00-0000A3020000}"/>
            </a:ext>
          </a:extLst>
        </xdr:cNvPr>
        <xdr:cNvSpPr txBox="1"/>
      </xdr:nvSpPr>
      <xdr:spPr>
        <a:xfrm>
          <a:off x="20199427" y="184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類似団体と比較して、道路の有形固定資産減価償却率が特に高くなっている。今後、個別施設計画を策定する予定であり、同計画に基づいて整備を進めていく。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学校施設については、小学校・中学校が老朽化していたため、平成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年度にかけて小学校・中学校合同校舎を新しく建設したことにより、類似団体と比較して有形固定資産減価償却率が低くなっている。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日時点で固定資産台帳未整備のため数値が入っていない。</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0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2,503
2,497
25.52
3,161,854
3,041,286
100,694
1,971,051
3,342,711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82567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76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79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90170</xdr:rowOff>
    </xdr:from>
    <xdr:to>
      <xdr:col>20</xdr:col>
      <xdr:colOff>38100</xdr:colOff>
      <xdr:row>39</xdr:row>
      <xdr:rowOff>20320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11447</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F00-00003F000000}"/>
            </a:ext>
          </a:extLst>
        </xdr:cNvPr>
        <xdr:cNvSpPr txBox="1"/>
      </xdr:nvSpPr>
      <xdr:spPr>
        <a:xfrm>
          <a:off x="3582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107950</xdr:rowOff>
    </xdr:from>
    <xdr:to>
      <xdr:col>15</xdr:col>
      <xdr:colOff>101600</xdr:colOff>
      <xdr:row>39</xdr:row>
      <xdr:rowOff>38100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29227</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F00-000041000000}"/>
            </a:ext>
          </a:extLst>
        </xdr:cNvPr>
        <xdr:cNvSpPr txBox="1"/>
      </xdr:nvSpPr>
      <xdr:spPr>
        <a:xfrm>
          <a:off x="2705744"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45720</xdr:rowOff>
    </xdr:from>
    <xdr:to>
      <xdr:col>15</xdr:col>
      <xdr:colOff>101600</xdr:colOff>
      <xdr:row>37</xdr:row>
      <xdr:rowOff>147320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2857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96520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2908300" y="64198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74" name="n_1mainValue【図書館】&#10;有形固定資産減価償却率">
          <a:extLst>
            <a:ext uri="{FF2B5EF4-FFF2-40B4-BE49-F238E27FC236}">
              <a16:creationId xmlns:a16="http://schemas.microsoft.com/office/drawing/2014/main" id="{00000000-0008-0000-0F00-00004A000000}"/>
            </a:ext>
          </a:extLst>
        </xdr:cNvPr>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163847</xdr:rowOff>
    </xdr:from>
    <xdr:ext cx="405111" cy="259045"/>
    <xdr:sp macro="" textlink="">
      <xdr:nvSpPr>
        <xdr:cNvPr id="75" name="n_2mainValue【図書館】&#10;有形固定資産減価償却率">
          <a:extLst>
            <a:ext uri="{FF2B5EF4-FFF2-40B4-BE49-F238E27FC236}">
              <a16:creationId xmlns:a16="http://schemas.microsoft.com/office/drawing/2014/main" id="{00000000-0008-0000-0F00-00004B000000}"/>
            </a:ext>
          </a:extLst>
        </xdr:cNvPr>
        <xdr:cNvSpPr txBox="1"/>
      </xdr:nvSpPr>
      <xdr:spPr>
        <a:xfrm>
          <a:off x="270574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39624</xdr:rowOff>
    </xdr:from>
    <xdr:to>
      <xdr:col>54</xdr:col>
      <xdr:colOff>189865</xdr:colOff>
      <xdr:row>41</xdr:row>
      <xdr:rowOff>35052</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flipV="1">
          <a:off x="10476865" y="586892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38879</xdr:rowOff>
    </xdr:from>
    <xdr:ext cx="469744" cy="259045"/>
    <xdr:sp macro="" textlink="">
      <xdr:nvSpPr>
        <xdr:cNvPr id="98" name="【図書館】&#10;一人当たり面積最小値テキスト">
          <a:extLst>
            <a:ext uri="{FF2B5EF4-FFF2-40B4-BE49-F238E27FC236}">
              <a16:creationId xmlns:a16="http://schemas.microsoft.com/office/drawing/2014/main" id="{00000000-0008-0000-0F00-000062000000}"/>
            </a:ext>
          </a:extLst>
        </xdr:cNvPr>
        <xdr:cNvSpPr txBox="1"/>
      </xdr:nvSpPr>
      <xdr:spPr>
        <a:xfrm>
          <a:off x="10515600"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35052</xdr:rowOff>
    </xdr:from>
    <xdr:to>
      <xdr:col>55</xdr:col>
      <xdr:colOff>88900</xdr:colOff>
      <xdr:row>41</xdr:row>
      <xdr:rowOff>35052</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0388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157751</xdr:rowOff>
    </xdr:from>
    <xdr:ext cx="469744" cy="259045"/>
    <xdr:sp macro="" textlink="">
      <xdr:nvSpPr>
        <xdr:cNvPr id="100" name="【図書館】&#10;一人当たり面積最大値テキスト">
          <a:extLst>
            <a:ext uri="{FF2B5EF4-FFF2-40B4-BE49-F238E27FC236}">
              <a16:creationId xmlns:a16="http://schemas.microsoft.com/office/drawing/2014/main" id="{00000000-0008-0000-0F00-000064000000}"/>
            </a:ext>
          </a:extLst>
        </xdr:cNvPr>
        <xdr:cNvSpPr txBox="1"/>
      </xdr:nvSpPr>
      <xdr:spPr>
        <a:xfrm>
          <a:off x="10515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39624</xdr:rowOff>
    </xdr:from>
    <xdr:to>
      <xdr:col>55</xdr:col>
      <xdr:colOff>88900</xdr:colOff>
      <xdr:row>34</xdr:row>
      <xdr:rowOff>39624</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10388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120413</xdr:rowOff>
    </xdr:from>
    <xdr:ext cx="469744" cy="259045"/>
    <xdr:sp macro="" textlink="">
      <xdr:nvSpPr>
        <xdr:cNvPr id="102" name="【図書館】&#10;一人当たり面積平均値テキスト">
          <a:extLst>
            <a:ext uri="{FF2B5EF4-FFF2-40B4-BE49-F238E27FC236}">
              <a16:creationId xmlns:a16="http://schemas.microsoft.com/office/drawing/2014/main" id="{00000000-0008-0000-0F00-000066000000}"/>
            </a:ext>
          </a:extLst>
        </xdr:cNvPr>
        <xdr:cNvSpPr txBox="1"/>
      </xdr:nvSpPr>
      <xdr:spPr>
        <a:xfrm>
          <a:off x="10515600" y="663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103" name="フローチャート: 判断 102">
          <a:extLst>
            <a:ext uri="{FF2B5EF4-FFF2-40B4-BE49-F238E27FC236}">
              <a16:creationId xmlns:a16="http://schemas.microsoft.com/office/drawing/2014/main" id="{00000000-0008-0000-0F00-000067000000}"/>
            </a:ext>
          </a:extLst>
        </xdr:cNvPr>
        <xdr:cNvSpPr/>
      </xdr:nvSpPr>
      <xdr:spPr>
        <a:xfrm>
          <a:off x="10426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130556</xdr:rowOff>
    </xdr:from>
    <xdr:to>
      <xdr:col>50</xdr:col>
      <xdr:colOff>165100</xdr:colOff>
      <xdr:row>39</xdr:row>
      <xdr:rowOff>60706</xdr:rowOff>
    </xdr:to>
    <xdr:sp macro="" textlink="">
      <xdr:nvSpPr>
        <xdr:cNvPr id="104" name="フローチャート: 判断 103">
          <a:extLst>
            <a:ext uri="{FF2B5EF4-FFF2-40B4-BE49-F238E27FC236}">
              <a16:creationId xmlns:a16="http://schemas.microsoft.com/office/drawing/2014/main" id="{00000000-0008-0000-0F00-000068000000}"/>
            </a:ext>
          </a:extLst>
        </xdr:cNvPr>
        <xdr:cNvSpPr/>
      </xdr:nvSpPr>
      <xdr:spPr>
        <a:xfrm>
          <a:off x="95885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51833</xdr:rowOff>
    </xdr:from>
    <xdr:ext cx="469744" cy="259045"/>
    <xdr:sp macro="" textlink="">
      <xdr:nvSpPr>
        <xdr:cNvPr id="105" name="n_1aveValue【図書館】&#10;一人当たり面積">
          <a:extLst>
            <a:ext uri="{FF2B5EF4-FFF2-40B4-BE49-F238E27FC236}">
              <a16:creationId xmlns:a16="http://schemas.microsoft.com/office/drawing/2014/main" id="{00000000-0008-0000-0F00-000069000000}"/>
            </a:ext>
          </a:extLst>
        </xdr:cNvPr>
        <xdr:cNvSpPr txBox="1"/>
      </xdr:nvSpPr>
      <xdr:spPr>
        <a:xfrm>
          <a:off x="93917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87122</xdr:rowOff>
    </xdr:from>
    <xdr:to>
      <xdr:col>46</xdr:col>
      <xdr:colOff>38100</xdr:colOff>
      <xdr:row>39</xdr:row>
      <xdr:rowOff>17272</xdr:rowOff>
    </xdr:to>
    <xdr:sp macro="" textlink="">
      <xdr:nvSpPr>
        <xdr:cNvPr id="106" name="フローチャート: 判断 105">
          <a:extLst>
            <a:ext uri="{FF2B5EF4-FFF2-40B4-BE49-F238E27FC236}">
              <a16:creationId xmlns:a16="http://schemas.microsoft.com/office/drawing/2014/main" id="{00000000-0008-0000-0F00-00006A000000}"/>
            </a:ext>
          </a:extLst>
        </xdr:cNvPr>
        <xdr:cNvSpPr/>
      </xdr:nvSpPr>
      <xdr:spPr>
        <a:xfrm>
          <a:off x="8699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8399</xdr:rowOff>
    </xdr:from>
    <xdr:ext cx="469744" cy="259045"/>
    <xdr:sp macro="" textlink="">
      <xdr:nvSpPr>
        <xdr:cNvPr id="107" name="n_2aveValue【図書館】&#10;一人当たり面積">
          <a:extLst>
            <a:ext uri="{FF2B5EF4-FFF2-40B4-BE49-F238E27FC236}">
              <a16:creationId xmlns:a16="http://schemas.microsoft.com/office/drawing/2014/main" id="{00000000-0008-0000-0F00-00006B000000}"/>
            </a:ext>
          </a:extLst>
        </xdr:cNvPr>
        <xdr:cNvSpPr txBox="1"/>
      </xdr:nvSpPr>
      <xdr:spPr>
        <a:xfrm>
          <a:off x="8515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45974</xdr:rowOff>
    </xdr:from>
    <xdr:to>
      <xdr:col>50</xdr:col>
      <xdr:colOff>165100</xdr:colOff>
      <xdr:row>37</xdr:row>
      <xdr:rowOff>147574</xdr:rowOff>
    </xdr:to>
    <xdr:sp macro="" textlink="">
      <xdr:nvSpPr>
        <xdr:cNvPr id="113" name="楕円 112">
          <a:extLst>
            <a:ext uri="{FF2B5EF4-FFF2-40B4-BE49-F238E27FC236}">
              <a16:creationId xmlns:a16="http://schemas.microsoft.com/office/drawing/2014/main" id="{00000000-0008-0000-0F00-000071000000}"/>
            </a:ext>
          </a:extLst>
        </xdr:cNvPr>
        <xdr:cNvSpPr/>
      </xdr:nvSpPr>
      <xdr:spPr>
        <a:xfrm>
          <a:off x="9588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57404</xdr:rowOff>
    </xdr:from>
    <xdr:to>
      <xdr:col>46</xdr:col>
      <xdr:colOff>38100</xdr:colOff>
      <xdr:row>37</xdr:row>
      <xdr:rowOff>159004</xdr:rowOff>
    </xdr:to>
    <xdr:sp macro="" textlink="">
      <xdr:nvSpPr>
        <xdr:cNvPr id="114" name="楕円 113">
          <a:extLst>
            <a:ext uri="{FF2B5EF4-FFF2-40B4-BE49-F238E27FC236}">
              <a16:creationId xmlns:a16="http://schemas.microsoft.com/office/drawing/2014/main" id="{00000000-0008-0000-0F00-000072000000}"/>
            </a:ext>
          </a:extLst>
        </xdr:cNvPr>
        <xdr:cNvSpPr/>
      </xdr:nvSpPr>
      <xdr:spPr>
        <a:xfrm>
          <a:off x="8699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96774</xdr:rowOff>
    </xdr:from>
    <xdr:to>
      <xdr:col>50</xdr:col>
      <xdr:colOff>114300</xdr:colOff>
      <xdr:row>37</xdr:row>
      <xdr:rowOff>108204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8750300" y="64404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164101</xdr:rowOff>
    </xdr:from>
    <xdr:ext cx="469744" cy="259045"/>
    <xdr:sp macro="" textlink="">
      <xdr:nvSpPr>
        <xdr:cNvPr id="116" name="n_1mainValue【図書館】&#10;一人当たり面積">
          <a:extLst>
            <a:ext uri="{FF2B5EF4-FFF2-40B4-BE49-F238E27FC236}">
              <a16:creationId xmlns:a16="http://schemas.microsoft.com/office/drawing/2014/main" id="{00000000-0008-0000-0F00-000074000000}"/>
            </a:ext>
          </a:extLst>
        </xdr:cNvPr>
        <xdr:cNvSpPr txBox="1"/>
      </xdr:nvSpPr>
      <xdr:spPr>
        <a:xfrm>
          <a:off x="93917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4081</xdr:rowOff>
    </xdr:from>
    <xdr:ext cx="469744" cy="259045"/>
    <xdr:sp macro="" textlink="">
      <xdr:nvSpPr>
        <xdr:cNvPr id="117" name="n_2mainValue【図書館】&#10;一人当たり面積">
          <a:extLst>
            <a:ext uri="{FF2B5EF4-FFF2-40B4-BE49-F238E27FC236}">
              <a16:creationId xmlns:a16="http://schemas.microsoft.com/office/drawing/2014/main" id="{00000000-0008-0000-0F00-000075000000}"/>
            </a:ext>
          </a:extLst>
        </xdr:cNvPr>
        <xdr:cNvSpPr txBox="1"/>
      </xdr:nvSpPr>
      <xdr:spPr>
        <a:xfrm>
          <a:off x="8515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00000000-0008-0000-0F00-00008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00000000-0008-0000-0F00-00008F000000}"/>
            </a:ext>
          </a:extLst>
        </xdr:cNvPr>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a:extLst>
            <a:ext uri="{FF2B5EF4-FFF2-40B4-BE49-F238E27FC236}">
              <a16:creationId xmlns:a16="http://schemas.microsoft.com/office/drawing/2014/main" id="{00000000-0008-0000-0F00-000091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00000000-0008-0000-0F00-000093000000}"/>
            </a:ext>
          </a:extLst>
        </xdr:cNvPr>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48" name="フローチャート: 判断 147">
          <a:extLst>
            <a:ext uri="{FF2B5EF4-FFF2-40B4-BE49-F238E27FC236}">
              <a16:creationId xmlns:a16="http://schemas.microsoft.com/office/drawing/2014/main" id="{00000000-0008-0000-0F00-000094000000}"/>
            </a:ext>
          </a:extLst>
        </xdr:cNvPr>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149" name="フローチャート: 判断 148">
          <a:extLst>
            <a:ext uri="{FF2B5EF4-FFF2-40B4-BE49-F238E27FC236}">
              <a16:creationId xmlns:a16="http://schemas.microsoft.com/office/drawing/2014/main" id="{00000000-0008-0000-0F00-000095000000}"/>
            </a:ext>
          </a:extLst>
        </xdr:cNvPr>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150" name="n_1aveValue【体育館・プール】&#10;有形固定資産減価償却率">
          <a:extLst>
            <a:ext uri="{FF2B5EF4-FFF2-40B4-BE49-F238E27FC236}">
              <a16:creationId xmlns:a16="http://schemas.microsoft.com/office/drawing/2014/main" id="{00000000-0008-0000-0F00-000096000000}"/>
            </a:ext>
          </a:extLst>
        </xdr:cNvPr>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151" name="フローチャート: 判断 150">
          <a:extLst>
            <a:ext uri="{FF2B5EF4-FFF2-40B4-BE49-F238E27FC236}">
              <a16:creationId xmlns:a16="http://schemas.microsoft.com/office/drawing/2014/main" id="{00000000-0008-0000-0F00-000097000000}"/>
            </a:ext>
          </a:extLst>
        </xdr:cNvPr>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152" name="n_2aveValue【体育館・プール】&#10;有形固定資産減価償却率">
          <a:extLst>
            <a:ext uri="{FF2B5EF4-FFF2-40B4-BE49-F238E27FC236}">
              <a16:creationId xmlns:a16="http://schemas.microsoft.com/office/drawing/2014/main" id="{00000000-0008-0000-0F00-000098000000}"/>
            </a:ext>
          </a:extLst>
        </xdr:cNvPr>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58" name="楕円 157">
          <a:extLst>
            <a:ext uri="{FF2B5EF4-FFF2-40B4-BE49-F238E27FC236}">
              <a16:creationId xmlns:a16="http://schemas.microsoft.com/office/drawing/2014/main" id="{00000000-0008-0000-0F00-00009E000000}"/>
            </a:ext>
          </a:extLst>
        </xdr:cNvPr>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59" name="楕円 158">
          <a:extLst>
            <a:ext uri="{FF2B5EF4-FFF2-40B4-BE49-F238E27FC236}">
              <a16:creationId xmlns:a16="http://schemas.microsoft.com/office/drawing/2014/main" id="{00000000-0008-0000-0F00-00009F000000}"/>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80010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flipV="1">
          <a:off x="2908300" y="103327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161" name="n_1mainValue【体育館・プール】&#10;有形固定資産減価償却率">
          <a:extLst>
            <a:ext uri="{FF2B5EF4-FFF2-40B4-BE49-F238E27FC236}">
              <a16:creationId xmlns:a16="http://schemas.microsoft.com/office/drawing/2014/main" id="{00000000-0008-0000-0F00-0000A1000000}"/>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62" name="n_2mainValue【体育館・プール】&#10;有形固定資産減価償却率">
          <a:extLst>
            <a:ext uri="{FF2B5EF4-FFF2-40B4-BE49-F238E27FC236}">
              <a16:creationId xmlns:a16="http://schemas.microsoft.com/office/drawing/2014/main" id="{00000000-0008-0000-0F00-0000A2000000}"/>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a:extLst>
            <a:ext uri="{FF2B5EF4-FFF2-40B4-BE49-F238E27FC236}">
              <a16:creationId xmlns:a16="http://schemas.microsoft.com/office/drawing/2014/main" id="{00000000-0008-0000-0F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89" name="【体育館・プール】&#10;一人当たり面積最小値テキスト">
          <a:extLst>
            <a:ext uri="{FF2B5EF4-FFF2-40B4-BE49-F238E27FC236}">
              <a16:creationId xmlns:a16="http://schemas.microsoft.com/office/drawing/2014/main" id="{00000000-0008-0000-0F00-0000BD000000}"/>
            </a:ext>
          </a:extLst>
        </xdr:cNvPr>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91" name="【体育館・プール】&#10;一人当たり面積最大値テキスト">
          <a:extLst>
            <a:ext uri="{FF2B5EF4-FFF2-40B4-BE49-F238E27FC236}">
              <a16:creationId xmlns:a16="http://schemas.microsoft.com/office/drawing/2014/main" id="{00000000-0008-0000-0F00-0000BF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93" name="【体育館・プール】&#10;一人当たり面積平均値テキスト">
          <a:extLst>
            <a:ext uri="{FF2B5EF4-FFF2-40B4-BE49-F238E27FC236}">
              <a16:creationId xmlns:a16="http://schemas.microsoft.com/office/drawing/2014/main" id="{00000000-0008-0000-0F00-0000C1000000}"/>
            </a:ext>
          </a:extLst>
        </xdr:cNvPr>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96" name="n_1aveValue【体育館・プール】&#10;一人当たり面積">
          <a:extLst>
            <a:ext uri="{FF2B5EF4-FFF2-40B4-BE49-F238E27FC236}">
              <a16:creationId xmlns:a16="http://schemas.microsoft.com/office/drawing/2014/main" id="{00000000-0008-0000-0F00-0000C4000000}"/>
            </a:ext>
          </a:extLst>
        </xdr:cNvPr>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26251</xdr:rowOff>
    </xdr:from>
    <xdr:ext cx="469744" cy="259045"/>
    <xdr:sp macro="" textlink="">
      <xdr:nvSpPr>
        <xdr:cNvPr id="198" name="n_2aveValue【体育館・プール】&#10;一人当たり面積">
          <a:extLst>
            <a:ext uri="{FF2B5EF4-FFF2-40B4-BE49-F238E27FC236}">
              <a16:creationId xmlns:a16="http://schemas.microsoft.com/office/drawing/2014/main" id="{00000000-0008-0000-0F00-0000C6000000}"/>
            </a:ext>
          </a:extLst>
        </xdr:cNvPr>
        <xdr:cNvSpPr txBox="1"/>
      </xdr:nvSpPr>
      <xdr:spPr>
        <a:xfrm>
          <a:off x="8515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84564</xdr:rowOff>
    </xdr:from>
    <xdr:to>
      <xdr:col>50</xdr:col>
      <xdr:colOff>165100</xdr:colOff>
      <xdr:row>64</xdr:row>
      <xdr:rowOff>14714</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9588500" y="108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87503</xdr:rowOff>
    </xdr:from>
    <xdr:to>
      <xdr:col>46</xdr:col>
      <xdr:colOff>38100</xdr:colOff>
      <xdr:row>64</xdr:row>
      <xdr:rowOff>17653</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8699500" y="10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135364</xdr:rowOff>
    </xdr:from>
    <xdr:to>
      <xdr:col>50</xdr:col>
      <xdr:colOff>114300</xdr:colOff>
      <xdr:row>63</xdr:row>
      <xdr:rowOff>138303</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flipV="1">
          <a:off x="8750300" y="1093671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5841</xdr:rowOff>
    </xdr:from>
    <xdr:ext cx="469744" cy="259045"/>
    <xdr:sp macro="" textlink="">
      <xdr:nvSpPr>
        <xdr:cNvPr id="207" name="n_1mainValue【体育館・プール】&#10;一人当たり面積">
          <a:extLst>
            <a:ext uri="{FF2B5EF4-FFF2-40B4-BE49-F238E27FC236}">
              <a16:creationId xmlns:a16="http://schemas.microsoft.com/office/drawing/2014/main" id="{00000000-0008-0000-0F00-0000CF000000}"/>
            </a:ext>
          </a:extLst>
        </xdr:cNvPr>
        <xdr:cNvSpPr txBox="1"/>
      </xdr:nvSpPr>
      <xdr:spPr>
        <a:xfrm>
          <a:off x="9391727" y="1097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34180</xdr:rowOff>
    </xdr:from>
    <xdr:ext cx="469744" cy="259045"/>
    <xdr:sp macro="" textlink="">
      <xdr:nvSpPr>
        <xdr:cNvPr id="208" name="n_2mainValue【体育館・プール】&#10;一人当たり面積">
          <a:extLst>
            <a:ext uri="{FF2B5EF4-FFF2-40B4-BE49-F238E27FC236}">
              <a16:creationId xmlns:a16="http://schemas.microsoft.com/office/drawing/2014/main" id="{00000000-0008-0000-0F00-0000D0000000}"/>
            </a:ext>
          </a:extLst>
        </xdr:cNvPr>
        <xdr:cNvSpPr txBox="1"/>
      </xdr:nvSpPr>
      <xdr:spPr>
        <a:xfrm>
          <a:off x="8515427" y="1066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a:extLst>
            <a:ext uri="{FF2B5EF4-FFF2-40B4-BE49-F238E27FC236}">
              <a16:creationId xmlns:a16="http://schemas.microsoft.com/office/drawing/2014/main" id="{00000000-0008-0000-0F00-0000E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35" name="【福祉施設】&#10;有形固定資産減価償却率最小値テキスト">
          <a:extLst>
            <a:ext uri="{FF2B5EF4-FFF2-40B4-BE49-F238E27FC236}">
              <a16:creationId xmlns:a16="http://schemas.microsoft.com/office/drawing/2014/main" id="{00000000-0008-0000-0F00-0000EB00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福祉施設】&#10;有形固定資産減価償却率最大値テキスト">
          <a:extLst>
            <a:ext uri="{FF2B5EF4-FFF2-40B4-BE49-F238E27FC236}">
              <a16:creationId xmlns:a16="http://schemas.microsoft.com/office/drawing/2014/main" id="{00000000-0008-0000-0F00-0000ED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239" name="【福祉施設】&#10;有形固定資産減価償却率平均値テキスト">
          <a:extLst>
            <a:ext uri="{FF2B5EF4-FFF2-40B4-BE49-F238E27FC236}">
              <a16:creationId xmlns:a16="http://schemas.microsoft.com/office/drawing/2014/main" id="{00000000-0008-0000-0F00-0000EF000000}"/>
            </a:ext>
          </a:extLst>
        </xdr:cNvPr>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242" name="n_1aveValue【福祉施設】&#10;有形固定資産減価償却率">
          <a:extLst>
            <a:ext uri="{FF2B5EF4-FFF2-40B4-BE49-F238E27FC236}">
              <a16:creationId xmlns:a16="http://schemas.microsoft.com/office/drawing/2014/main" id="{00000000-0008-0000-0F00-0000F2000000}"/>
            </a:ext>
          </a:extLst>
        </xdr:cNvPr>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244" name="n_2aveValue【福祉施設】&#10;有形固定資産減価償却率">
          <a:extLst>
            <a:ext uri="{FF2B5EF4-FFF2-40B4-BE49-F238E27FC236}">
              <a16:creationId xmlns:a16="http://schemas.microsoft.com/office/drawing/2014/main" id="{00000000-0008-0000-0F00-0000F4000000}"/>
            </a:ext>
          </a:extLst>
        </xdr:cNvPr>
        <xdr:cNvSpPr txBox="1"/>
      </xdr:nvSpPr>
      <xdr:spPr>
        <a:xfrm>
          <a:off x="2705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64044</xdr:rowOff>
    </xdr:from>
    <xdr:to>
      <xdr:col>20</xdr:col>
      <xdr:colOff>38100</xdr:colOff>
      <xdr:row>80</xdr:row>
      <xdr:rowOff>165644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3746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86905</xdr:rowOff>
    </xdr:from>
    <xdr:to>
      <xdr:col>15</xdr:col>
      <xdr:colOff>101600</xdr:colOff>
      <xdr:row>81</xdr:row>
      <xdr:rowOff>17055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2857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114844</xdr:rowOff>
    </xdr:from>
    <xdr:to>
      <xdr:col>19</xdr:col>
      <xdr:colOff>177800</xdr:colOff>
      <xdr:row>80</xdr:row>
      <xdr:rowOff>137705</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2908300" y="138308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10721</xdr:rowOff>
    </xdr:from>
    <xdr:ext cx="405111" cy="259045"/>
    <xdr:sp macro="" textlink="">
      <xdr:nvSpPr>
        <xdr:cNvPr id="253" name="n_1mainValue【福祉施設】&#10;有形固定資産減価償却率">
          <a:extLst>
            <a:ext uri="{FF2B5EF4-FFF2-40B4-BE49-F238E27FC236}">
              <a16:creationId xmlns:a16="http://schemas.microsoft.com/office/drawing/2014/main" id="{00000000-0008-0000-0F00-0000FD000000}"/>
            </a:ext>
          </a:extLst>
        </xdr:cNvPr>
        <xdr:cNvSpPr txBox="1"/>
      </xdr:nvSpPr>
      <xdr:spPr>
        <a:xfrm>
          <a:off x="35820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33582</xdr:rowOff>
    </xdr:from>
    <xdr:ext cx="405111" cy="259045"/>
    <xdr:sp macro="" textlink="">
      <xdr:nvSpPr>
        <xdr:cNvPr id="254" name="n_2mainValue【福祉施設】&#10;有形固定資産減価償却率">
          <a:extLst>
            <a:ext uri="{FF2B5EF4-FFF2-40B4-BE49-F238E27FC236}">
              <a16:creationId xmlns:a16="http://schemas.microsoft.com/office/drawing/2014/main" id="{00000000-0008-0000-0F00-0000FE000000}"/>
            </a:ext>
          </a:extLst>
        </xdr:cNvPr>
        <xdr:cNvSpPr txBox="1"/>
      </xdr:nvSpPr>
      <xdr:spPr>
        <a:xfrm>
          <a:off x="2705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79" name="【福祉施設】&#10;一人当たり面積最小値テキスト">
          <a:extLst>
            <a:ext uri="{FF2B5EF4-FFF2-40B4-BE49-F238E27FC236}">
              <a16:creationId xmlns:a16="http://schemas.microsoft.com/office/drawing/2014/main" id="{00000000-0008-0000-0F00-000017010000}"/>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81" name="【福祉施設】&#10;一人当たり面積最大値テキスト">
          <a:extLst>
            <a:ext uri="{FF2B5EF4-FFF2-40B4-BE49-F238E27FC236}">
              <a16:creationId xmlns:a16="http://schemas.microsoft.com/office/drawing/2014/main" id="{00000000-0008-0000-0F00-000019010000}"/>
            </a:ext>
          </a:extLst>
        </xdr:cNvPr>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3" name="【福祉施設】&#10;一人当たり面積平均値テキスト">
          <a:extLst>
            <a:ext uri="{FF2B5EF4-FFF2-40B4-BE49-F238E27FC236}">
              <a16:creationId xmlns:a16="http://schemas.microsoft.com/office/drawing/2014/main" id="{00000000-0008-0000-0F00-00001B01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86" name="n_1aveValue【福祉施設】&#10;一人当たり面積">
          <a:extLst>
            <a:ext uri="{FF2B5EF4-FFF2-40B4-BE49-F238E27FC236}">
              <a16:creationId xmlns:a16="http://schemas.microsoft.com/office/drawing/2014/main" id="{00000000-0008-0000-0F00-00001E010000}"/>
            </a:ext>
          </a:extLst>
        </xdr:cNvPr>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88" name="n_2aveValue【福祉施設】&#10;一人当たり面積">
          <a:extLst>
            <a:ext uri="{FF2B5EF4-FFF2-40B4-BE49-F238E27FC236}">
              <a16:creationId xmlns:a16="http://schemas.microsoft.com/office/drawing/2014/main" id="{00000000-0008-0000-0F00-000020010000}"/>
            </a:ext>
          </a:extLst>
        </xdr:cNvPr>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113412</xdr:rowOff>
    </xdr:from>
    <xdr:to>
      <xdr:col>50</xdr:col>
      <xdr:colOff>165100</xdr:colOff>
      <xdr:row>85</xdr:row>
      <xdr:rowOff>43562</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9588500" y="14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118745</xdr:rowOff>
    </xdr:from>
    <xdr:to>
      <xdr:col>46</xdr:col>
      <xdr:colOff>38100</xdr:colOff>
      <xdr:row>85</xdr:row>
      <xdr:rowOff>48895</xdr:rowOff>
    </xdr:to>
    <xdr:sp macro="" textlink="">
      <xdr:nvSpPr>
        <xdr:cNvPr id="295" name="楕円 294">
          <a:extLst>
            <a:ext uri="{FF2B5EF4-FFF2-40B4-BE49-F238E27FC236}">
              <a16:creationId xmlns:a16="http://schemas.microsoft.com/office/drawing/2014/main" id="{00000000-0008-0000-0F00-000027010000}"/>
            </a:ext>
          </a:extLst>
        </xdr:cNvPr>
        <xdr:cNvSpPr/>
      </xdr:nvSpPr>
      <xdr:spPr>
        <a:xfrm>
          <a:off x="8699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164212</xdr:rowOff>
    </xdr:from>
    <xdr:to>
      <xdr:col>50</xdr:col>
      <xdr:colOff>114300</xdr:colOff>
      <xdr:row>84</xdr:row>
      <xdr:rowOff>169545</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flipV="1">
          <a:off x="8750300" y="1456601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34689</xdr:rowOff>
    </xdr:from>
    <xdr:ext cx="469744" cy="259045"/>
    <xdr:sp macro="" textlink="">
      <xdr:nvSpPr>
        <xdr:cNvPr id="297" name="n_1mainValue【福祉施設】&#10;一人当たり面積">
          <a:extLst>
            <a:ext uri="{FF2B5EF4-FFF2-40B4-BE49-F238E27FC236}">
              <a16:creationId xmlns:a16="http://schemas.microsoft.com/office/drawing/2014/main" id="{00000000-0008-0000-0F00-000029010000}"/>
            </a:ext>
          </a:extLst>
        </xdr:cNvPr>
        <xdr:cNvSpPr txBox="1"/>
      </xdr:nvSpPr>
      <xdr:spPr>
        <a:xfrm>
          <a:off x="9391727" y="1460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40022</xdr:rowOff>
    </xdr:from>
    <xdr:ext cx="469744" cy="259045"/>
    <xdr:sp macro="" textlink="">
      <xdr:nvSpPr>
        <xdr:cNvPr id="298" name="n_2mainValue【福祉施設】&#10;一人当たり面積">
          <a:extLst>
            <a:ext uri="{FF2B5EF4-FFF2-40B4-BE49-F238E27FC236}">
              <a16:creationId xmlns:a16="http://schemas.microsoft.com/office/drawing/2014/main" id="{00000000-0008-0000-0F00-00002A010000}"/>
            </a:ext>
          </a:extLst>
        </xdr:cNvPr>
        <xdr:cNvSpPr txBox="1"/>
      </xdr:nvSpPr>
      <xdr:spPr>
        <a:xfrm>
          <a:off x="8515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a:extLst>
            <a:ext uri="{FF2B5EF4-FFF2-40B4-BE49-F238E27FC236}">
              <a16:creationId xmlns:a16="http://schemas.microsoft.com/office/drawing/2014/main" id="{00000000-0008-0000-0F00-00005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340" name="【一般廃棄物処理施設】&#10;有形固定資産減価償却率最小値テキスト">
          <a:extLst>
            <a:ext uri="{FF2B5EF4-FFF2-40B4-BE49-F238E27FC236}">
              <a16:creationId xmlns:a16="http://schemas.microsoft.com/office/drawing/2014/main" id="{00000000-0008-0000-0F00-000054010000}"/>
            </a:ext>
          </a:extLst>
        </xdr:cNvPr>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一般廃棄物処理施設】&#10;有形固定資産減価償却率最大値テキスト">
          <a:extLst>
            <a:ext uri="{FF2B5EF4-FFF2-40B4-BE49-F238E27FC236}">
              <a16:creationId xmlns:a16="http://schemas.microsoft.com/office/drawing/2014/main" id="{00000000-0008-0000-0F00-000056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344" name="【一般廃棄物処理施設】&#10;有形固定資産減価償却率平均値テキスト">
          <a:extLst>
            <a:ext uri="{FF2B5EF4-FFF2-40B4-BE49-F238E27FC236}">
              <a16:creationId xmlns:a16="http://schemas.microsoft.com/office/drawing/2014/main" id="{00000000-0008-0000-0F00-000058010000}"/>
            </a:ext>
          </a:extLst>
        </xdr:cNvPr>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38117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47642</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xdr:rowOff>
    </xdr:from>
    <xdr:to>
      <xdr:col>81</xdr:col>
      <xdr:colOff>101600</xdr:colOff>
      <xdr:row>37</xdr:row>
      <xdr:rowOff>113665</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5430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4541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37</xdr:row>
      <xdr:rowOff>62865</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4592300" y="625602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130192</xdr:rowOff>
    </xdr:from>
    <xdr:ext cx="405111" cy="259045"/>
    <xdr:sp macro="" textlink="">
      <xdr:nvSpPr>
        <xdr:cNvPr id="358" name="n_1mainValue【一般廃棄物処理施設】&#10;有形固定資産減価償却率">
          <a:extLst>
            <a:ext uri="{FF2B5EF4-FFF2-40B4-BE49-F238E27FC236}">
              <a16:creationId xmlns:a16="http://schemas.microsoft.com/office/drawing/2014/main" id="{00000000-0008-0000-0F00-000066010000}"/>
            </a:ext>
          </a:extLst>
        </xdr:cNvPr>
        <xdr:cNvSpPr txBox="1"/>
      </xdr:nvSpPr>
      <xdr:spPr>
        <a:xfrm>
          <a:off x="15266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359" name="n_2mainValue【一般廃棄物処理施設】&#10;有形固定資産減価償却率">
          <a:extLst>
            <a:ext uri="{FF2B5EF4-FFF2-40B4-BE49-F238E27FC236}">
              <a16:creationId xmlns:a16="http://schemas.microsoft.com/office/drawing/2014/main" id="{00000000-0008-0000-0F00-000067010000}"/>
            </a:ext>
          </a:extLst>
        </xdr:cNvPr>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一般廃棄物処理施設】&#10;一人当たり有形固定資産（償却資産）額グラフ枠">
          <a:extLst>
            <a:ext uri="{FF2B5EF4-FFF2-40B4-BE49-F238E27FC236}">
              <a16:creationId xmlns:a16="http://schemas.microsoft.com/office/drawing/2014/main" id="{00000000-0008-0000-0F00-00007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84" name="【一般廃棄物処理施設】&#10;一人当たり有形固定資産（償却資産）額最小値テキスト">
          <a:extLst>
            <a:ext uri="{FF2B5EF4-FFF2-40B4-BE49-F238E27FC236}">
              <a16:creationId xmlns:a16="http://schemas.microsoft.com/office/drawing/2014/main" id="{00000000-0008-0000-0F00-000080010000}"/>
            </a:ext>
          </a:extLst>
        </xdr:cNvPr>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86" name="【一般廃棄物処理施設】&#10;一人当たり有形固定資産（償却資産）額最大値テキスト">
          <a:extLst>
            <a:ext uri="{FF2B5EF4-FFF2-40B4-BE49-F238E27FC236}">
              <a16:creationId xmlns:a16="http://schemas.microsoft.com/office/drawing/2014/main" id="{00000000-0008-0000-0F00-000082010000}"/>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388" name="【一般廃棄物処理施設】&#10;一人当たり有形固定資産（償却資産）額平均値テキスト">
          <a:extLst>
            <a:ext uri="{FF2B5EF4-FFF2-40B4-BE49-F238E27FC236}">
              <a16:creationId xmlns:a16="http://schemas.microsoft.com/office/drawing/2014/main" id="{00000000-0008-0000-0F00-000084010000}"/>
            </a:ext>
          </a:extLst>
        </xdr:cNvPr>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391" name="n_1aveValue【一般廃棄物処理施設】&#10;一人当たり有形固定資産（償却資産）額">
          <a:extLst>
            <a:ext uri="{FF2B5EF4-FFF2-40B4-BE49-F238E27FC236}">
              <a16:creationId xmlns:a16="http://schemas.microsoft.com/office/drawing/2014/main" id="{00000000-0008-0000-0F00-000087010000}"/>
            </a:ext>
          </a:extLst>
        </xdr:cNvPr>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393" name="n_2aveValue【一般廃棄物処理施設】&#10;一人当たり有形固定資産（償却資産）額">
          <a:extLst>
            <a:ext uri="{FF2B5EF4-FFF2-40B4-BE49-F238E27FC236}">
              <a16:creationId xmlns:a16="http://schemas.microsoft.com/office/drawing/2014/main" id="{00000000-0008-0000-0F00-000089010000}"/>
            </a:ext>
          </a:extLst>
        </xdr:cNvPr>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104456</xdr:rowOff>
    </xdr:from>
    <xdr:to>
      <xdr:col>112</xdr:col>
      <xdr:colOff>38100</xdr:colOff>
      <xdr:row>41</xdr:row>
      <xdr:rowOff>34606</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21272500" y="69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137907</xdr:rowOff>
    </xdr:from>
    <xdr:to>
      <xdr:col>107</xdr:col>
      <xdr:colOff>101600</xdr:colOff>
      <xdr:row>41</xdr:row>
      <xdr:rowOff>68057</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20383500" y="69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155256</xdr:rowOff>
    </xdr:from>
    <xdr:to>
      <xdr:col>111</xdr:col>
      <xdr:colOff>177800</xdr:colOff>
      <xdr:row>41</xdr:row>
      <xdr:rowOff>17257</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20434300" y="7013256"/>
          <a:ext cx="889000" cy="3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25733</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11095" y="705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59184</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34795" y="708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00000000-0008-0000-0F00-0000BC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446" name="【消防施設】&#10;有形固定資産減価償却率最小値テキスト">
          <a:extLst>
            <a:ext uri="{FF2B5EF4-FFF2-40B4-BE49-F238E27FC236}">
              <a16:creationId xmlns:a16="http://schemas.microsoft.com/office/drawing/2014/main" id="{00000000-0008-0000-0F00-0000BE010000}"/>
            </a:ext>
          </a:extLst>
        </xdr:cNvPr>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48" name="【消防施設】&#10;有形固定資産減価償却率最大値テキスト">
          <a:extLst>
            <a:ext uri="{FF2B5EF4-FFF2-40B4-BE49-F238E27FC236}">
              <a16:creationId xmlns:a16="http://schemas.microsoft.com/office/drawing/2014/main" id="{00000000-0008-0000-0F00-0000C0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00000000-0008-0000-0F00-0000C2010000}"/>
            </a:ext>
          </a:extLst>
        </xdr:cNvPr>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453" name="n_1aveValue【消防施設】&#10;有形固定資産減価償却率">
          <a:extLst>
            <a:ext uri="{FF2B5EF4-FFF2-40B4-BE49-F238E27FC236}">
              <a16:creationId xmlns:a16="http://schemas.microsoft.com/office/drawing/2014/main" id="{00000000-0008-0000-0F00-0000C5010000}"/>
            </a:ext>
          </a:extLst>
        </xdr:cNvPr>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44104</xdr:rowOff>
    </xdr:from>
    <xdr:ext cx="405111" cy="259045"/>
    <xdr:sp macro="" textlink="">
      <xdr:nvSpPr>
        <xdr:cNvPr id="455" name="n_2aveValue【消防施設】&#10;有形固定資産減価償却率">
          <a:extLst>
            <a:ext uri="{FF2B5EF4-FFF2-40B4-BE49-F238E27FC236}">
              <a16:creationId xmlns:a16="http://schemas.microsoft.com/office/drawing/2014/main" id="{00000000-0008-0000-0F00-0000C7010000}"/>
            </a:ext>
          </a:extLst>
        </xdr:cNvPr>
        <xdr:cNvSpPr txBox="1"/>
      </xdr:nvSpPr>
      <xdr:spPr>
        <a:xfrm>
          <a:off x="14389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150586</xdr:rowOff>
    </xdr:from>
    <xdr:to>
      <xdr:col>81</xdr:col>
      <xdr:colOff>101600</xdr:colOff>
      <xdr:row>79</xdr:row>
      <xdr:rowOff>80736</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5430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168548</xdr:rowOff>
    </xdr:from>
    <xdr:to>
      <xdr:col>76</xdr:col>
      <xdr:colOff>165100</xdr:colOff>
      <xdr:row>79</xdr:row>
      <xdr:rowOff>98698</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4541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29936</xdr:rowOff>
    </xdr:from>
    <xdr:to>
      <xdr:col>81</xdr:col>
      <xdr:colOff>50800</xdr:colOff>
      <xdr:row>79</xdr:row>
      <xdr:rowOff>47898</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14592300" y="1357448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97263</xdr:rowOff>
    </xdr:from>
    <xdr:ext cx="405111" cy="259045"/>
    <xdr:sp macro="" textlink="">
      <xdr:nvSpPr>
        <xdr:cNvPr id="464" name="n_1mainValue【消防施設】&#10;有形固定資産減価償却率">
          <a:extLst>
            <a:ext uri="{FF2B5EF4-FFF2-40B4-BE49-F238E27FC236}">
              <a16:creationId xmlns:a16="http://schemas.microsoft.com/office/drawing/2014/main" id="{00000000-0008-0000-0F00-0000D0010000}"/>
            </a:ext>
          </a:extLst>
        </xdr:cNvPr>
        <xdr:cNvSpPr txBox="1"/>
      </xdr:nvSpPr>
      <xdr:spPr>
        <a:xfrm>
          <a:off x="152660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115225</xdr:rowOff>
    </xdr:from>
    <xdr:ext cx="405111" cy="259045"/>
    <xdr:sp macro="" textlink="">
      <xdr:nvSpPr>
        <xdr:cNvPr id="465" name="n_2mainValue【消防施設】&#10;有形固定資産減価償却率">
          <a:extLst>
            <a:ext uri="{FF2B5EF4-FFF2-40B4-BE49-F238E27FC236}">
              <a16:creationId xmlns:a16="http://schemas.microsoft.com/office/drawing/2014/main" id="{00000000-0008-0000-0F00-0000D1010000}"/>
            </a:ext>
          </a:extLst>
        </xdr:cNvPr>
        <xdr:cNvSpPr txBox="1"/>
      </xdr:nvSpPr>
      <xdr:spPr>
        <a:xfrm>
          <a:off x="143897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8" name="【消防施設】&#10;一人当たり面積グラフ枠">
          <a:extLst>
            <a:ext uri="{FF2B5EF4-FFF2-40B4-BE49-F238E27FC236}">
              <a16:creationId xmlns:a16="http://schemas.microsoft.com/office/drawing/2014/main" id="{00000000-0008-0000-0F00-0000E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90" name="【消防施設】&#10;一人当たり面積最小値テキスト">
          <a:extLst>
            <a:ext uri="{FF2B5EF4-FFF2-40B4-BE49-F238E27FC236}">
              <a16:creationId xmlns:a16="http://schemas.microsoft.com/office/drawing/2014/main" id="{00000000-0008-0000-0F00-0000EA01000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92" name="【消防施設】&#10;一人当たり面積最大値テキスト">
          <a:extLst>
            <a:ext uri="{FF2B5EF4-FFF2-40B4-BE49-F238E27FC236}">
              <a16:creationId xmlns:a16="http://schemas.microsoft.com/office/drawing/2014/main" id="{00000000-0008-0000-0F00-0000EC010000}"/>
            </a:ext>
          </a:extLst>
        </xdr:cNvPr>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494" name="【消防施設】&#10;一人当たり面積平均値テキスト">
          <a:extLst>
            <a:ext uri="{FF2B5EF4-FFF2-40B4-BE49-F238E27FC236}">
              <a16:creationId xmlns:a16="http://schemas.microsoft.com/office/drawing/2014/main" id="{00000000-0008-0000-0F00-0000EE010000}"/>
            </a:ext>
          </a:extLst>
        </xdr:cNvPr>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497" name="n_1aveValue【消防施設】&#10;一人当たり面積">
          <a:extLst>
            <a:ext uri="{FF2B5EF4-FFF2-40B4-BE49-F238E27FC236}">
              <a16:creationId xmlns:a16="http://schemas.microsoft.com/office/drawing/2014/main" id="{00000000-0008-0000-0F00-0000F1010000}"/>
            </a:ext>
          </a:extLst>
        </xdr:cNvPr>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499" name="n_2aveValue【消防施設】&#10;一人当たり面積">
          <a:extLst>
            <a:ext uri="{FF2B5EF4-FFF2-40B4-BE49-F238E27FC236}">
              <a16:creationId xmlns:a16="http://schemas.microsoft.com/office/drawing/2014/main" id="{00000000-0008-0000-0F00-0000F3010000}"/>
            </a:ext>
          </a:extLst>
        </xdr:cNvPr>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144272</xdr:rowOff>
    </xdr:from>
    <xdr:to>
      <xdr:col>112</xdr:col>
      <xdr:colOff>38100</xdr:colOff>
      <xdr:row>86</xdr:row>
      <xdr:rowOff>74422</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21272500" y="147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146177</xdr:rowOff>
    </xdr:from>
    <xdr:to>
      <xdr:col>107</xdr:col>
      <xdr:colOff>101600</xdr:colOff>
      <xdr:row>86</xdr:row>
      <xdr:rowOff>76327</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0383500" y="14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23622</xdr:rowOff>
    </xdr:from>
    <xdr:to>
      <xdr:col>111</xdr:col>
      <xdr:colOff>177800</xdr:colOff>
      <xdr:row>86</xdr:row>
      <xdr:rowOff>25527</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20434300" y="1476832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65549</xdr:rowOff>
    </xdr:from>
    <xdr:ext cx="469744" cy="259045"/>
    <xdr:sp macro="" textlink="">
      <xdr:nvSpPr>
        <xdr:cNvPr id="508" name="n_1mainValue【消防施設】&#10;一人当たり面積">
          <a:extLst>
            <a:ext uri="{FF2B5EF4-FFF2-40B4-BE49-F238E27FC236}">
              <a16:creationId xmlns:a16="http://schemas.microsoft.com/office/drawing/2014/main" id="{00000000-0008-0000-0F00-0000FC010000}"/>
            </a:ext>
          </a:extLst>
        </xdr:cNvPr>
        <xdr:cNvSpPr txBox="1"/>
      </xdr:nvSpPr>
      <xdr:spPr>
        <a:xfrm>
          <a:off x="210757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67454</xdr:rowOff>
    </xdr:from>
    <xdr:ext cx="469744" cy="259045"/>
    <xdr:sp macro="" textlink="">
      <xdr:nvSpPr>
        <xdr:cNvPr id="509" name="n_2mainValue【消防施設】&#10;一人当たり面積">
          <a:extLst>
            <a:ext uri="{FF2B5EF4-FFF2-40B4-BE49-F238E27FC236}">
              <a16:creationId xmlns:a16="http://schemas.microsoft.com/office/drawing/2014/main" id="{00000000-0008-0000-0F00-0000FD010000}"/>
            </a:ext>
          </a:extLst>
        </xdr:cNvPr>
        <xdr:cNvSpPr txBox="1"/>
      </xdr:nvSpPr>
      <xdr:spPr>
        <a:xfrm>
          <a:off x="20199427" y="1481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庁舎】&#10;有形固定資産減価償却率グラフ枠">
          <a:extLst>
            <a:ext uri="{FF2B5EF4-FFF2-40B4-BE49-F238E27FC236}">
              <a16:creationId xmlns:a16="http://schemas.microsoft.com/office/drawing/2014/main" id="{00000000-0008-0000-0F00-00001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36" name="【庁舎】&#10;有形固定資産減価償却率最小値テキスト">
          <a:extLst>
            <a:ext uri="{FF2B5EF4-FFF2-40B4-BE49-F238E27FC236}">
              <a16:creationId xmlns:a16="http://schemas.microsoft.com/office/drawing/2014/main" id="{00000000-0008-0000-0F00-000018020000}"/>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8" name="【庁舎】&#10;有形固定資産減価償却率最大値テキスト">
          <a:extLst>
            <a:ext uri="{FF2B5EF4-FFF2-40B4-BE49-F238E27FC236}">
              <a16:creationId xmlns:a16="http://schemas.microsoft.com/office/drawing/2014/main" id="{00000000-0008-0000-0F00-00001A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40" name="【庁舎】&#10;有形固定資産減価償却率平均値テキスト">
          <a:extLst>
            <a:ext uri="{FF2B5EF4-FFF2-40B4-BE49-F238E27FC236}">
              <a16:creationId xmlns:a16="http://schemas.microsoft.com/office/drawing/2014/main" id="{00000000-0008-0000-0F00-00001C020000}"/>
            </a:ext>
          </a:extLst>
        </xdr:cNvPr>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543" name="n_1aveValue【庁舎】&#10;有形固定資産減価償却率">
          <a:extLst>
            <a:ext uri="{FF2B5EF4-FFF2-40B4-BE49-F238E27FC236}">
              <a16:creationId xmlns:a16="http://schemas.microsoft.com/office/drawing/2014/main" id="{00000000-0008-0000-0F00-00001F020000}"/>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545" name="n_2aveValue【庁舎】&#10;有形固定資産減価償却率">
          <a:extLst>
            <a:ext uri="{FF2B5EF4-FFF2-40B4-BE49-F238E27FC236}">
              <a16:creationId xmlns:a16="http://schemas.microsoft.com/office/drawing/2014/main" id="{00000000-0008-0000-0F00-000021020000}"/>
            </a:ext>
          </a:extLst>
        </xdr:cNvPr>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169092</xdr:rowOff>
    </xdr:from>
    <xdr:to>
      <xdr:col>76</xdr:col>
      <xdr:colOff>165100</xdr:colOff>
      <xdr:row>103</xdr:row>
      <xdr:rowOff>99242</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541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48442</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4592300" y="176784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86377</xdr:rowOff>
    </xdr:from>
    <xdr:ext cx="405111" cy="259045"/>
    <xdr:sp macro="" textlink="">
      <xdr:nvSpPr>
        <xdr:cNvPr id="554" name="n_1mainValue【庁舎】&#10;有形固定資産減価償却率">
          <a:extLst>
            <a:ext uri="{FF2B5EF4-FFF2-40B4-BE49-F238E27FC236}">
              <a16:creationId xmlns:a16="http://schemas.microsoft.com/office/drawing/2014/main" id="{00000000-0008-0000-0F00-00002A020000}"/>
            </a:ext>
          </a:extLst>
        </xdr:cNvPr>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115769</xdr:rowOff>
    </xdr:from>
    <xdr:ext cx="405111" cy="259045"/>
    <xdr:sp macro="" textlink="">
      <xdr:nvSpPr>
        <xdr:cNvPr id="555" name="n_2mainValue【庁舎】&#10;有形固定資産減価償却率">
          <a:extLst>
            <a:ext uri="{FF2B5EF4-FFF2-40B4-BE49-F238E27FC236}">
              <a16:creationId xmlns:a16="http://schemas.microsoft.com/office/drawing/2014/main" id="{00000000-0008-0000-0F00-00002B020000}"/>
            </a:ext>
          </a:extLst>
        </xdr:cNvPr>
        <xdr:cNvSpPr txBox="1"/>
      </xdr:nvSpPr>
      <xdr:spPr>
        <a:xfrm>
          <a:off x="14389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庁舎】&#10;一人当たり面積グラフ枠">
          <a:extLst>
            <a:ext uri="{FF2B5EF4-FFF2-40B4-BE49-F238E27FC236}">
              <a16:creationId xmlns:a16="http://schemas.microsoft.com/office/drawing/2014/main" id="{00000000-0008-0000-0F00-00004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78" name="【庁舎】&#10;一人当たり面積最小値テキスト">
          <a:extLst>
            <a:ext uri="{FF2B5EF4-FFF2-40B4-BE49-F238E27FC236}">
              <a16:creationId xmlns:a16="http://schemas.microsoft.com/office/drawing/2014/main" id="{00000000-0008-0000-0F00-000042020000}"/>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80" name="【庁舎】&#10;一人当たり面積最大値テキスト">
          <a:extLst>
            <a:ext uri="{FF2B5EF4-FFF2-40B4-BE49-F238E27FC236}">
              <a16:creationId xmlns:a16="http://schemas.microsoft.com/office/drawing/2014/main" id="{00000000-0008-0000-0F00-000044020000}"/>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582" name="【庁舎】&#10;一人当たり面積平均値テキスト">
          <a:extLst>
            <a:ext uri="{FF2B5EF4-FFF2-40B4-BE49-F238E27FC236}">
              <a16:creationId xmlns:a16="http://schemas.microsoft.com/office/drawing/2014/main" id="{00000000-0008-0000-0F00-000046020000}"/>
            </a:ext>
          </a:extLst>
        </xdr:cNvPr>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585" name="n_1aveValue【庁舎】&#10;一人当たり面積">
          <a:extLst>
            <a:ext uri="{FF2B5EF4-FFF2-40B4-BE49-F238E27FC236}">
              <a16:creationId xmlns:a16="http://schemas.microsoft.com/office/drawing/2014/main" id="{00000000-0008-0000-0F00-000049020000}"/>
            </a:ext>
          </a:extLst>
        </xdr:cNvPr>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100982</xdr:rowOff>
    </xdr:from>
    <xdr:ext cx="469744" cy="259045"/>
    <xdr:sp macro="" textlink="">
      <xdr:nvSpPr>
        <xdr:cNvPr id="587" name="n_2aveValue【庁舎】&#10;一人当たり面積">
          <a:extLst>
            <a:ext uri="{FF2B5EF4-FFF2-40B4-BE49-F238E27FC236}">
              <a16:creationId xmlns:a16="http://schemas.microsoft.com/office/drawing/2014/main" id="{00000000-0008-0000-0F00-00004B020000}"/>
            </a:ext>
          </a:extLst>
        </xdr:cNvPr>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128499</xdr:rowOff>
    </xdr:from>
    <xdr:to>
      <xdr:col>112</xdr:col>
      <xdr:colOff>38100</xdr:colOff>
      <xdr:row>107</xdr:row>
      <xdr:rowOff>58649</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1272500" y="183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132842</xdr:rowOff>
    </xdr:from>
    <xdr:to>
      <xdr:col>107</xdr:col>
      <xdr:colOff>101600</xdr:colOff>
      <xdr:row>107</xdr:row>
      <xdr:rowOff>62992</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7849</xdr:rowOff>
    </xdr:from>
    <xdr:to>
      <xdr:col>111</xdr:col>
      <xdr:colOff>177800</xdr:colOff>
      <xdr:row>107</xdr:row>
      <xdr:rowOff>12192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1835299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75176</xdr:rowOff>
    </xdr:from>
    <xdr:ext cx="469744" cy="259045"/>
    <xdr:sp macro="" textlink="">
      <xdr:nvSpPr>
        <xdr:cNvPr id="596" name="n_1mainValue【庁舎】&#10;一人当たり面積">
          <a:extLst>
            <a:ext uri="{FF2B5EF4-FFF2-40B4-BE49-F238E27FC236}">
              <a16:creationId xmlns:a16="http://schemas.microsoft.com/office/drawing/2014/main" id="{00000000-0008-0000-0F00-000054020000}"/>
            </a:ext>
          </a:extLst>
        </xdr:cNvPr>
        <xdr:cNvSpPr txBox="1"/>
      </xdr:nvSpPr>
      <xdr:spPr>
        <a:xfrm>
          <a:off x="21075727" y="1807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79519</xdr:rowOff>
    </xdr:from>
    <xdr:ext cx="469744" cy="259045"/>
    <xdr:sp macro="" textlink="">
      <xdr:nvSpPr>
        <xdr:cNvPr id="597" name="n_2mainValue【庁舎】&#10;一人当たり面積">
          <a:extLst>
            <a:ext uri="{FF2B5EF4-FFF2-40B4-BE49-F238E27FC236}">
              <a16:creationId xmlns:a16="http://schemas.microsoft.com/office/drawing/2014/main" id="{00000000-0008-0000-0F00-000055020000}"/>
            </a:ext>
          </a:extLst>
        </xdr:cNvPr>
        <xdr:cNvSpPr txBox="1"/>
      </xdr:nvSpPr>
      <xdr:spPr>
        <a:xfrm>
          <a:off x="20199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ほとんどの施設において、類似団体と比較して有形固定資産減価償却率が高くなっている。今後、個別施設計画を策定する予定であり、同計画に基づいて老朽化対策に取り組んでいく。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日時点で固定資産台帳未整備のため数値が入っていない。</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2,503
2,497
25.52
3,161,854
3,041,286
100,694
1,971,051
3,342,711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就業者の高齢化と後継者不足に伴う就業者数の減少が続いている。また離島という地理的要因により企業の誘致は困難であり、財政基盤は弱く、類似団体を下回っている。</a:t>
          </a:r>
        </a:p>
        <a:p>
          <a:r>
            <a:rPr kumimoji="1" lang="ja-JP" altLang="en-US" sz="1100">
              <a:latin typeface="ＭＳ Ｐゴシック" panose="020B0600070205080204" pitchFamily="50" charset="-128"/>
              <a:ea typeface="ＭＳ Ｐゴシック" panose="020B0600070205080204" pitchFamily="50" charset="-128"/>
            </a:rPr>
            <a:t>　今後は、光通信ケーブル等、情報通信環境整備を行う予定であり、民間企業の誘致を図っていく。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基幹産業である農漁業とそれを支える商工業の振興策を継続しつつ、起業支援策の拡充を図り、就業者の確保と育成を進める。また、町の強みを生かした６次産業化、観光業等を推進し、外貨獲得による税収増に繋げるなど、財政の基盤づく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繰出金の減により、</a:t>
          </a:r>
          <a:r>
            <a:rPr kumimoji="1" lang="en-US" altLang="ja-JP" sz="1300">
              <a:latin typeface="ＭＳ Ｐゴシック" panose="020B0600070205080204" pitchFamily="50" charset="-128"/>
              <a:ea typeface="ＭＳ Ｐゴシック" panose="020B0600070205080204" pitchFamily="50" charset="-128"/>
            </a:rPr>
            <a:t>77.4</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繰出金の減の主な要因は、下水道事業特別会計において平成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年度に作成したストックマネジメントの作成経費の減によるものである。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年度に完成した小値賀小中学校校舎建設事業を始めとした大型事業に係る起債の元金償還が開始ししたことから、悪化することが見込まれるため、経常経費の削減に努める。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76381</xdr:rowOff>
    </xdr:from>
    <xdr:to>
      <xdr:col>23</xdr:col>
      <xdr:colOff>133350</xdr:colOff>
      <xdr:row>63</xdr:row>
      <xdr:rowOff>90170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7773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90170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9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134983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795000"/>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86723</xdr:rowOff>
    </xdr:from>
    <xdr:to>
      <xdr:col>11</xdr:col>
      <xdr:colOff>31750</xdr:colOff>
      <xdr:row>63</xdr:row>
      <xdr:rowOff>134983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880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95630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156771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42108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84183</xdr:rowOff>
    </xdr:from>
    <xdr:to>
      <xdr:col>11</xdr:col>
      <xdr:colOff>82550</xdr:colOff>
      <xdr:row>64</xdr:row>
      <xdr:rowOff>14333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35923</xdr:rowOff>
    </xdr:from>
    <xdr:to>
      <xdr:col>7</xdr:col>
      <xdr:colOff>31750</xdr:colOff>
      <xdr:row>63</xdr:row>
      <xdr:rowOff>137523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147700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p>
        <a:p>
          <a:r>
            <a:rPr kumimoji="1" lang="ja-JP" altLang="en-US" sz="1300">
              <a:latin typeface="ＭＳ Ｐゴシック" panose="020B0600070205080204" pitchFamily="50" charset="-128"/>
              <a:ea typeface="ＭＳ Ｐゴシック" panose="020B0600070205080204" pitchFamily="50" charset="-128"/>
            </a:rPr>
            <a:t>　この分野に関しては、町内に民間事業者が存在せず、民間委託によるコスト削減が難しいため、事業の効率化等によるコスト削減を図るよう努力する。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109834</xdr:rowOff>
    </xdr:from>
    <xdr:to>
      <xdr:col>23</xdr:col>
      <xdr:colOff>133350</xdr:colOff>
      <xdr:row>82</xdr:row>
      <xdr:rowOff>124920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8734"/>
          <a:ext cx="838200" cy="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108432</xdr:rowOff>
    </xdr:from>
    <xdr:to>
      <xdr:col>19</xdr:col>
      <xdr:colOff>133350</xdr:colOff>
      <xdr:row>82</xdr:row>
      <xdr:rowOff>109834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67332"/>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108432</xdr:rowOff>
    </xdr:from>
    <xdr:to>
      <xdr:col>15</xdr:col>
      <xdr:colOff>82550</xdr:colOff>
      <xdr:row>82</xdr:row>
      <xdr:rowOff>116804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67332"/>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95431</xdr:rowOff>
    </xdr:from>
    <xdr:to>
      <xdr:col>11</xdr:col>
      <xdr:colOff>31750</xdr:colOff>
      <xdr:row>82</xdr:row>
      <xdr:rowOff>116804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54331"/>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74120</xdr:rowOff>
    </xdr:from>
    <xdr:to>
      <xdr:col>23</xdr:col>
      <xdr:colOff>184150</xdr:colOff>
      <xdr:row>83</xdr:row>
      <xdr:rowOff>4270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90647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59034</xdr:rowOff>
    </xdr:from>
    <xdr:to>
      <xdr:col>19</xdr:col>
      <xdr:colOff>184150</xdr:colOff>
      <xdr:row>82</xdr:row>
      <xdr:rowOff>160634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170811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8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57632</xdr:rowOff>
    </xdr:from>
    <xdr:to>
      <xdr:col>15</xdr:col>
      <xdr:colOff>133350</xdr:colOff>
      <xdr:row>82</xdr:row>
      <xdr:rowOff>159232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169409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66004</xdr:rowOff>
    </xdr:from>
    <xdr:to>
      <xdr:col>11</xdr:col>
      <xdr:colOff>82550</xdr:colOff>
      <xdr:row>82</xdr:row>
      <xdr:rowOff>167604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44631</xdr:rowOff>
    </xdr:from>
    <xdr:to>
      <xdr:col>7</xdr:col>
      <xdr:colOff>31750</xdr:colOff>
      <xdr:row>82</xdr:row>
      <xdr:rowOff>146231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131008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8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類似団体平均をわずかに上回っている。平成１７年度以降、管理職手当のカット（２％の減）、退職時特別昇給の廃止、昇給停止年齢の適正化、特殊勤務手当の見直しなどを実施している。</a:t>
          </a:r>
        </a:p>
        <a:p>
          <a:r>
            <a:rPr kumimoji="1" lang="ja-JP" altLang="en-US" sz="1300">
              <a:latin typeface="ＭＳ Ｐゴシック" panose="020B0600070205080204" pitchFamily="50" charset="-128"/>
              <a:ea typeface="ＭＳ Ｐゴシック" panose="020B0600070205080204" pitchFamily="50" charset="-128"/>
            </a:rPr>
            <a:t>　今後とも、さらなる適正・効率的な人事配置を目指すとともに、給与の適正化に努める。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74930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9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107632</xdr:rowOff>
    </xdr:from>
    <xdr:to>
      <xdr:col>77</xdr:col>
      <xdr:colOff>44450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5233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107632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2565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59373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2565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56832</xdr:rowOff>
    </xdr:from>
    <xdr:to>
      <xdr:col>73</xdr:col>
      <xdr:colOff>44450</xdr:colOff>
      <xdr:row>86</xdr:row>
      <xdr:rowOff>158432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168609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8573</xdr:rowOff>
    </xdr:from>
    <xdr:to>
      <xdr:col>64</xdr:col>
      <xdr:colOff>152400</xdr:colOff>
      <xdr:row>86</xdr:row>
      <xdr:rowOff>110173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120350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類似団体平均を上回っている。これは、一島一町であることから、ゴミ・し尿処理・こども園の運営を、町が直営で行っているためである。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この分野に関し、町内に民間事業者が存在せず、民間委託による職員数の減は見込めないため、事業の更なる効率化を進め、適正な定員管理に努める。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3187</xdr:rowOff>
    </xdr:from>
    <xdr:to>
      <xdr:col>81</xdr:col>
      <xdr:colOff>44450</xdr:colOff>
      <xdr:row>62</xdr:row>
      <xdr:rowOff>19596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33087"/>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137237</xdr:rowOff>
    </xdr:from>
    <xdr:to>
      <xdr:col>77</xdr:col>
      <xdr:colOff>44450</xdr:colOff>
      <xdr:row>62</xdr:row>
      <xdr:rowOff>3187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95687"/>
          <a:ext cx="889000" cy="3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126378</xdr:rowOff>
    </xdr:from>
    <xdr:to>
      <xdr:col>72</xdr:col>
      <xdr:colOff>203200</xdr:colOff>
      <xdr:row>61</xdr:row>
      <xdr:rowOff>137237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8482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114795</xdr:rowOff>
    </xdr:from>
    <xdr:to>
      <xdr:col>68</xdr:col>
      <xdr:colOff>152400</xdr:colOff>
      <xdr:row>61</xdr:row>
      <xdr:rowOff>126378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73245"/>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140246</xdr:rowOff>
    </xdr:from>
    <xdr:to>
      <xdr:col>81</xdr:col>
      <xdr:colOff>95250</xdr:colOff>
      <xdr:row>62</xdr:row>
      <xdr:rowOff>70396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112323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7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123837</xdr:rowOff>
    </xdr:from>
    <xdr:to>
      <xdr:col>77</xdr:col>
      <xdr:colOff>95250</xdr:colOff>
      <xdr:row>62</xdr:row>
      <xdr:rowOff>53987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38764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68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86437</xdr:rowOff>
    </xdr:from>
    <xdr:to>
      <xdr:col>73</xdr:col>
      <xdr:colOff>44450</xdr:colOff>
      <xdr:row>62</xdr:row>
      <xdr:rowOff>16587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3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75578</xdr:rowOff>
    </xdr:from>
    <xdr:to>
      <xdr:col>68</xdr:col>
      <xdr:colOff>203200</xdr:colOff>
      <xdr:row>62</xdr:row>
      <xdr:rowOff>5728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161955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62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63995</xdr:rowOff>
    </xdr:from>
    <xdr:to>
      <xdr:col>64</xdr:col>
      <xdr:colOff>152400</xdr:colOff>
      <xdr:row>61</xdr:row>
      <xdr:rowOff>165595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52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150372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0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元年度に実施した庁舎建設事業、及び平成元年度から１５年度にかけて実施した県営小値賀地区担い手畑地帯総合整備事業の元利償還金が順次完了していることが、実質公債費比率の減少に繋がってい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84244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2521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42</xdr:row>
      <xdr:rowOff>41487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1369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154094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423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111337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5499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平成２３年度以降は、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％以下を堅持している。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2,503
2,497
25.52
3,161,854
3,041,286
100,694
1,971,051
3,342,711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類似団体と比較すると、人件費に係る経常収支比率は高くなっている。これは、ごみ・し尿処理施設やこども園等の施設の運営を直営で行うことで職員数が多くなっていることが主な要因である。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この分野に関し、町内に民間事業者が存在せず、民間委託による職員数の減は見込めないため、事業の更なる効率化と適正な定員管理に努め、人件費の抑制につなげる。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5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46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415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物件費に係る経常収支比率はわずかに低くなっている。しかし、人件費同様ごみ・し尿処理施設やこども園等の施設の運営を直営で行っているため、施設の維持管理に多額の経費を要している。</a:t>
          </a:r>
        </a:p>
        <a:p>
          <a:r>
            <a:rPr kumimoji="1" lang="ja-JP" altLang="en-US" sz="1300">
              <a:latin typeface="ＭＳ Ｐゴシック" panose="020B0600070205080204" pitchFamily="50" charset="-128"/>
              <a:ea typeface="ＭＳ Ｐゴシック" panose="020B0600070205080204" pitchFamily="50" charset="-128"/>
            </a:rPr>
            <a:t>　この分野に関し、町内に民間事業者が存在せず、民間委託によるコスト削減は見込めないため、事業の更なる効率化を進め、事業費の抑制に取り組む。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32294</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54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125367</xdr:rowOff>
    </xdr:from>
    <xdr:to>
      <xdr:col>78</xdr:col>
      <xdr:colOff>69850</xdr:colOff>
      <xdr:row>16</xdr:row>
      <xdr:rowOff>32294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711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79647</xdr:rowOff>
    </xdr:from>
    <xdr:to>
      <xdr:col>73</xdr:col>
      <xdr:colOff>180975</xdr:colOff>
      <xdr:row>15</xdr:row>
      <xdr:rowOff>125367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13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27396</xdr:rowOff>
    </xdr:from>
    <xdr:to>
      <xdr:col>69</xdr:col>
      <xdr:colOff>92075</xdr:colOff>
      <xdr:row>15</xdr:row>
      <xdr:rowOff>79647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991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152944</xdr:rowOff>
    </xdr:from>
    <xdr:to>
      <xdr:col>78</xdr:col>
      <xdr:colOff>120650</xdr:colOff>
      <xdr:row>16</xdr:row>
      <xdr:rowOff>83094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74567</xdr:rowOff>
    </xdr:from>
    <xdr:to>
      <xdr:col>74</xdr:col>
      <xdr:colOff>31750</xdr:colOff>
      <xdr:row>16</xdr:row>
      <xdr:rowOff>4717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14894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28847</xdr:rowOff>
    </xdr:from>
    <xdr:to>
      <xdr:col>69</xdr:col>
      <xdr:colOff>142875</xdr:colOff>
      <xdr:row>15</xdr:row>
      <xdr:rowOff>130447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140624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148046</xdr:rowOff>
    </xdr:from>
    <xdr:to>
      <xdr:col>65</xdr:col>
      <xdr:colOff>53975</xdr:colOff>
      <xdr:row>15</xdr:row>
      <xdr:rowOff>78196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88373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前年度と比べて微増となっている。障害者自立支援給付費の増加が主な要因である。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9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436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6350</xdr:rowOff>
    </xdr:from>
    <xdr:to>
      <xdr:col>15</xdr:col>
      <xdr:colOff>98425</xdr:colOff>
      <xdr:row>55</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3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486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127000</xdr:rowOff>
    </xdr:from>
    <xdr:to>
      <xdr:col>15</xdr:col>
      <xdr:colOff>149225</xdr:colOff>
      <xdr:row>55</xdr:row>
      <xdr:rowOff>57150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下水道事業特別会計において平成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年度に作成したストックマネジメントの作成経費の減により、繰出金が減少したことが主な要因である。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57</xdr:row>
      <xdr:rowOff>19558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419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19558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824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94996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82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94996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61993</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140208</xdr:rowOff>
    </xdr:from>
    <xdr:to>
      <xdr:col>78</xdr:col>
      <xdr:colOff>120650</xdr:colOff>
      <xdr:row>57</xdr:row>
      <xdr:rowOff>70358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121429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補助費等に係る経常収支比率は類似団体平均を大きく下回っている。しかし、第三セクターへの運営費補助金が多額であり、経営状況の分析等により、経営の健全化に向けて取り組む必要がある。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136144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9608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654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元金償還の増が主な要因である。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115570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41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41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45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45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内訳は、人件費 </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％、物件費 </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％、維持補修費 </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％、扶助費 </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％、補助費等 </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％、繰出金 </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人件費、扶助費、その他が類似団体平均より高いものの、それ以上に残りの費目が低いため、類似団体平均よりも引くなっている。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100874</xdr:rowOff>
    </xdr:from>
    <xdr:to>
      <xdr:col>82</xdr:col>
      <xdr:colOff>107950</xdr:colOff>
      <xdr:row>76</xdr:row>
      <xdr:rowOff>117202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3107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22498</xdr:rowOff>
    </xdr:from>
    <xdr:to>
      <xdr:col>78</xdr:col>
      <xdr:colOff>69850</xdr:colOff>
      <xdr:row>76</xdr:row>
      <xdr:rowOff>117202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52698"/>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22498</xdr:rowOff>
    </xdr:from>
    <xdr:to>
      <xdr:col>73</xdr:col>
      <xdr:colOff>180975</xdr:colOff>
      <xdr:row>76</xdr:row>
      <xdr:rowOff>156392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52698"/>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156392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886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50074</xdr:rowOff>
    </xdr:from>
    <xdr:to>
      <xdr:col>82</xdr:col>
      <xdr:colOff>158750</xdr:colOff>
      <xdr:row>76</xdr:row>
      <xdr:rowOff>151674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66601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2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66402</xdr:rowOff>
    </xdr:from>
    <xdr:to>
      <xdr:col>78</xdr:col>
      <xdr:colOff>120650</xdr:colOff>
      <xdr:row>76</xdr:row>
      <xdr:rowOff>168002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143147</xdr:rowOff>
    </xdr:from>
    <xdr:to>
      <xdr:col>74</xdr:col>
      <xdr:colOff>31750</xdr:colOff>
      <xdr:row>76</xdr:row>
      <xdr:rowOff>73298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83474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105592</xdr:rowOff>
    </xdr:from>
    <xdr:to>
      <xdr:col>69</xdr:col>
      <xdr:colOff>142875</xdr:colOff>
      <xdr:row>77</xdr:row>
      <xdr:rowOff>35742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45918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16108</xdr:rowOff>
    </xdr:from>
    <xdr:to>
      <xdr:col>29</xdr:col>
      <xdr:colOff>127000</xdr:colOff>
      <xdr:row>18</xdr:row>
      <xdr:rowOff>39279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9833"/>
          <a:ext cx="6477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13584</xdr:rowOff>
    </xdr:from>
    <xdr:to>
      <xdr:col>26</xdr:col>
      <xdr:colOff>50800</xdr:colOff>
      <xdr:row>18</xdr:row>
      <xdr:rowOff>39279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47309"/>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6124</xdr:rowOff>
    </xdr:from>
    <xdr:to>
      <xdr:col>22</xdr:col>
      <xdr:colOff>114300</xdr:colOff>
      <xdr:row>18</xdr:row>
      <xdr:rowOff>13584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39849"/>
          <a:ext cx="698500" cy="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6124</xdr:rowOff>
    </xdr:from>
    <xdr:to>
      <xdr:col>18</xdr:col>
      <xdr:colOff>177800</xdr:colOff>
      <xdr:row>18</xdr:row>
      <xdr:rowOff>32051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9849"/>
          <a:ext cx="698500" cy="2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136758</xdr:rowOff>
    </xdr:from>
    <xdr:to>
      <xdr:col>29</xdr:col>
      <xdr:colOff>177800</xdr:colOff>
      <xdr:row>18</xdr:row>
      <xdr:rowOff>66908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108835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159929</xdr:rowOff>
    </xdr:from>
    <xdr:to>
      <xdr:col>26</xdr:col>
      <xdr:colOff>101600</xdr:colOff>
      <xdr:row>18</xdr:row>
      <xdr:rowOff>90079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74856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134234</xdr:rowOff>
    </xdr:from>
    <xdr:to>
      <xdr:col>22</xdr:col>
      <xdr:colOff>165100</xdr:colOff>
      <xdr:row>18</xdr:row>
      <xdr:rowOff>64384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49161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126774</xdr:rowOff>
    </xdr:from>
    <xdr:to>
      <xdr:col>19</xdr:col>
      <xdr:colOff>38100</xdr:colOff>
      <xdr:row>18</xdr:row>
      <xdr:rowOff>56924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41701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7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152701</xdr:rowOff>
    </xdr:from>
    <xdr:to>
      <xdr:col>15</xdr:col>
      <xdr:colOff>101600</xdr:colOff>
      <xdr:row>18</xdr:row>
      <xdr:rowOff>82851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67628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256529</xdr:rowOff>
    </xdr:from>
    <xdr:to>
      <xdr:col>29</xdr:col>
      <xdr:colOff>127000</xdr:colOff>
      <xdr:row>35</xdr:row>
      <xdr:rowOff>280701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66879"/>
          <a:ext cx="647700" cy="24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237579</xdr:rowOff>
    </xdr:from>
    <xdr:to>
      <xdr:col>26</xdr:col>
      <xdr:colOff>50800</xdr:colOff>
      <xdr:row>35</xdr:row>
      <xdr:rowOff>256529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47929"/>
          <a:ext cx="698500" cy="18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215852</xdr:rowOff>
    </xdr:from>
    <xdr:to>
      <xdr:col>22</xdr:col>
      <xdr:colOff>114300</xdr:colOff>
      <xdr:row>35</xdr:row>
      <xdr:rowOff>237579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26202"/>
          <a:ext cx="698500" cy="2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165350</xdr:rowOff>
    </xdr:from>
    <xdr:to>
      <xdr:col>18</xdr:col>
      <xdr:colOff>177800</xdr:colOff>
      <xdr:row>35</xdr:row>
      <xdr:rowOff>215852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75700"/>
          <a:ext cx="698500" cy="50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229901</xdr:rowOff>
    </xdr:from>
    <xdr:to>
      <xdr:col>29</xdr:col>
      <xdr:colOff>177800</xdr:colOff>
      <xdr:row>35</xdr:row>
      <xdr:rowOff>331501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4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201978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1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205729</xdr:rowOff>
    </xdr:from>
    <xdr:to>
      <xdr:col>26</xdr:col>
      <xdr:colOff>101600</xdr:colOff>
      <xdr:row>35</xdr:row>
      <xdr:rowOff>307329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1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292106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02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186779</xdr:rowOff>
    </xdr:from>
    <xdr:to>
      <xdr:col>22</xdr:col>
      <xdr:colOff>165100</xdr:colOff>
      <xdr:row>35</xdr:row>
      <xdr:rowOff>288379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9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273156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165052</xdr:rowOff>
    </xdr:from>
    <xdr:to>
      <xdr:col>19</xdr:col>
      <xdr:colOff>38100</xdr:colOff>
      <xdr:row>35</xdr:row>
      <xdr:rowOff>266652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7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251429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114550</xdr:rowOff>
    </xdr:from>
    <xdr:to>
      <xdr:col>15</xdr:col>
      <xdr:colOff>101600</xdr:colOff>
      <xdr:row>35</xdr:row>
      <xdr:rowOff>216150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4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226327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2,503
2,497
25.52
3,161,854
3,041,286
100,694
1,971,051
3,342,711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162956</xdr:rowOff>
    </xdr:from>
    <xdr:to>
      <xdr:col>24</xdr:col>
      <xdr:colOff>63500</xdr:colOff>
      <xdr:row>36</xdr:row>
      <xdr:rowOff>24785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63706"/>
          <a:ext cx="838200" cy="3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6703</xdr:rowOff>
    </xdr:from>
    <xdr:to>
      <xdr:col>19</xdr:col>
      <xdr:colOff>177800</xdr:colOff>
      <xdr:row>36</xdr:row>
      <xdr:rowOff>24785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178903"/>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165683</xdr:rowOff>
    </xdr:from>
    <xdr:to>
      <xdr:col>15</xdr:col>
      <xdr:colOff>50800</xdr:colOff>
      <xdr:row>36</xdr:row>
      <xdr:rowOff>6703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66433"/>
          <a:ext cx="889000" cy="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165683</xdr:rowOff>
    </xdr:from>
    <xdr:to>
      <xdr:col>10</xdr:col>
      <xdr:colOff>114300</xdr:colOff>
      <xdr:row>36</xdr:row>
      <xdr:rowOff>14155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6433"/>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112156</xdr:rowOff>
    </xdr:from>
    <xdr:to>
      <xdr:col>24</xdr:col>
      <xdr:colOff>114300</xdr:colOff>
      <xdr:row>36</xdr:row>
      <xdr:rowOff>42306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135033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6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145435</xdr:rowOff>
    </xdr:from>
    <xdr:to>
      <xdr:col>20</xdr:col>
      <xdr:colOff>38100</xdr:colOff>
      <xdr:row>36</xdr:row>
      <xdr:rowOff>75585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92112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92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127353</xdr:rowOff>
    </xdr:from>
    <xdr:to>
      <xdr:col>15</xdr:col>
      <xdr:colOff>101600</xdr:colOff>
      <xdr:row>36</xdr:row>
      <xdr:rowOff>57503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2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74030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114883</xdr:rowOff>
    </xdr:from>
    <xdr:to>
      <xdr:col>10</xdr:col>
      <xdr:colOff>165100</xdr:colOff>
      <xdr:row>36</xdr:row>
      <xdr:rowOff>45033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61560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134805</xdr:rowOff>
    </xdr:from>
    <xdr:to>
      <xdr:col>6</xdr:col>
      <xdr:colOff>38100</xdr:colOff>
      <xdr:row>36</xdr:row>
      <xdr:rowOff>64955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81482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164686</xdr:rowOff>
    </xdr:from>
    <xdr:to>
      <xdr:col>24</xdr:col>
      <xdr:colOff>63500</xdr:colOff>
      <xdr:row>58</xdr:row>
      <xdr:rowOff>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37336"/>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164686</xdr:rowOff>
    </xdr:from>
    <xdr:to>
      <xdr:col>19</xdr:col>
      <xdr:colOff>177800</xdr:colOff>
      <xdr:row>58</xdr:row>
      <xdr:rowOff>12522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37336"/>
          <a:ext cx="889000" cy="1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12522</xdr:rowOff>
    </xdr:from>
    <xdr:to>
      <xdr:col>15</xdr:col>
      <xdr:colOff>50800</xdr:colOff>
      <xdr:row>58</xdr:row>
      <xdr:rowOff>13087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6622"/>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11625</xdr:rowOff>
    </xdr:from>
    <xdr:to>
      <xdr:col>10</xdr:col>
      <xdr:colOff>114300</xdr:colOff>
      <xdr:row>58</xdr:row>
      <xdr:rowOff>13087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55725"/>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120687</xdr:rowOff>
    </xdr:from>
    <xdr:to>
      <xdr:col>24</xdr:col>
      <xdr:colOff>114300</xdr:colOff>
      <xdr:row>58</xdr:row>
      <xdr:rowOff>50837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35614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113886</xdr:rowOff>
    </xdr:from>
    <xdr:to>
      <xdr:col>20</xdr:col>
      <xdr:colOff>38100</xdr:colOff>
      <xdr:row>58</xdr:row>
      <xdr:rowOff>44036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35163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7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133172</xdr:rowOff>
    </xdr:from>
    <xdr:to>
      <xdr:col>15</xdr:col>
      <xdr:colOff>101600</xdr:colOff>
      <xdr:row>58</xdr:row>
      <xdr:rowOff>63322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54449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133737</xdr:rowOff>
    </xdr:from>
    <xdr:to>
      <xdr:col>10</xdr:col>
      <xdr:colOff>165100</xdr:colOff>
      <xdr:row>58</xdr:row>
      <xdr:rowOff>63887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55014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132275</xdr:rowOff>
    </xdr:from>
    <xdr:to>
      <xdr:col>6</xdr:col>
      <xdr:colOff>38100</xdr:colOff>
      <xdr:row>58</xdr:row>
      <xdr:rowOff>62425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53552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9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109919</xdr:rowOff>
    </xdr:from>
    <xdr:to>
      <xdr:col>24</xdr:col>
      <xdr:colOff>63500</xdr:colOff>
      <xdr:row>77</xdr:row>
      <xdr:rowOff>127053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11569"/>
          <a:ext cx="8382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111897</xdr:rowOff>
    </xdr:from>
    <xdr:to>
      <xdr:col>19</xdr:col>
      <xdr:colOff>177800</xdr:colOff>
      <xdr:row>77</xdr:row>
      <xdr:rowOff>127053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13547"/>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100181</xdr:rowOff>
    </xdr:from>
    <xdr:to>
      <xdr:col>15</xdr:col>
      <xdr:colOff>50800</xdr:colOff>
      <xdr:row>77</xdr:row>
      <xdr:rowOff>111897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01831"/>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100181</xdr:rowOff>
    </xdr:from>
    <xdr:to>
      <xdr:col>10</xdr:col>
      <xdr:colOff>114300</xdr:colOff>
      <xdr:row>77</xdr:row>
      <xdr:rowOff>130739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01831"/>
          <a:ext cx="889000" cy="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59119</xdr:rowOff>
    </xdr:from>
    <xdr:to>
      <xdr:col>24</xdr:col>
      <xdr:colOff>114300</xdr:colOff>
      <xdr:row>77</xdr:row>
      <xdr:rowOff>160719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145496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76253</xdr:rowOff>
    </xdr:from>
    <xdr:to>
      <xdr:col>20</xdr:col>
      <xdr:colOff>38100</xdr:colOff>
      <xdr:row>78</xdr:row>
      <xdr:rowOff>6403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7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168980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3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61097</xdr:rowOff>
    </xdr:from>
    <xdr:to>
      <xdr:col>15</xdr:col>
      <xdr:colOff>101600</xdr:colOff>
      <xdr:row>77</xdr:row>
      <xdr:rowOff>162697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153824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3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49381</xdr:rowOff>
    </xdr:from>
    <xdr:to>
      <xdr:col>10</xdr:col>
      <xdr:colOff>165100</xdr:colOff>
      <xdr:row>77</xdr:row>
      <xdr:rowOff>150981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142108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34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79939</xdr:rowOff>
    </xdr:from>
    <xdr:to>
      <xdr:col>6</xdr:col>
      <xdr:colOff>38100</xdr:colOff>
      <xdr:row>78</xdr:row>
      <xdr:rowOff>10089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1216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83026</xdr:rowOff>
    </xdr:from>
    <xdr:to>
      <xdr:col>24</xdr:col>
      <xdr:colOff>63500</xdr:colOff>
      <xdr:row>94</xdr:row>
      <xdr:rowOff>151701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99326"/>
          <a:ext cx="8382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83026</xdr:rowOff>
    </xdr:from>
    <xdr:to>
      <xdr:col>19</xdr:col>
      <xdr:colOff>177800</xdr:colOff>
      <xdr:row>95</xdr:row>
      <xdr:rowOff>43878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99326"/>
          <a:ext cx="889000" cy="1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24171</xdr:rowOff>
    </xdr:from>
    <xdr:to>
      <xdr:col>15</xdr:col>
      <xdr:colOff>50800</xdr:colOff>
      <xdr:row>95</xdr:row>
      <xdr:rowOff>43878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11921"/>
          <a:ext cx="889000" cy="1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24171</xdr:rowOff>
    </xdr:from>
    <xdr:to>
      <xdr:col>10</xdr:col>
      <xdr:colOff>114300</xdr:colOff>
      <xdr:row>96</xdr:row>
      <xdr:rowOff>11942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11921"/>
          <a:ext cx="889000" cy="1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100901</xdr:rowOff>
    </xdr:from>
    <xdr:to>
      <xdr:col>24</xdr:col>
      <xdr:colOff>114300</xdr:colOff>
      <xdr:row>95</xdr:row>
      <xdr:rowOff>31051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123778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32226</xdr:rowOff>
    </xdr:from>
    <xdr:to>
      <xdr:col>20</xdr:col>
      <xdr:colOff>38100</xdr:colOff>
      <xdr:row>94</xdr:row>
      <xdr:rowOff>133826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150353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164528</xdr:rowOff>
    </xdr:from>
    <xdr:to>
      <xdr:col>15</xdr:col>
      <xdr:colOff>101600</xdr:colOff>
      <xdr:row>95</xdr:row>
      <xdr:rowOff>94678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111205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5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144821</xdr:rowOff>
    </xdr:from>
    <xdr:to>
      <xdr:col>10</xdr:col>
      <xdr:colOff>165100</xdr:colOff>
      <xdr:row>95</xdr:row>
      <xdr:rowOff>74971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91498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132592</xdr:rowOff>
    </xdr:from>
    <xdr:to>
      <xdr:col>6</xdr:col>
      <xdr:colOff>38100</xdr:colOff>
      <xdr:row>96</xdr:row>
      <xdr:rowOff>62742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79269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9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1678</xdr:rowOff>
    </xdr:from>
    <xdr:to>
      <xdr:col>55</xdr:col>
      <xdr:colOff>0</xdr:colOff>
      <xdr:row>38</xdr:row>
      <xdr:rowOff>52865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16778"/>
          <a:ext cx="8382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43745</xdr:rowOff>
    </xdr:from>
    <xdr:to>
      <xdr:col>50</xdr:col>
      <xdr:colOff>114300</xdr:colOff>
      <xdr:row>38</xdr:row>
      <xdr:rowOff>52865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58845"/>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43745</xdr:rowOff>
    </xdr:from>
    <xdr:to>
      <xdr:col>45</xdr:col>
      <xdr:colOff>177800</xdr:colOff>
      <xdr:row>38</xdr:row>
      <xdr:rowOff>85706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8845"/>
          <a:ext cx="889000" cy="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85706</xdr:rowOff>
    </xdr:from>
    <xdr:to>
      <xdr:col>41</xdr:col>
      <xdr:colOff>50800</xdr:colOff>
      <xdr:row>38</xdr:row>
      <xdr:rowOff>90802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00806"/>
          <a:ext cx="889000" cy="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122328</xdr:rowOff>
    </xdr:from>
    <xdr:to>
      <xdr:col>55</xdr:col>
      <xdr:colOff>50800</xdr:colOff>
      <xdr:row>38</xdr:row>
      <xdr:rowOff>52477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59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100755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2065</xdr:rowOff>
    </xdr:from>
    <xdr:to>
      <xdr:col>50</xdr:col>
      <xdr:colOff>165100</xdr:colOff>
      <xdr:row>38</xdr:row>
      <xdr:rowOff>103665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94792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0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164395</xdr:rowOff>
    </xdr:from>
    <xdr:to>
      <xdr:col>46</xdr:col>
      <xdr:colOff>38100</xdr:colOff>
      <xdr:row>38</xdr:row>
      <xdr:rowOff>94545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85672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0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34906</xdr:rowOff>
    </xdr:from>
    <xdr:to>
      <xdr:col>41</xdr:col>
      <xdr:colOff>101600</xdr:colOff>
      <xdr:row>38</xdr:row>
      <xdr:rowOff>136506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127633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40002</xdr:rowOff>
    </xdr:from>
    <xdr:to>
      <xdr:col>36</xdr:col>
      <xdr:colOff>165100</xdr:colOff>
      <xdr:row>38</xdr:row>
      <xdr:rowOff>141602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132729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4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145371</xdr:rowOff>
    </xdr:from>
    <xdr:to>
      <xdr:col>55</xdr:col>
      <xdr:colOff>0</xdr:colOff>
      <xdr:row>58</xdr:row>
      <xdr:rowOff>70269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18021"/>
          <a:ext cx="8382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145371</xdr:rowOff>
    </xdr:from>
    <xdr:to>
      <xdr:col>50</xdr:col>
      <xdr:colOff>114300</xdr:colOff>
      <xdr:row>58</xdr:row>
      <xdr:rowOff>85411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18021"/>
          <a:ext cx="889000" cy="1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38912</xdr:rowOff>
    </xdr:from>
    <xdr:to>
      <xdr:col>45</xdr:col>
      <xdr:colOff>177800</xdr:colOff>
      <xdr:row>58</xdr:row>
      <xdr:rowOff>85411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83012"/>
          <a:ext cx="889000" cy="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38912</xdr:rowOff>
    </xdr:from>
    <xdr:to>
      <xdr:col>41</xdr:col>
      <xdr:colOff>50800</xdr:colOff>
      <xdr:row>58</xdr:row>
      <xdr:rowOff>103889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83012"/>
          <a:ext cx="889000" cy="6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19469</xdr:rowOff>
    </xdr:from>
    <xdr:to>
      <xdr:col>55</xdr:col>
      <xdr:colOff>50800</xdr:colOff>
      <xdr:row>58</xdr:row>
      <xdr:rowOff>121069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105846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7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94571</xdr:rowOff>
    </xdr:from>
    <xdr:to>
      <xdr:col>50</xdr:col>
      <xdr:colOff>165100</xdr:colOff>
      <xdr:row>58</xdr:row>
      <xdr:rowOff>24721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41248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4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34611</xdr:rowOff>
    </xdr:from>
    <xdr:to>
      <xdr:col>46</xdr:col>
      <xdr:colOff>38100</xdr:colOff>
      <xdr:row>58</xdr:row>
      <xdr:rowOff>136211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127338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7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159562</xdr:rowOff>
    </xdr:from>
    <xdr:to>
      <xdr:col>41</xdr:col>
      <xdr:colOff>101600</xdr:colOff>
      <xdr:row>58</xdr:row>
      <xdr:rowOff>89712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80839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2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53089</xdr:rowOff>
    </xdr:from>
    <xdr:to>
      <xdr:col>36</xdr:col>
      <xdr:colOff>165100</xdr:colOff>
      <xdr:row>58</xdr:row>
      <xdr:rowOff>154689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145816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77144</xdr:rowOff>
    </xdr:from>
    <xdr:to>
      <xdr:col>55</xdr:col>
      <xdr:colOff>0</xdr:colOff>
      <xdr:row>79</xdr:row>
      <xdr:rowOff>41908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0244"/>
          <a:ext cx="838200" cy="13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77144</xdr:rowOff>
    </xdr:from>
    <xdr:to>
      <xdr:col>50</xdr:col>
      <xdr:colOff>114300</xdr:colOff>
      <xdr:row>79</xdr:row>
      <xdr:rowOff>9438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0244"/>
          <a:ext cx="889000" cy="10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114317</xdr:rowOff>
    </xdr:from>
    <xdr:to>
      <xdr:col>45</xdr:col>
      <xdr:colOff>177800</xdr:colOff>
      <xdr:row>79</xdr:row>
      <xdr:rowOff>9438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7417"/>
          <a:ext cx="889000" cy="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162558</xdr:rowOff>
    </xdr:from>
    <xdr:to>
      <xdr:col>55</xdr:col>
      <xdr:colOff>50800</xdr:colOff>
      <xdr:row>79</xdr:row>
      <xdr:rowOff>92708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77485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5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26344</xdr:rowOff>
    </xdr:from>
    <xdr:to>
      <xdr:col>50</xdr:col>
      <xdr:colOff>165100</xdr:colOff>
      <xdr:row>78</xdr:row>
      <xdr:rowOff>127944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144471</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31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130088</xdr:rowOff>
    </xdr:from>
    <xdr:to>
      <xdr:col>46</xdr:col>
      <xdr:colOff>38100</xdr:colOff>
      <xdr:row>79</xdr:row>
      <xdr:rowOff>60238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51365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63517</xdr:rowOff>
    </xdr:from>
    <xdr:to>
      <xdr:col>41</xdr:col>
      <xdr:colOff>101600</xdr:colOff>
      <xdr:row>78</xdr:row>
      <xdr:rowOff>165117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156244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124799</xdr:rowOff>
    </xdr:from>
    <xdr:to>
      <xdr:col>55</xdr:col>
      <xdr:colOff>0</xdr:colOff>
      <xdr:row>97</xdr:row>
      <xdr:rowOff>143463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55449"/>
          <a:ext cx="8382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124799</xdr:rowOff>
    </xdr:from>
    <xdr:to>
      <xdr:col>50</xdr:col>
      <xdr:colOff>114300</xdr:colOff>
      <xdr:row>98</xdr:row>
      <xdr:rowOff>3456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55449"/>
          <a:ext cx="8890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144284</xdr:rowOff>
    </xdr:from>
    <xdr:to>
      <xdr:col>45</xdr:col>
      <xdr:colOff>177800</xdr:colOff>
      <xdr:row>98</xdr:row>
      <xdr:rowOff>3456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74934"/>
          <a:ext cx="889000" cy="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92663</xdr:rowOff>
    </xdr:from>
    <xdr:to>
      <xdr:col>55</xdr:col>
      <xdr:colOff>50800</xdr:colOff>
      <xdr:row>98</xdr:row>
      <xdr:rowOff>22813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34928</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73999</xdr:rowOff>
    </xdr:from>
    <xdr:to>
      <xdr:col>50</xdr:col>
      <xdr:colOff>165100</xdr:colOff>
      <xdr:row>98</xdr:row>
      <xdr:rowOff>4149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166726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79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124106</xdr:rowOff>
    </xdr:from>
    <xdr:to>
      <xdr:col>46</xdr:col>
      <xdr:colOff>38100</xdr:colOff>
      <xdr:row>98</xdr:row>
      <xdr:rowOff>54256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45383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93484</xdr:rowOff>
    </xdr:from>
    <xdr:to>
      <xdr:col>41</xdr:col>
      <xdr:colOff>101600</xdr:colOff>
      <xdr:row>98</xdr:row>
      <xdr:rowOff>23634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14761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35854</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22404"/>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32834</xdr:rowOff>
    </xdr:from>
    <xdr:to>
      <xdr:col>71</xdr:col>
      <xdr:colOff>177800</xdr:colOff>
      <xdr:row>39</xdr:row>
      <xdr:rowOff>35854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19384"/>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156504</xdr:rowOff>
    </xdr:from>
    <xdr:to>
      <xdr:col>72</xdr:col>
      <xdr:colOff>38100</xdr:colOff>
      <xdr:row>39</xdr:row>
      <xdr:rowOff>86654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77781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6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153484</xdr:rowOff>
    </xdr:from>
    <xdr:to>
      <xdr:col>67</xdr:col>
      <xdr:colOff>101600</xdr:colOff>
      <xdr:row>39</xdr:row>
      <xdr:rowOff>83634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74761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121639</xdr:rowOff>
    </xdr:from>
    <xdr:to>
      <xdr:col>85</xdr:col>
      <xdr:colOff>127000</xdr:colOff>
      <xdr:row>77</xdr:row>
      <xdr:rowOff>135846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23289"/>
          <a:ext cx="8382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135846</xdr:rowOff>
    </xdr:from>
    <xdr:to>
      <xdr:col>81</xdr:col>
      <xdr:colOff>50800</xdr:colOff>
      <xdr:row>77</xdr:row>
      <xdr:rowOff>143633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37496"/>
          <a:ext cx="889000" cy="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143633</xdr:rowOff>
    </xdr:from>
    <xdr:to>
      <xdr:col>76</xdr:col>
      <xdr:colOff>114300</xdr:colOff>
      <xdr:row>77</xdr:row>
      <xdr:rowOff>166646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45283"/>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150733</xdr:rowOff>
    </xdr:from>
    <xdr:to>
      <xdr:col>71</xdr:col>
      <xdr:colOff>177800</xdr:colOff>
      <xdr:row>77</xdr:row>
      <xdr:rowOff>166646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52383"/>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70839</xdr:rowOff>
    </xdr:from>
    <xdr:to>
      <xdr:col>85</xdr:col>
      <xdr:colOff>177800</xdr:colOff>
      <xdr:row>78</xdr:row>
      <xdr:rowOff>989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49266</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5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85046</xdr:rowOff>
    </xdr:from>
    <xdr:to>
      <xdr:col>81</xdr:col>
      <xdr:colOff>101600</xdr:colOff>
      <xdr:row>78</xdr:row>
      <xdr:rowOff>15196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6323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37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92833</xdr:rowOff>
    </xdr:from>
    <xdr:to>
      <xdr:col>76</xdr:col>
      <xdr:colOff>165100</xdr:colOff>
      <xdr:row>78</xdr:row>
      <xdr:rowOff>22983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14110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8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115846</xdr:rowOff>
    </xdr:from>
    <xdr:to>
      <xdr:col>72</xdr:col>
      <xdr:colOff>38100</xdr:colOff>
      <xdr:row>78</xdr:row>
      <xdr:rowOff>45996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37123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41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99933</xdr:rowOff>
    </xdr:from>
    <xdr:to>
      <xdr:col>67</xdr:col>
      <xdr:colOff>101600</xdr:colOff>
      <xdr:row>78</xdr:row>
      <xdr:rowOff>30083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21210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39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29102</xdr:rowOff>
    </xdr:from>
    <xdr:to>
      <xdr:col>85</xdr:col>
      <xdr:colOff>127000</xdr:colOff>
      <xdr:row>98</xdr:row>
      <xdr:rowOff>70084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31202"/>
          <a:ext cx="838200" cy="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53767</xdr:rowOff>
    </xdr:from>
    <xdr:to>
      <xdr:col>81</xdr:col>
      <xdr:colOff>50800</xdr:colOff>
      <xdr:row>98</xdr:row>
      <xdr:rowOff>70084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855867"/>
          <a:ext cx="8890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53767</xdr:rowOff>
    </xdr:from>
    <xdr:to>
      <xdr:col>76</xdr:col>
      <xdr:colOff>114300</xdr:colOff>
      <xdr:row>98</xdr:row>
      <xdr:rowOff>64994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55867"/>
          <a:ext cx="8890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44551</xdr:rowOff>
    </xdr:from>
    <xdr:to>
      <xdr:col>71</xdr:col>
      <xdr:colOff>177800</xdr:colOff>
      <xdr:row>98</xdr:row>
      <xdr:rowOff>64994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46651"/>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121260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149752</xdr:rowOff>
    </xdr:from>
    <xdr:to>
      <xdr:col>85</xdr:col>
      <xdr:colOff>177800</xdr:colOff>
      <xdr:row>98</xdr:row>
      <xdr:rowOff>79902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109129</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6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19284</xdr:rowOff>
    </xdr:from>
    <xdr:to>
      <xdr:col>81</xdr:col>
      <xdr:colOff>101600</xdr:colOff>
      <xdr:row>98</xdr:row>
      <xdr:rowOff>120884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137411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2967</xdr:rowOff>
    </xdr:from>
    <xdr:to>
      <xdr:col>76</xdr:col>
      <xdr:colOff>165100</xdr:colOff>
      <xdr:row>98</xdr:row>
      <xdr:rowOff>104567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121094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14194</xdr:rowOff>
    </xdr:from>
    <xdr:to>
      <xdr:col>72</xdr:col>
      <xdr:colOff>38100</xdr:colOff>
      <xdr:row>98</xdr:row>
      <xdr:rowOff>115794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132321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9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165201</xdr:rowOff>
    </xdr:from>
    <xdr:to>
      <xdr:col>67</xdr:col>
      <xdr:colOff>101600</xdr:colOff>
      <xdr:row>98</xdr:row>
      <xdr:rowOff>95351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9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111878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57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107124</xdr:rowOff>
    </xdr:from>
    <xdr:to>
      <xdr:col>116</xdr:col>
      <xdr:colOff>63500</xdr:colOff>
      <xdr:row>38</xdr:row>
      <xdr:rowOff>110119</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22224"/>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45816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60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53884</xdr:rowOff>
    </xdr:from>
    <xdr:to>
      <xdr:col>111</xdr:col>
      <xdr:colOff>177800</xdr:colOff>
      <xdr:row>38</xdr:row>
      <xdr:rowOff>110119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568984"/>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36007</xdr:rowOff>
    </xdr:from>
    <xdr:to>
      <xdr:col>107</xdr:col>
      <xdr:colOff>50800</xdr:colOff>
      <xdr:row>38</xdr:row>
      <xdr:rowOff>53884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551107"/>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161076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67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36007</xdr:rowOff>
    </xdr:from>
    <xdr:to>
      <xdr:col>102</xdr:col>
      <xdr:colOff>114300</xdr:colOff>
      <xdr:row>38</xdr:row>
      <xdr:rowOff>121229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551107"/>
          <a:ext cx="889000" cy="8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125689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56324</xdr:rowOff>
    </xdr:from>
    <xdr:to>
      <xdr:col>116</xdr:col>
      <xdr:colOff>114300</xdr:colOff>
      <xdr:row>38</xdr:row>
      <xdr:rowOff>157924</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15701</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3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59319</xdr:rowOff>
    </xdr:from>
    <xdr:to>
      <xdr:col>112</xdr:col>
      <xdr:colOff>38100</xdr:colOff>
      <xdr:row>38</xdr:row>
      <xdr:rowOff>160919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5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152046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3084</xdr:rowOff>
    </xdr:from>
    <xdr:to>
      <xdr:col>107</xdr:col>
      <xdr:colOff>101600</xdr:colOff>
      <xdr:row>38</xdr:row>
      <xdr:rowOff>104684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51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121211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9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156657</xdr:rowOff>
    </xdr:from>
    <xdr:to>
      <xdr:col>102</xdr:col>
      <xdr:colOff>165100</xdr:colOff>
      <xdr:row>38</xdr:row>
      <xdr:rowOff>86807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103334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70429</xdr:rowOff>
    </xdr:from>
    <xdr:to>
      <xdr:col>98</xdr:col>
      <xdr:colOff>38100</xdr:colOff>
      <xdr:row>39</xdr:row>
      <xdr:rowOff>579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8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163156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67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63678</xdr:rowOff>
    </xdr:from>
    <xdr:to>
      <xdr:col>116</xdr:col>
      <xdr:colOff>63500</xdr:colOff>
      <xdr:row>58</xdr:row>
      <xdr:rowOff>67996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07778"/>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67996</xdr:rowOff>
    </xdr:from>
    <xdr:to>
      <xdr:col>111</xdr:col>
      <xdr:colOff>177800</xdr:colOff>
      <xdr:row>58</xdr:row>
      <xdr:rowOff>70586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12096"/>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70586</xdr:rowOff>
    </xdr:from>
    <xdr:to>
      <xdr:col>107</xdr:col>
      <xdr:colOff>50800</xdr:colOff>
      <xdr:row>58</xdr:row>
      <xdr:rowOff>73571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14686"/>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142282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0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73571</xdr:rowOff>
    </xdr:from>
    <xdr:to>
      <xdr:col>102</xdr:col>
      <xdr:colOff>114300</xdr:colOff>
      <xdr:row>58</xdr:row>
      <xdr:rowOff>76797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17671"/>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138790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0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162285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10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12878</xdr:rowOff>
    </xdr:from>
    <xdr:to>
      <xdr:col>116</xdr:col>
      <xdr:colOff>114300</xdr:colOff>
      <xdr:row>58</xdr:row>
      <xdr:rowOff>114478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35755</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8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17196</xdr:rowOff>
    </xdr:from>
    <xdr:to>
      <xdr:col>112</xdr:col>
      <xdr:colOff>38100</xdr:colOff>
      <xdr:row>58</xdr:row>
      <xdr:rowOff>118796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135323</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19786</xdr:rowOff>
    </xdr:from>
    <xdr:to>
      <xdr:col>107</xdr:col>
      <xdr:colOff>101600</xdr:colOff>
      <xdr:row>58</xdr:row>
      <xdr:rowOff>121386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137913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73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22771</xdr:rowOff>
    </xdr:from>
    <xdr:to>
      <xdr:col>102</xdr:col>
      <xdr:colOff>165100</xdr:colOff>
      <xdr:row>58</xdr:row>
      <xdr:rowOff>124371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140898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7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25997</xdr:rowOff>
    </xdr:from>
    <xdr:to>
      <xdr:col>98</xdr:col>
      <xdr:colOff>38100</xdr:colOff>
      <xdr:row>58</xdr:row>
      <xdr:rowOff>127597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144124</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74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167025</xdr:rowOff>
    </xdr:from>
    <xdr:to>
      <xdr:col>116</xdr:col>
      <xdr:colOff>63500</xdr:colOff>
      <xdr:row>76</xdr:row>
      <xdr:rowOff>23453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025775"/>
          <a:ext cx="8382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160258</xdr:rowOff>
    </xdr:from>
    <xdr:to>
      <xdr:col>111</xdr:col>
      <xdr:colOff>177800</xdr:colOff>
      <xdr:row>75</xdr:row>
      <xdr:rowOff>167025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019008"/>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160258</xdr:rowOff>
    </xdr:from>
    <xdr:to>
      <xdr:col>107</xdr:col>
      <xdr:colOff>50800</xdr:colOff>
      <xdr:row>76</xdr:row>
      <xdr:rowOff>9437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019008"/>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19062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9048</xdr:rowOff>
    </xdr:from>
    <xdr:to>
      <xdr:col>102</xdr:col>
      <xdr:colOff>114300</xdr:colOff>
      <xdr:row>76</xdr:row>
      <xdr:rowOff>9437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039248"/>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144103</xdr:rowOff>
    </xdr:from>
    <xdr:to>
      <xdr:col>116</xdr:col>
      <xdr:colOff>114300</xdr:colOff>
      <xdr:row>76</xdr:row>
      <xdr:rowOff>74253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166980</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116225</xdr:rowOff>
    </xdr:from>
    <xdr:to>
      <xdr:col>112</xdr:col>
      <xdr:colOff>38100</xdr:colOff>
      <xdr:row>76</xdr:row>
      <xdr:rowOff>46375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62902</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5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109458</xdr:rowOff>
    </xdr:from>
    <xdr:to>
      <xdr:col>107</xdr:col>
      <xdr:colOff>101600</xdr:colOff>
      <xdr:row>76</xdr:row>
      <xdr:rowOff>39608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56135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130086</xdr:rowOff>
    </xdr:from>
    <xdr:to>
      <xdr:col>102</xdr:col>
      <xdr:colOff>165100</xdr:colOff>
      <xdr:row>76</xdr:row>
      <xdr:rowOff>60235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88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76763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129698</xdr:rowOff>
    </xdr:from>
    <xdr:to>
      <xdr:col>98</xdr:col>
      <xdr:colOff>38100</xdr:colOff>
      <xdr:row>76</xdr:row>
      <xdr:rowOff>59848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76375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6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年度以降、大きく類似団体平均を上回っている。これは、平成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年度から福祉事務所を設置したことで、これまで県が行っていた生活保護費の支給をを町が行っているためである。平成２９年度は、臨時福祉給付金の減により、前年度より減少している。</a:t>
          </a:r>
        </a:p>
        <a:p>
          <a:r>
            <a:rPr kumimoji="1" lang="ja-JP" altLang="en-US" sz="1300">
              <a:latin typeface="ＭＳ Ｐゴシック" panose="020B0600070205080204" pitchFamily="50" charset="-128"/>
              <a:ea typeface="ＭＳ Ｐゴシック" panose="020B0600070205080204" pitchFamily="50" charset="-128"/>
            </a:rPr>
            <a:t>　繰出金については、下水道事業が特定環境保全公共下水道事業、農業集落排水事業、漁業集落排水事業、特定生活排水処理事業の４事業に分かれ、かつ漁業集落排水事業の一部が２次離島にある地理的要因も相まって、事業ごとに１つまたは複数の最終処分場が整備されている。これにより、維持管理コスト、起債償還額が多額となり、繰出金も多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2,503
2,497
25.52
3,161,854
3,041,286
100,694
1,971,051
3,342,711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15932</xdr:rowOff>
    </xdr:from>
    <xdr:to>
      <xdr:col>24</xdr:col>
      <xdr:colOff>63500</xdr:colOff>
      <xdr:row>37</xdr:row>
      <xdr:rowOff>33039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9582"/>
          <a:ext cx="8382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144824</xdr:rowOff>
    </xdr:from>
    <xdr:to>
      <xdr:col>19</xdr:col>
      <xdr:colOff>177800</xdr:colOff>
      <xdr:row>37</xdr:row>
      <xdr:rowOff>33039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17024"/>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144824</xdr:rowOff>
    </xdr:from>
    <xdr:to>
      <xdr:col>15</xdr:col>
      <xdr:colOff>50800</xdr:colOff>
      <xdr:row>36</xdr:row>
      <xdr:rowOff>147796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1702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147796</xdr:rowOff>
    </xdr:from>
    <xdr:to>
      <xdr:col>10</xdr:col>
      <xdr:colOff>114300</xdr:colOff>
      <xdr:row>36</xdr:row>
      <xdr:rowOff>164274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19996"/>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136582</xdr:rowOff>
    </xdr:from>
    <xdr:to>
      <xdr:col>24</xdr:col>
      <xdr:colOff>114300</xdr:colOff>
      <xdr:row>37</xdr:row>
      <xdr:rowOff>66732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159459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153689</xdr:rowOff>
    </xdr:from>
    <xdr:to>
      <xdr:col>20</xdr:col>
      <xdr:colOff>38100</xdr:colOff>
      <xdr:row>37</xdr:row>
      <xdr:rowOff>83839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100366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94024</xdr:rowOff>
    </xdr:from>
    <xdr:to>
      <xdr:col>15</xdr:col>
      <xdr:colOff>101600</xdr:colOff>
      <xdr:row>37</xdr:row>
      <xdr:rowOff>24174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40701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96996</xdr:rowOff>
    </xdr:from>
    <xdr:to>
      <xdr:col>10</xdr:col>
      <xdr:colOff>165100</xdr:colOff>
      <xdr:row>37</xdr:row>
      <xdr:rowOff>27146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43673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113474</xdr:rowOff>
    </xdr:from>
    <xdr:to>
      <xdr:col>6</xdr:col>
      <xdr:colOff>38100</xdr:colOff>
      <xdr:row>37</xdr:row>
      <xdr:rowOff>43624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60151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30082</xdr:rowOff>
    </xdr:from>
    <xdr:to>
      <xdr:col>24</xdr:col>
      <xdr:colOff>63500</xdr:colOff>
      <xdr:row>58</xdr:row>
      <xdr:rowOff>52987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4182"/>
          <a:ext cx="8382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52987</xdr:rowOff>
    </xdr:from>
    <xdr:to>
      <xdr:col>19</xdr:col>
      <xdr:colOff>177800</xdr:colOff>
      <xdr:row>58</xdr:row>
      <xdr:rowOff>76075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708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56038</xdr:rowOff>
    </xdr:from>
    <xdr:to>
      <xdr:col>15</xdr:col>
      <xdr:colOff>50800</xdr:colOff>
      <xdr:row>58</xdr:row>
      <xdr:rowOff>76075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0138"/>
          <a:ext cx="889000" cy="2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37380</xdr:rowOff>
    </xdr:from>
    <xdr:to>
      <xdr:col>10</xdr:col>
      <xdr:colOff>114300</xdr:colOff>
      <xdr:row>58</xdr:row>
      <xdr:rowOff>56038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81480"/>
          <a:ext cx="8890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150732</xdr:rowOff>
    </xdr:from>
    <xdr:to>
      <xdr:col>24</xdr:col>
      <xdr:colOff>114300</xdr:colOff>
      <xdr:row>58</xdr:row>
      <xdr:rowOff>80882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2187</xdr:rowOff>
    </xdr:from>
    <xdr:to>
      <xdr:col>20</xdr:col>
      <xdr:colOff>38100</xdr:colOff>
      <xdr:row>58</xdr:row>
      <xdr:rowOff>103787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94914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25275</xdr:rowOff>
    </xdr:from>
    <xdr:to>
      <xdr:col>15</xdr:col>
      <xdr:colOff>101600</xdr:colOff>
      <xdr:row>58</xdr:row>
      <xdr:rowOff>126875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118002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5238</xdr:rowOff>
    </xdr:from>
    <xdr:to>
      <xdr:col>10</xdr:col>
      <xdr:colOff>165100</xdr:colOff>
      <xdr:row>58</xdr:row>
      <xdr:rowOff>106838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158030</xdr:rowOff>
    </xdr:from>
    <xdr:to>
      <xdr:col>6</xdr:col>
      <xdr:colOff>38100</xdr:colOff>
      <xdr:row>58</xdr:row>
      <xdr:rowOff>88180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87906</xdr:rowOff>
    </xdr:from>
    <xdr:to>
      <xdr:col>24</xdr:col>
      <xdr:colOff>63500</xdr:colOff>
      <xdr:row>75</xdr:row>
      <xdr:rowOff>164261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775206"/>
          <a:ext cx="838200" cy="24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87906</xdr:rowOff>
    </xdr:from>
    <xdr:to>
      <xdr:col>19</xdr:col>
      <xdr:colOff>177800</xdr:colOff>
      <xdr:row>75</xdr:row>
      <xdr:rowOff>118201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775206"/>
          <a:ext cx="889000" cy="20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118201</xdr:rowOff>
    </xdr:from>
    <xdr:to>
      <xdr:col>15</xdr:col>
      <xdr:colOff>50800</xdr:colOff>
      <xdr:row>76</xdr:row>
      <xdr:rowOff>50426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76951"/>
          <a:ext cx="889000" cy="10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50426</xdr:rowOff>
    </xdr:from>
    <xdr:to>
      <xdr:col>10</xdr:col>
      <xdr:colOff>114300</xdr:colOff>
      <xdr:row>76</xdr:row>
      <xdr:rowOff>112136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80626"/>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113461</xdr:rowOff>
    </xdr:from>
    <xdr:to>
      <xdr:col>24</xdr:col>
      <xdr:colOff>114300</xdr:colOff>
      <xdr:row>76</xdr:row>
      <xdr:rowOff>43610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72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91888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5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37106</xdr:rowOff>
    </xdr:from>
    <xdr:to>
      <xdr:col>20</xdr:col>
      <xdr:colOff>38100</xdr:colOff>
      <xdr:row>74</xdr:row>
      <xdr:rowOff>138706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72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155233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49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67401</xdr:rowOff>
    </xdr:from>
    <xdr:to>
      <xdr:col>15</xdr:col>
      <xdr:colOff>101600</xdr:colOff>
      <xdr:row>75</xdr:row>
      <xdr:rowOff>169001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14078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171076</xdr:rowOff>
    </xdr:from>
    <xdr:to>
      <xdr:col>10</xdr:col>
      <xdr:colOff>165100</xdr:colOff>
      <xdr:row>76</xdr:row>
      <xdr:rowOff>101226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92353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2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61336</xdr:rowOff>
    </xdr:from>
    <xdr:to>
      <xdr:col>6</xdr:col>
      <xdr:colOff>38100</xdr:colOff>
      <xdr:row>76</xdr:row>
      <xdr:rowOff>162936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9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154063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57004</xdr:rowOff>
    </xdr:from>
    <xdr:to>
      <xdr:col>24</xdr:col>
      <xdr:colOff>63500</xdr:colOff>
      <xdr:row>96</xdr:row>
      <xdr:rowOff>140573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16204"/>
          <a:ext cx="838200" cy="8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57004</xdr:rowOff>
    </xdr:from>
    <xdr:to>
      <xdr:col>19</xdr:col>
      <xdr:colOff>177800</xdr:colOff>
      <xdr:row>96</xdr:row>
      <xdr:rowOff>138602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516204"/>
          <a:ext cx="889000" cy="8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94678</xdr:rowOff>
    </xdr:from>
    <xdr:to>
      <xdr:col>15</xdr:col>
      <xdr:colOff>50800</xdr:colOff>
      <xdr:row>96</xdr:row>
      <xdr:rowOff>138602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53878"/>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94678</xdr:rowOff>
    </xdr:from>
    <xdr:to>
      <xdr:col>10</xdr:col>
      <xdr:colOff>114300</xdr:colOff>
      <xdr:row>97</xdr:row>
      <xdr:rowOff>68876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53878"/>
          <a:ext cx="889000" cy="14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23942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89773</xdr:rowOff>
    </xdr:from>
    <xdr:to>
      <xdr:col>24</xdr:col>
      <xdr:colOff>114300</xdr:colOff>
      <xdr:row>97</xdr:row>
      <xdr:rowOff>19923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68200</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2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6204</xdr:rowOff>
    </xdr:from>
    <xdr:to>
      <xdr:col>20</xdr:col>
      <xdr:colOff>38100</xdr:colOff>
      <xdr:row>96</xdr:row>
      <xdr:rowOff>107804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124331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87802</xdr:rowOff>
    </xdr:from>
    <xdr:to>
      <xdr:col>15</xdr:col>
      <xdr:colOff>101600</xdr:colOff>
      <xdr:row>97</xdr:row>
      <xdr:rowOff>17952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34479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2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43878</xdr:rowOff>
    </xdr:from>
    <xdr:to>
      <xdr:col>10</xdr:col>
      <xdr:colOff>165100</xdr:colOff>
      <xdr:row>96</xdr:row>
      <xdr:rowOff>145478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162005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7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18076</xdr:rowOff>
    </xdr:from>
    <xdr:to>
      <xdr:col>6</xdr:col>
      <xdr:colOff>38100</xdr:colOff>
      <xdr:row>97</xdr:row>
      <xdr:rowOff>119676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110803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4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75082</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590182"/>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24282</xdr:rowOff>
    </xdr:from>
    <xdr:to>
      <xdr:col>36</xdr:col>
      <xdr:colOff>165100</xdr:colOff>
      <xdr:row>38</xdr:row>
      <xdr:rowOff>125882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117009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6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32034</xdr:rowOff>
    </xdr:from>
    <xdr:to>
      <xdr:col>55</xdr:col>
      <xdr:colOff>0</xdr:colOff>
      <xdr:row>58</xdr:row>
      <xdr:rowOff>34340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76134"/>
          <a:ext cx="8382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34340</xdr:rowOff>
    </xdr:from>
    <xdr:to>
      <xdr:col>50</xdr:col>
      <xdr:colOff>114300</xdr:colOff>
      <xdr:row>58</xdr:row>
      <xdr:rowOff>50344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78440"/>
          <a:ext cx="889000" cy="1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39216</xdr:rowOff>
    </xdr:from>
    <xdr:to>
      <xdr:col>45</xdr:col>
      <xdr:colOff>177800</xdr:colOff>
      <xdr:row>58</xdr:row>
      <xdr:rowOff>50344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83316"/>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110200</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39216</xdr:rowOff>
    </xdr:from>
    <xdr:to>
      <xdr:col>41</xdr:col>
      <xdr:colOff>50800</xdr:colOff>
      <xdr:row>58</xdr:row>
      <xdr:rowOff>57948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83316"/>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152684</xdr:rowOff>
    </xdr:from>
    <xdr:to>
      <xdr:col>55</xdr:col>
      <xdr:colOff>50800</xdr:colOff>
      <xdr:row>58</xdr:row>
      <xdr:rowOff>82834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112061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154990</xdr:rowOff>
    </xdr:from>
    <xdr:to>
      <xdr:col>50</xdr:col>
      <xdr:colOff>165100</xdr:colOff>
      <xdr:row>58</xdr:row>
      <xdr:rowOff>85140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101667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70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170994</xdr:rowOff>
    </xdr:from>
    <xdr:to>
      <xdr:col>46</xdr:col>
      <xdr:colOff>38100</xdr:colOff>
      <xdr:row>58</xdr:row>
      <xdr:rowOff>101144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117671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7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159866</xdr:rowOff>
    </xdr:from>
    <xdr:to>
      <xdr:col>41</xdr:col>
      <xdr:colOff>101600</xdr:colOff>
      <xdr:row>58</xdr:row>
      <xdr:rowOff>90016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106543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70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7148</xdr:rowOff>
    </xdr:from>
    <xdr:to>
      <xdr:col>36</xdr:col>
      <xdr:colOff>165100</xdr:colOff>
      <xdr:row>58</xdr:row>
      <xdr:rowOff>108748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125275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2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110750</xdr:rowOff>
    </xdr:from>
    <xdr:to>
      <xdr:col>55</xdr:col>
      <xdr:colOff>0</xdr:colOff>
      <xdr:row>78</xdr:row>
      <xdr:rowOff>124744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83850"/>
          <a:ext cx="838200" cy="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110750</xdr:rowOff>
    </xdr:from>
    <xdr:to>
      <xdr:col>50</xdr:col>
      <xdr:colOff>114300</xdr:colOff>
      <xdr:row>78</xdr:row>
      <xdr:rowOff>125789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83850"/>
          <a:ext cx="889000" cy="1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125789</xdr:rowOff>
    </xdr:from>
    <xdr:to>
      <xdr:col>45</xdr:col>
      <xdr:colOff>177800</xdr:colOff>
      <xdr:row>78</xdr:row>
      <xdr:rowOff>142070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98889"/>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142070</xdr:rowOff>
    </xdr:from>
    <xdr:to>
      <xdr:col>41</xdr:col>
      <xdr:colOff>50800</xdr:colOff>
      <xdr:row>78</xdr:row>
      <xdr:rowOff>150575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15170"/>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73944</xdr:rowOff>
    </xdr:from>
    <xdr:to>
      <xdr:col>55</xdr:col>
      <xdr:colOff>50800</xdr:colOff>
      <xdr:row>79</xdr:row>
      <xdr:rowOff>4094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4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33321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59950</xdr:rowOff>
    </xdr:from>
    <xdr:to>
      <xdr:col>50</xdr:col>
      <xdr:colOff>165100</xdr:colOff>
      <xdr:row>78</xdr:row>
      <xdr:rowOff>161550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6627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2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74989</xdr:rowOff>
    </xdr:from>
    <xdr:to>
      <xdr:col>46</xdr:col>
      <xdr:colOff>38100</xdr:colOff>
      <xdr:row>79</xdr:row>
      <xdr:rowOff>5139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167716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91270</xdr:rowOff>
    </xdr:from>
    <xdr:to>
      <xdr:col>41</xdr:col>
      <xdr:colOff>101600</xdr:colOff>
      <xdr:row>79</xdr:row>
      <xdr:rowOff>21420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12547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99775</xdr:rowOff>
    </xdr:from>
    <xdr:to>
      <xdr:col>36</xdr:col>
      <xdr:colOff>165100</xdr:colOff>
      <xdr:row>79</xdr:row>
      <xdr:rowOff>29925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21052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84330</xdr:rowOff>
    </xdr:from>
    <xdr:to>
      <xdr:col>55</xdr:col>
      <xdr:colOff>0</xdr:colOff>
      <xdr:row>98</xdr:row>
      <xdr:rowOff>101752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86430"/>
          <a:ext cx="838200" cy="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91503</xdr:rowOff>
    </xdr:from>
    <xdr:to>
      <xdr:col>50</xdr:col>
      <xdr:colOff>114300</xdr:colOff>
      <xdr:row>98</xdr:row>
      <xdr:rowOff>101752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9360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83214</xdr:rowOff>
    </xdr:from>
    <xdr:to>
      <xdr:col>45</xdr:col>
      <xdr:colOff>177800</xdr:colOff>
      <xdr:row>98</xdr:row>
      <xdr:rowOff>91503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85314"/>
          <a:ext cx="889000" cy="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83214</xdr:rowOff>
    </xdr:from>
    <xdr:to>
      <xdr:col>41</xdr:col>
      <xdr:colOff>50800</xdr:colOff>
      <xdr:row>98</xdr:row>
      <xdr:rowOff>91894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85314"/>
          <a:ext cx="889000" cy="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33530</xdr:rowOff>
    </xdr:from>
    <xdr:to>
      <xdr:col>55</xdr:col>
      <xdr:colOff>50800</xdr:colOff>
      <xdr:row>98</xdr:row>
      <xdr:rowOff>135130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119907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50952</xdr:rowOff>
    </xdr:from>
    <xdr:to>
      <xdr:col>50</xdr:col>
      <xdr:colOff>165100</xdr:colOff>
      <xdr:row>98</xdr:row>
      <xdr:rowOff>152552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143679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40703</xdr:rowOff>
    </xdr:from>
    <xdr:to>
      <xdr:col>46</xdr:col>
      <xdr:colOff>38100</xdr:colOff>
      <xdr:row>98</xdr:row>
      <xdr:rowOff>142303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133430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32414</xdr:rowOff>
    </xdr:from>
    <xdr:to>
      <xdr:col>41</xdr:col>
      <xdr:colOff>101600</xdr:colOff>
      <xdr:row>98</xdr:row>
      <xdr:rowOff>134014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125141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2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41094</xdr:rowOff>
    </xdr:from>
    <xdr:to>
      <xdr:col>36</xdr:col>
      <xdr:colOff>165100</xdr:colOff>
      <xdr:row>98</xdr:row>
      <xdr:rowOff>142694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4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133821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122273</xdr:rowOff>
    </xdr:from>
    <xdr:to>
      <xdr:col>85</xdr:col>
      <xdr:colOff>127000</xdr:colOff>
      <xdr:row>38</xdr:row>
      <xdr:rowOff>22665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465923"/>
          <a:ext cx="838200" cy="7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28844</xdr:rowOff>
    </xdr:from>
    <xdr:to>
      <xdr:col>81</xdr:col>
      <xdr:colOff>50800</xdr:colOff>
      <xdr:row>38</xdr:row>
      <xdr:rowOff>22665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201044"/>
          <a:ext cx="889000" cy="33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28844</xdr:rowOff>
    </xdr:from>
    <xdr:to>
      <xdr:col>76</xdr:col>
      <xdr:colOff>114300</xdr:colOff>
      <xdr:row>37</xdr:row>
      <xdr:rowOff>171201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201044"/>
          <a:ext cx="889000" cy="3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156395</xdr:rowOff>
    </xdr:from>
    <xdr:to>
      <xdr:col>71</xdr:col>
      <xdr:colOff>177800</xdr:colOff>
      <xdr:row>37</xdr:row>
      <xdr:rowOff>171201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500045"/>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71473</xdr:rowOff>
    </xdr:from>
    <xdr:to>
      <xdr:col>85</xdr:col>
      <xdr:colOff>177800</xdr:colOff>
      <xdr:row>38</xdr:row>
      <xdr:rowOff>1623</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49900</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39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143315</xdr:rowOff>
    </xdr:from>
    <xdr:to>
      <xdr:col>81</xdr:col>
      <xdr:colOff>101600</xdr:colOff>
      <xdr:row>38</xdr:row>
      <xdr:rowOff>73465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4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64592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149494</xdr:rowOff>
    </xdr:from>
    <xdr:to>
      <xdr:col>76</xdr:col>
      <xdr:colOff>165100</xdr:colOff>
      <xdr:row>36</xdr:row>
      <xdr:rowOff>79644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1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96171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2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120401</xdr:rowOff>
    </xdr:from>
    <xdr:to>
      <xdr:col>72</xdr:col>
      <xdr:colOff>38100</xdr:colOff>
      <xdr:row>38</xdr:row>
      <xdr:rowOff>50551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41678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105595</xdr:rowOff>
    </xdr:from>
    <xdr:to>
      <xdr:col>67</xdr:col>
      <xdr:colOff>101600</xdr:colOff>
      <xdr:row>38</xdr:row>
      <xdr:rowOff>35745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26872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4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24573</xdr:rowOff>
    </xdr:from>
    <xdr:to>
      <xdr:col>85</xdr:col>
      <xdr:colOff>127000</xdr:colOff>
      <xdr:row>58</xdr:row>
      <xdr:rowOff>2643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5481300" y="9797223"/>
          <a:ext cx="838200" cy="14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24573</xdr:rowOff>
    </xdr:from>
    <xdr:to>
      <xdr:col>81</xdr:col>
      <xdr:colOff>50800</xdr:colOff>
      <xdr:row>58</xdr:row>
      <xdr:rowOff>28290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9797223"/>
          <a:ext cx="889000" cy="1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56345</xdr:rowOff>
    </xdr:from>
    <xdr:to>
      <xdr:col>76</xdr:col>
      <xdr:colOff>114300</xdr:colOff>
      <xdr:row>58</xdr:row>
      <xdr:rowOff>28290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9828995"/>
          <a:ext cx="889000" cy="1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56345</xdr:rowOff>
    </xdr:from>
    <xdr:to>
      <xdr:col>71</xdr:col>
      <xdr:colOff>177800</xdr:colOff>
      <xdr:row>58</xdr:row>
      <xdr:rowOff>33094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828995"/>
          <a:ext cx="889000" cy="14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123293</xdr:rowOff>
    </xdr:from>
    <xdr:to>
      <xdr:col>85</xdr:col>
      <xdr:colOff>177800</xdr:colOff>
      <xdr:row>58</xdr:row>
      <xdr:rowOff>53443</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8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67369</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4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145223</xdr:rowOff>
    </xdr:from>
    <xdr:to>
      <xdr:col>81</xdr:col>
      <xdr:colOff>101600</xdr:colOff>
      <xdr:row>57</xdr:row>
      <xdr:rowOff>75373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7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91900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5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148940</xdr:rowOff>
    </xdr:from>
    <xdr:to>
      <xdr:col>76</xdr:col>
      <xdr:colOff>165100</xdr:colOff>
      <xdr:row>58</xdr:row>
      <xdr:rowOff>79090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9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70217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5545</xdr:rowOff>
    </xdr:from>
    <xdr:to>
      <xdr:col>72</xdr:col>
      <xdr:colOff>38100</xdr:colOff>
      <xdr:row>57</xdr:row>
      <xdr:rowOff>107145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7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123672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55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153744</xdr:rowOff>
    </xdr:from>
    <xdr:to>
      <xdr:col>67</xdr:col>
      <xdr:colOff>101600</xdr:colOff>
      <xdr:row>58</xdr:row>
      <xdr:rowOff>83894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9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75021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35855</xdr:rowOff>
    </xdr:from>
    <xdr:to>
      <xdr:col>76</xdr:col>
      <xdr:colOff>114300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0405"/>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32834</xdr:rowOff>
    </xdr:from>
    <xdr:to>
      <xdr:col>71</xdr:col>
      <xdr:colOff>177800</xdr:colOff>
      <xdr:row>79</xdr:row>
      <xdr:rowOff>35855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77384"/>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156505</xdr:rowOff>
    </xdr:from>
    <xdr:to>
      <xdr:col>72</xdr:col>
      <xdr:colOff>38100</xdr:colOff>
      <xdr:row>79</xdr:row>
      <xdr:rowOff>86655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77782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153484</xdr:rowOff>
    </xdr:from>
    <xdr:to>
      <xdr:col>67</xdr:col>
      <xdr:colOff>101600</xdr:colOff>
      <xdr:row>79</xdr:row>
      <xdr:rowOff>83634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2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74761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121639</xdr:rowOff>
    </xdr:from>
    <xdr:to>
      <xdr:col>85</xdr:col>
      <xdr:colOff>127000</xdr:colOff>
      <xdr:row>97</xdr:row>
      <xdr:rowOff>135846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52289"/>
          <a:ext cx="8382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135846</xdr:rowOff>
    </xdr:from>
    <xdr:to>
      <xdr:col>81</xdr:col>
      <xdr:colOff>50800</xdr:colOff>
      <xdr:row>97</xdr:row>
      <xdr:rowOff>143633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66496"/>
          <a:ext cx="889000" cy="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143633</xdr:rowOff>
    </xdr:from>
    <xdr:to>
      <xdr:col>76</xdr:col>
      <xdr:colOff>114300</xdr:colOff>
      <xdr:row>97</xdr:row>
      <xdr:rowOff>166646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4283"/>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150733</xdr:rowOff>
    </xdr:from>
    <xdr:to>
      <xdr:col>71</xdr:col>
      <xdr:colOff>177800</xdr:colOff>
      <xdr:row>97</xdr:row>
      <xdr:rowOff>166646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81383"/>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70839</xdr:rowOff>
    </xdr:from>
    <xdr:to>
      <xdr:col>85</xdr:col>
      <xdr:colOff>177800</xdr:colOff>
      <xdr:row>98</xdr:row>
      <xdr:rowOff>989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49266</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85046</xdr:rowOff>
    </xdr:from>
    <xdr:to>
      <xdr:col>81</xdr:col>
      <xdr:colOff>101600</xdr:colOff>
      <xdr:row>98</xdr:row>
      <xdr:rowOff>15196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6323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80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92833</xdr:rowOff>
    </xdr:from>
    <xdr:to>
      <xdr:col>76</xdr:col>
      <xdr:colOff>165100</xdr:colOff>
      <xdr:row>98</xdr:row>
      <xdr:rowOff>22983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14110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8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115846</xdr:rowOff>
    </xdr:from>
    <xdr:to>
      <xdr:col>72</xdr:col>
      <xdr:colOff>38100</xdr:colOff>
      <xdr:row>98</xdr:row>
      <xdr:rowOff>45996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37123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83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99933</xdr:rowOff>
    </xdr:from>
    <xdr:to>
      <xdr:col>67</xdr:col>
      <xdr:colOff>101600</xdr:colOff>
      <xdr:row>98</xdr:row>
      <xdr:rowOff>30083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21210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82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15913</xdr:rowOff>
    </xdr:from>
    <xdr:to>
      <xdr:col>116</xdr:col>
      <xdr:colOff>63500</xdr:colOff>
      <xdr:row>38</xdr:row>
      <xdr:rowOff>152464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531013"/>
          <a:ext cx="838200" cy="1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127144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42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170028</xdr:rowOff>
    </xdr:from>
    <xdr:to>
      <xdr:col>111</xdr:col>
      <xdr:colOff>177800</xdr:colOff>
      <xdr:row>38</xdr:row>
      <xdr:rowOff>15913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342228"/>
          <a:ext cx="889000" cy="1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62793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170028</xdr:rowOff>
    </xdr:from>
    <xdr:to>
      <xdr:col>107</xdr:col>
      <xdr:colOff>50800</xdr:colOff>
      <xdr:row>37</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342228"/>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65270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751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25400</xdr:rowOff>
    </xdr:from>
    <xdr:to>
      <xdr:col>102</xdr:col>
      <xdr:colOff>114300</xdr:colOff>
      <xdr:row>38</xdr:row>
      <xdr:rowOff>17246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369050"/>
          <a:ext cx="889000" cy="16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167264</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68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58450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4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101664</xdr:rowOff>
    </xdr:from>
    <xdr:to>
      <xdr:col>116</xdr:col>
      <xdr:colOff>114300</xdr:colOff>
      <xdr:row>39</xdr:row>
      <xdr:rowOff>31814</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61041</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136563</xdr:rowOff>
    </xdr:from>
    <xdr:to>
      <xdr:col>112</xdr:col>
      <xdr:colOff>38100</xdr:colOff>
      <xdr:row>38</xdr:row>
      <xdr:rowOff>66713</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4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83240</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25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119228</xdr:rowOff>
    </xdr:from>
    <xdr:to>
      <xdr:col>107</xdr:col>
      <xdr:colOff>101600</xdr:colOff>
      <xdr:row>37</xdr:row>
      <xdr:rowOff>49378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2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65905</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67111" y="60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146050</xdr:rowOff>
    </xdr:from>
    <xdr:to>
      <xdr:col>102</xdr:col>
      <xdr:colOff>165100</xdr:colOff>
      <xdr:row>37</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92727</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137897</xdr:rowOff>
    </xdr:from>
    <xdr:to>
      <xdr:col>98</xdr:col>
      <xdr:colOff>38100</xdr:colOff>
      <xdr:row>38</xdr:row>
      <xdr:rowOff>68047</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4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84574</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2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民生費及び教育費の減が著しい。</a:t>
          </a:r>
        </a:p>
        <a:p>
          <a:r>
            <a:rPr kumimoji="1" lang="ja-JP" altLang="en-US" sz="1300">
              <a:latin typeface="ＭＳ Ｐゴシック" panose="020B0600070205080204" pitchFamily="50" charset="-128"/>
              <a:ea typeface="ＭＳ Ｐゴシック" panose="020B0600070205080204" pitchFamily="50" charset="-128"/>
            </a:rPr>
            <a:t>　民生費は、平成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年度の繰越事業である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特別養護老人ホーム増築等事業費補助金（</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の減が主な要因である。</a:t>
          </a:r>
        </a:p>
        <a:p>
          <a:r>
            <a:rPr kumimoji="1" lang="ja-JP" altLang="en-US" sz="1300">
              <a:latin typeface="ＭＳ Ｐゴシック" panose="020B0600070205080204" pitchFamily="50" charset="-128"/>
              <a:ea typeface="ＭＳ Ｐゴシック" panose="020B0600070205080204" pitchFamily="50" charset="-128"/>
            </a:rPr>
            <a:t>　教育費は、平成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年度に実施した、総合運動公園グラウンド改修事業（</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百万円）、西町教員住宅建設事業（</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百万円）、野崎島神官屋敷改修事業（</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標準財政規模については、平成</a:t>
          </a:r>
          <a:r>
            <a:rPr kumimoji="1" lang="en-US" altLang="ja-JP" sz="1100" baseline="0">
              <a:latin typeface="ＭＳ ゴシック" pitchFamily="49" charset="-128"/>
              <a:ea typeface="ＭＳ ゴシック" pitchFamily="49" charset="-128"/>
            </a:rPr>
            <a:t>28</a:t>
          </a:r>
          <a:r>
            <a:rPr kumimoji="1" lang="ja-JP" altLang="en-US" sz="1100" baseline="0">
              <a:latin typeface="ＭＳ ゴシック" pitchFamily="49" charset="-128"/>
              <a:ea typeface="ＭＳ ゴシック" pitchFamily="49" charset="-128"/>
            </a:rPr>
            <a:t>年度と比較すると</a:t>
          </a:r>
          <a:r>
            <a:rPr kumimoji="1" lang="en-US" altLang="ja-JP" sz="1100" baseline="0">
              <a:latin typeface="ＭＳ ゴシック" pitchFamily="49" charset="-128"/>
              <a:ea typeface="ＭＳ ゴシック" pitchFamily="49" charset="-128"/>
            </a:rPr>
            <a:t>2.3</a:t>
          </a:r>
          <a:r>
            <a:rPr kumimoji="1" lang="ja-JP" altLang="en-US" sz="1100" baseline="0">
              <a:latin typeface="ＭＳ ゴシック" pitchFamily="49" charset="-128"/>
              <a:ea typeface="ＭＳ ゴシック" pitchFamily="49" charset="-128"/>
            </a:rPr>
            <a:t>％の増加となっている。これは、普通交付税交付額の増が主な要因としてあげられる。平成</a:t>
          </a:r>
          <a:r>
            <a:rPr kumimoji="1" lang="en-US" altLang="ja-JP" sz="1100" baseline="0">
              <a:latin typeface="ＭＳ ゴシック" pitchFamily="49" charset="-128"/>
              <a:ea typeface="ＭＳ ゴシック" pitchFamily="49" charset="-128"/>
            </a:rPr>
            <a:t>29</a:t>
          </a:r>
          <a:r>
            <a:rPr kumimoji="1" lang="ja-JP" altLang="en-US" sz="1100" baseline="0">
              <a:latin typeface="ＭＳ ゴシック" pitchFamily="49" charset="-128"/>
              <a:ea typeface="ＭＳ ゴシック" pitchFamily="49" charset="-128"/>
            </a:rPr>
            <a:t>年度は、地方交付税の増額があったものの、建設事業等の減少に伴い歳入歳出決算額は前年度と比べると減少している。また、平成</a:t>
          </a:r>
          <a:r>
            <a:rPr kumimoji="1" lang="en-US" altLang="ja-JP" sz="1100" baseline="0">
              <a:latin typeface="ＭＳ ゴシック" pitchFamily="49" charset="-128"/>
              <a:ea typeface="ＭＳ ゴシック" pitchFamily="49" charset="-128"/>
            </a:rPr>
            <a:t>29</a:t>
          </a:r>
          <a:r>
            <a:rPr kumimoji="1" lang="ja-JP" altLang="en-US" sz="1100" baseline="0">
              <a:latin typeface="ＭＳ ゴシック" pitchFamily="49" charset="-128"/>
              <a:ea typeface="ＭＳ ゴシック" pitchFamily="49" charset="-128"/>
            </a:rPr>
            <a:t>年度は、保全松林緊急保護整備事業等で一般財源負担が増額となったことから、実質収支額は前年度より減少したものの引き続き黒字を確保している。</a:t>
          </a:r>
          <a:endParaRPr kumimoji="1" lang="en-US" altLang="ja-JP" sz="1100" baseline="0">
            <a:latin typeface="ＭＳ ゴシック" pitchFamily="49" charset="-128"/>
            <a:ea typeface="ＭＳ ゴシック" pitchFamily="49" charset="-128"/>
          </a:endParaRPr>
        </a:p>
        <a:p>
          <a:r>
            <a:rPr kumimoji="1" lang="ja-JP" altLang="en-US" sz="1100" baseline="0">
              <a:latin typeface="ＭＳ ゴシック" pitchFamily="49" charset="-128"/>
              <a:ea typeface="ＭＳ ゴシック" pitchFamily="49" charset="-128"/>
            </a:rPr>
            <a:t>　財政調整基金については、災害への備え等のため、標準財政規模の</a:t>
          </a:r>
          <a:r>
            <a:rPr kumimoji="1" lang="en-US" altLang="ja-JP" sz="1100" baseline="0">
              <a:latin typeface="ＭＳ ゴシック" pitchFamily="49" charset="-128"/>
              <a:ea typeface="ＭＳ ゴシック" pitchFamily="49" charset="-128"/>
            </a:rPr>
            <a:t>15</a:t>
          </a:r>
          <a:r>
            <a:rPr kumimoji="1" lang="ja-JP" altLang="en-US" sz="1100" baseline="0">
              <a:latin typeface="ＭＳ ゴシック" pitchFamily="49" charset="-128"/>
              <a:ea typeface="ＭＳ ゴシック" pitchFamily="49" charset="-128"/>
            </a:rPr>
            <a:t>％～</a:t>
          </a:r>
          <a:r>
            <a:rPr kumimoji="1" lang="en-US" altLang="ja-JP" sz="1100" baseline="0">
              <a:latin typeface="ＭＳ ゴシック" pitchFamily="49" charset="-128"/>
              <a:ea typeface="ＭＳ ゴシック" pitchFamily="49" charset="-128"/>
            </a:rPr>
            <a:t>20</a:t>
          </a:r>
          <a:r>
            <a:rPr kumimoji="1" lang="ja-JP" altLang="en-US" sz="1100" baseline="0">
              <a:latin typeface="ＭＳ ゴシック" pitchFamily="49" charset="-128"/>
              <a:ea typeface="ＭＳ ゴシック" pitchFamily="49" charset="-128"/>
            </a:rPr>
            <a:t>％の範囲内となるよう、段階的に積み立てを行うこととなったことから、平成</a:t>
          </a:r>
          <a:r>
            <a:rPr kumimoji="1" lang="en-US" altLang="ja-JP" sz="1100" baseline="0">
              <a:latin typeface="ＭＳ ゴシック" pitchFamily="49" charset="-128"/>
              <a:ea typeface="ＭＳ ゴシック" pitchFamily="49" charset="-128"/>
            </a:rPr>
            <a:t>29</a:t>
          </a:r>
          <a:r>
            <a:rPr kumimoji="1" lang="ja-JP" altLang="en-US" sz="1100" baseline="0">
              <a:latin typeface="ＭＳ ゴシック" pitchFamily="49" charset="-128"/>
              <a:ea typeface="ＭＳ ゴシック" pitchFamily="49" charset="-128"/>
            </a:rPr>
            <a:t>年度から残高が増加している。</a:t>
          </a:r>
          <a:endParaRPr kumimoji="1" lang="en-US" altLang="ja-JP" sz="11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oneCellAnchor>
    <xdr:from>
      <xdr:col>1</xdr:col>
      <xdr:colOff>0</xdr:colOff>
      <xdr:row>3</xdr:row>
      <xdr:rowOff>28575</xdr:rowOff>
    </xdr:from>
    <xdr:ext cx="4316186" cy="375558"/>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542925"/>
          <a:ext cx="4316186" cy="37555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35506;&#20869;&#20849;&#26377;&#65288;N)\&#32207;&#21209;&#35506;\&#65288;&#36001;&#25919;&#65289;\01&#36001;&#25919;&#38306;&#20418;\09&#36001;&#25919;&#19968;&#33324;&#21508;&#31278;&#35519;&#26619;\&#12304;&#36001;&#25919;&#29366;&#27841;&#36039;&#26009;&#38598;&#12305;_423831_&#23567;&#20516;&#36032;&#30010;_2015\H29&#36001;&#25919;&#29366;&#27841;&#36039;&#26009;&#38598;&#65288;H30&#24180;&#24230;&#20316;&#25104;&#65289;\&#21338;&#22810;&#23627;&#20316;&#25104;&#20998;&#12304;&#36001;&#25919;&#29366;&#27841;&#36039;&#26009;&#38598;&#12305;_423831_&#23567;&#20516;&#36032;&#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8">
          <cell r="B18" t="str">
            <v>H25</v>
          </cell>
          <cell r="C18" t="str">
            <v>H26</v>
          </cell>
          <cell r="D18" t="str">
            <v>H27</v>
          </cell>
          <cell r="E18" t="str">
            <v>H28</v>
          </cell>
          <cell r="F18" t="str">
            <v>H29</v>
          </cell>
        </row>
        <row r="19">
          <cell r="A19" t="str">
            <v>実質収支額</v>
          </cell>
          <cell r="B19">
            <v>3.09</v>
          </cell>
          <cell r="C19">
            <v>2.98</v>
          </cell>
          <cell r="D19">
            <v>5.49</v>
          </cell>
          <cell r="E19">
            <v>5.97</v>
          </cell>
          <cell r="F19">
            <v>5.1100000000000003</v>
          </cell>
        </row>
        <row r="20">
          <cell r="A20" t="str">
            <v>財政調整基金残高</v>
          </cell>
          <cell r="B20">
            <v>10.28</v>
          </cell>
          <cell r="C20">
            <v>10.43</v>
          </cell>
          <cell r="D20">
            <v>9.74</v>
          </cell>
          <cell r="E20">
            <v>9.7899999999999991</v>
          </cell>
          <cell r="F20">
            <v>14.52</v>
          </cell>
        </row>
        <row r="21">
          <cell r="A21" t="str">
            <v>実質単年度収支</v>
          </cell>
          <cell r="B21">
            <v>0.87</v>
          </cell>
          <cell r="C21">
            <v>-0.13</v>
          </cell>
          <cell r="D21">
            <v>2.72</v>
          </cell>
          <cell r="E21">
            <v>0.47</v>
          </cell>
          <cell r="F21">
            <v>4.3</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小値賀町後期高齢者医療事業</v>
          </cell>
          <cell r="B29" t="e">
            <v>#N/A</v>
          </cell>
          <cell r="C29">
            <v>0</v>
          </cell>
          <cell r="D29" t="e">
            <v>#N/A</v>
          </cell>
          <cell r="E29">
            <v>0.01</v>
          </cell>
          <cell r="F29" t="e">
            <v>#N/A</v>
          </cell>
          <cell r="G29">
            <v>0.05</v>
          </cell>
          <cell r="H29" t="e">
            <v>#N/A</v>
          </cell>
          <cell r="I29">
            <v>0.01</v>
          </cell>
          <cell r="J29" t="e">
            <v>#N/A</v>
          </cell>
          <cell r="K29">
            <v>0</v>
          </cell>
        </row>
        <row r="30">
          <cell r="A30" t="str">
            <v>小値賀町渡船事業</v>
          </cell>
          <cell r="B30" t="e">
            <v>#N/A</v>
          </cell>
          <cell r="C30">
            <v>0.11</v>
          </cell>
          <cell r="D30" t="e">
            <v>#N/A</v>
          </cell>
          <cell r="E30">
            <v>0.11</v>
          </cell>
          <cell r="F30" t="e">
            <v>#N/A</v>
          </cell>
          <cell r="G30">
            <v>0.23</v>
          </cell>
          <cell r="H30" t="e">
            <v>#N/A</v>
          </cell>
          <cell r="I30">
            <v>0.33</v>
          </cell>
          <cell r="J30" t="e">
            <v>#N/A</v>
          </cell>
          <cell r="K30">
            <v>0.04</v>
          </cell>
        </row>
        <row r="31">
          <cell r="A31" t="str">
            <v>小値賀町簡易水道事業</v>
          </cell>
          <cell r="B31" t="e">
            <v>#N/A</v>
          </cell>
          <cell r="C31">
            <v>0.22</v>
          </cell>
          <cell r="D31" t="e">
            <v>#N/A</v>
          </cell>
          <cell r="E31">
            <v>0.11</v>
          </cell>
          <cell r="F31" t="e">
            <v>#N/A</v>
          </cell>
          <cell r="G31">
            <v>0.15</v>
          </cell>
          <cell r="H31" t="e">
            <v>#N/A</v>
          </cell>
          <cell r="I31">
            <v>0.3</v>
          </cell>
          <cell r="J31" t="e">
            <v>#N/A</v>
          </cell>
          <cell r="K31">
            <v>0.24</v>
          </cell>
        </row>
        <row r="32">
          <cell r="A32" t="str">
            <v>小値賀町下水道事業</v>
          </cell>
          <cell r="B32" t="e">
            <v>#N/A</v>
          </cell>
          <cell r="C32">
            <v>0.16</v>
          </cell>
          <cell r="D32" t="e">
            <v>#N/A</v>
          </cell>
          <cell r="E32">
            <v>0.37</v>
          </cell>
          <cell r="F32" t="e">
            <v>#N/A</v>
          </cell>
          <cell r="G32">
            <v>0.42</v>
          </cell>
          <cell r="H32" t="e">
            <v>#N/A</v>
          </cell>
          <cell r="I32">
            <v>0.63</v>
          </cell>
          <cell r="J32" t="e">
            <v>#N/A</v>
          </cell>
          <cell r="K32">
            <v>0.27</v>
          </cell>
        </row>
        <row r="33">
          <cell r="A33" t="str">
            <v>国民健康保険事業</v>
          </cell>
          <cell r="B33" t="e">
            <v>#N/A</v>
          </cell>
          <cell r="C33">
            <v>0.6</v>
          </cell>
          <cell r="D33" t="e">
            <v>#N/A</v>
          </cell>
          <cell r="E33">
            <v>0.76</v>
          </cell>
          <cell r="F33" t="e">
            <v>#N/A</v>
          </cell>
          <cell r="G33">
            <v>7.0000000000000007E-2</v>
          </cell>
          <cell r="H33" t="e">
            <v>#N/A</v>
          </cell>
          <cell r="I33">
            <v>0.11</v>
          </cell>
          <cell r="J33" t="e">
            <v>#N/A</v>
          </cell>
          <cell r="K33">
            <v>0.34</v>
          </cell>
        </row>
        <row r="34">
          <cell r="A34" t="str">
            <v>国民健康保険診療所</v>
          </cell>
          <cell r="B34" t="e">
            <v>#N/A</v>
          </cell>
          <cell r="C34">
            <v>1.18</v>
          </cell>
          <cell r="D34" t="e">
            <v>#N/A</v>
          </cell>
          <cell r="E34">
            <v>1.1499999999999999</v>
          </cell>
          <cell r="F34" t="e">
            <v>#N/A</v>
          </cell>
          <cell r="G34">
            <v>0.62</v>
          </cell>
          <cell r="H34" t="e">
            <v>#N/A</v>
          </cell>
          <cell r="I34">
            <v>0.93</v>
          </cell>
          <cell r="J34" t="e">
            <v>#N/A</v>
          </cell>
          <cell r="K34">
            <v>0.67</v>
          </cell>
        </row>
        <row r="35">
          <cell r="A35" t="str">
            <v>小値賀町介護保険事業</v>
          </cell>
          <cell r="B35" t="e">
            <v>#N/A</v>
          </cell>
          <cell r="C35">
            <v>0.9</v>
          </cell>
          <cell r="D35" t="e">
            <v>#N/A</v>
          </cell>
          <cell r="E35">
            <v>2.4300000000000002</v>
          </cell>
          <cell r="F35" t="e">
            <v>#N/A</v>
          </cell>
          <cell r="G35">
            <v>1.01</v>
          </cell>
          <cell r="H35" t="e">
            <v>#N/A</v>
          </cell>
          <cell r="I35">
            <v>1.29</v>
          </cell>
          <cell r="J35" t="e">
            <v>#N/A</v>
          </cell>
          <cell r="K35">
            <v>1.52</v>
          </cell>
        </row>
        <row r="36">
          <cell r="A36" t="str">
            <v>一般会計</v>
          </cell>
          <cell r="B36" t="e">
            <v>#N/A</v>
          </cell>
          <cell r="C36">
            <v>3.08</v>
          </cell>
          <cell r="D36" t="e">
            <v>#N/A</v>
          </cell>
          <cell r="E36">
            <v>2.98</v>
          </cell>
          <cell r="F36" t="e">
            <v>#N/A</v>
          </cell>
          <cell r="G36">
            <v>5.48</v>
          </cell>
          <cell r="H36" t="e">
            <v>#N/A</v>
          </cell>
          <cell r="I36">
            <v>5.96</v>
          </cell>
          <cell r="J36" t="e">
            <v>#N/A</v>
          </cell>
          <cell r="K36">
            <v>5.0999999999999996</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369</v>
          </cell>
          <cell r="G42">
            <v>366</v>
          </cell>
          <cell r="J42">
            <v>377</v>
          </cell>
          <cell r="M42">
            <v>370</v>
          </cell>
          <cell r="P42">
            <v>372</v>
          </cell>
        </row>
        <row r="43">
          <cell r="A43" t="str">
            <v>一時借入金の利子</v>
          </cell>
          <cell r="B43" t="str">
            <v>-</v>
          </cell>
          <cell r="E43" t="str">
            <v>-</v>
          </cell>
          <cell r="H43" t="str">
            <v>-</v>
          </cell>
          <cell r="K43" t="str">
            <v>-</v>
          </cell>
          <cell r="N43" t="str">
            <v>-</v>
          </cell>
        </row>
        <row r="44">
          <cell r="A44" t="str">
            <v>債務負担行為に基づく支出額</v>
          </cell>
          <cell r="B44">
            <v>33</v>
          </cell>
          <cell r="E44">
            <v>27</v>
          </cell>
          <cell r="H44">
            <v>15</v>
          </cell>
          <cell r="K44">
            <v>9</v>
          </cell>
          <cell r="N44">
            <v>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145</v>
          </cell>
          <cell r="E46">
            <v>145</v>
          </cell>
          <cell r="H46">
            <v>128</v>
          </cell>
          <cell r="K46">
            <v>108</v>
          </cell>
          <cell r="N46">
            <v>90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340</v>
          </cell>
          <cell r="E49">
            <v>310</v>
          </cell>
          <cell r="H49">
            <v>335</v>
          </cell>
          <cell r="K49">
            <v>340</v>
          </cell>
          <cell r="N49">
            <v>349</v>
          </cell>
        </row>
        <row r="50">
          <cell r="A50" t="str">
            <v>実質公債費比率の分子</v>
          </cell>
          <cell r="B50" t="e">
            <v>#N/A</v>
          </cell>
          <cell r="C50">
            <v>149</v>
          </cell>
          <cell r="D50" t="e">
            <v>#N/A</v>
          </cell>
          <cell r="E50" t="e">
            <v>#N/A</v>
          </cell>
          <cell r="F50">
            <v>116</v>
          </cell>
          <cell r="G50" t="e">
            <v>#N/A</v>
          </cell>
          <cell r="H50" t="e">
            <v>#N/A</v>
          </cell>
          <cell r="I50">
            <v>101</v>
          </cell>
          <cell r="J50" t="e">
            <v>#N/A</v>
          </cell>
          <cell r="K50" t="e">
            <v>#N/A</v>
          </cell>
          <cell r="L50">
            <v>87</v>
          </cell>
          <cell r="M50" t="e">
            <v>#N/A</v>
          </cell>
          <cell r="N50" t="e">
            <v>#N/A</v>
          </cell>
          <cell r="O50">
            <v>72</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3306</v>
          </cell>
          <cell r="G56">
            <v>3255</v>
          </cell>
          <cell r="J56">
            <v>3054</v>
          </cell>
          <cell r="M56">
            <v>3145</v>
          </cell>
          <cell r="P56">
            <v>3162</v>
          </cell>
        </row>
        <row r="57">
          <cell r="A57" t="str">
            <v>充当可能特定歳入</v>
          </cell>
          <cell r="D57">
            <v>72</v>
          </cell>
          <cell r="G57">
            <v>105</v>
          </cell>
          <cell r="J57">
            <v>114</v>
          </cell>
          <cell r="M57">
            <v>156</v>
          </cell>
          <cell r="P57">
            <v>163</v>
          </cell>
        </row>
        <row r="58">
          <cell r="A58" t="str">
            <v>充当可能基金</v>
          </cell>
          <cell r="D58">
            <v>2193</v>
          </cell>
          <cell r="G58">
            <v>2352</v>
          </cell>
          <cell r="J58">
            <v>2421</v>
          </cell>
          <cell r="M58">
            <v>2442</v>
          </cell>
          <cell r="P58">
            <v>2948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475</v>
          </cell>
          <cell r="E62">
            <v>369</v>
          </cell>
          <cell r="H62">
            <v>387</v>
          </cell>
          <cell r="K62">
            <v>368</v>
          </cell>
          <cell r="N62">
            <v>321</v>
          </cell>
        </row>
        <row r="63">
          <cell r="A63" t="str">
            <v>組合等負担等見込額</v>
          </cell>
          <cell r="B63" t="str">
            <v>-</v>
          </cell>
          <cell r="E63" t="str">
            <v>-</v>
          </cell>
          <cell r="H63" t="str">
            <v>-</v>
          </cell>
          <cell r="K63" t="str">
            <v>-</v>
          </cell>
          <cell r="N63" t="str">
            <v>-</v>
          </cell>
        </row>
        <row r="64">
          <cell r="A64" t="str">
            <v>公営企業債等繰入見込額</v>
          </cell>
          <cell r="B64">
            <v>1472</v>
          </cell>
          <cell r="E64">
            <v>1382</v>
          </cell>
          <cell r="H64">
            <v>1274</v>
          </cell>
          <cell r="K64">
            <v>1157</v>
          </cell>
          <cell r="N64">
            <v>1026</v>
          </cell>
        </row>
        <row r="65">
          <cell r="A65" t="str">
            <v>債務負担行為に基づく支出予定額</v>
          </cell>
          <cell r="B65">
            <v>56</v>
          </cell>
          <cell r="E65">
            <v>30</v>
          </cell>
          <cell r="H65">
            <v>15</v>
          </cell>
          <cell r="K65">
            <v>5</v>
          </cell>
          <cell r="N65">
            <v>1</v>
          </cell>
        </row>
        <row r="66">
          <cell r="A66" t="str">
            <v>一般会計等に係る地方債の現在高</v>
          </cell>
          <cell r="B66">
            <v>3157</v>
          </cell>
          <cell r="E66">
            <v>3221</v>
          </cell>
          <cell r="H66">
            <v>3147</v>
          </cell>
          <cell r="K66">
            <v>3461</v>
          </cell>
          <cell r="N66">
            <v>3343</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H27</v>
          </cell>
          <cell r="C71" t="str">
            <v>H28</v>
          </cell>
          <cell r="D71" t="str">
            <v>H29</v>
          </cell>
        </row>
        <row r="72">
          <cell r="A72" t="str">
            <v>財政調整基金</v>
          </cell>
          <cell r="B72">
            <v>187</v>
          </cell>
          <cell r="C72">
            <v>188</v>
          </cell>
          <cell r="D72">
            <v>286</v>
          </cell>
        </row>
        <row r="73">
          <cell r="A73" t="str">
            <v>減債基金</v>
          </cell>
          <cell r="B73">
            <v>321</v>
          </cell>
          <cell r="C73">
            <v>381</v>
          </cell>
          <cell r="D73">
            <v>485</v>
          </cell>
        </row>
        <row r="74">
          <cell r="A74" t="str">
            <v>その他特定目的基金</v>
          </cell>
          <cell r="B74">
            <v>1789</v>
          </cell>
          <cell r="C74">
            <v>1916</v>
          </cell>
          <cell r="D74">
            <v>1950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60</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61</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62</v>
      </c>
      <c r="C3" s="626"/>
      <c r="D3" s="626"/>
      <c r="E3" s="627"/>
      <c r="F3" s="627"/>
      <c r="G3" s="627"/>
      <c r="H3" s="627"/>
      <c r="I3" s="627"/>
      <c r="J3" s="627"/>
      <c r="K3" s="627"/>
      <c r="L3" s="627" t="s">
        <v>63</v>
      </c>
      <c r="M3" s="627"/>
      <c r="N3" s="627"/>
      <c r="O3" s="627"/>
      <c r="P3" s="627"/>
      <c r="Q3" s="627"/>
      <c r="R3" s="630"/>
      <c r="S3" s="630"/>
      <c r="T3" s="630"/>
      <c r="U3" s="630"/>
      <c r="V3" s="631"/>
      <c r="W3" s="524" t="s">
        <v>64</v>
      </c>
      <c r="X3" s="525"/>
      <c r="Y3" s="525"/>
      <c r="Z3" s="525"/>
      <c r="AA3" s="525"/>
      <c r="AB3" s="626"/>
      <c r="AC3" s="630" t="s">
        <v>65</v>
      </c>
      <c r="AD3" s="525"/>
      <c r="AE3" s="525"/>
      <c r="AF3" s="525"/>
      <c r="AG3" s="525"/>
      <c r="AH3" s="525"/>
      <c r="AI3" s="525"/>
      <c r="AJ3" s="525"/>
      <c r="AK3" s="525"/>
      <c r="AL3" s="592"/>
      <c r="AM3" s="524" t="s">
        <v>66</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67</v>
      </c>
      <c r="BO3" s="525"/>
      <c r="BP3" s="525"/>
      <c r="BQ3" s="525"/>
      <c r="BR3" s="525"/>
      <c r="BS3" s="525"/>
      <c r="BT3" s="525"/>
      <c r="BU3" s="592"/>
      <c r="BV3" s="524" t="s">
        <v>68</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69</v>
      </c>
      <c r="CU3" s="525"/>
      <c r="CV3" s="525"/>
      <c r="CW3" s="525"/>
      <c r="CX3" s="525"/>
      <c r="CY3" s="525"/>
      <c r="CZ3" s="525"/>
      <c r="DA3" s="592"/>
      <c r="DB3" s="524" t="s">
        <v>70</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71</v>
      </c>
      <c r="AZ4" s="438"/>
      <c r="BA4" s="438"/>
      <c r="BB4" s="438"/>
      <c r="BC4" s="438"/>
      <c r="BD4" s="438"/>
      <c r="BE4" s="438"/>
      <c r="BF4" s="438"/>
      <c r="BG4" s="438"/>
      <c r="BH4" s="438"/>
      <c r="BI4" s="438"/>
      <c r="BJ4" s="438"/>
      <c r="BK4" s="438"/>
      <c r="BL4" s="438"/>
      <c r="BM4" s="439"/>
      <c r="BN4" s="440">
        <v>3161854</v>
      </c>
      <c r="BO4" s="441"/>
      <c r="BP4" s="441"/>
      <c r="BQ4" s="441"/>
      <c r="BR4" s="441"/>
      <c r="BS4" s="441"/>
      <c r="BT4" s="441"/>
      <c r="BU4" s="442"/>
      <c r="BV4" s="440">
        <v>3587354</v>
      </c>
      <c r="BW4" s="441"/>
      <c r="BX4" s="441"/>
      <c r="BY4" s="441"/>
      <c r="BZ4" s="441"/>
      <c r="CA4" s="441"/>
      <c r="CB4" s="441"/>
      <c r="CC4" s="442"/>
      <c r="CD4" s="618" t="s">
        <v>72</v>
      </c>
      <c r="CE4" s="619"/>
      <c r="CF4" s="619"/>
      <c r="CG4" s="619"/>
      <c r="CH4" s="619"/>
      <c r="CI4" s="619"/>
      <c r="CJ4" s="619"/>
      <c r="CK4" s="619"/>
      <c r="CL4" s="619"/>
      <c r="CM4" s="619"/>
      <c r="CN4" s="619"/>
      <c r="CO4" s="619"/>
      <c r="CP4" s="619"/>
      <c r="CQ4" s="619"/>
      <c r="CR4" s="619"/>
      <c r="CS4" s="620"/>
      <c r="CT4" s="621">
        <v>5.0999999999999996</v>
      </c>
      <c r="CU4" s="622"/>
      <c r="CV4" s="622"/>
      <c r="CW4" s="622"/>
      <c r="CX4" s="622"/>
      <c r="CY4" s="622"/>
      <c r="CZ4" s="622"/>
      <c r="DA4" s="623"/>
      <c r="DB4" s="621">
        <v>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73</v>
      </c>
      <c r="AN5" s="419"/>
      <c r="AO5" s="419"/>
      <c r="AP5" s="419"/>
      <c r="AQ5" s="419"/>
      <c r="AR5" s="419"/>
      <c r="AS5" s="419"/>
      <c r="AT5" s="420"/>
      <c r="AU5" s="502" t="s">
        <v>74</v>
      </c>
      <c r="AV5" s="503"/>
      <c r="AW5" s="503"/>
      <c r="AX5" s="503"/>
      <c r="AY5" s="425" t="s">
        <v>75</v>
      </c>
      <c r="AZ5" s="426"/>
      <c r="BA5" s="426"/>
      <c r="BB5" s="426"/>
      <c r="BC5" s="426"/>
      <c r="BD5" s="426"/>
      <c r="BE5" s="426"/>
      <c r="BF5" s="426"/>
      <c r="BG5" s="426"/>
      <c r="BH5" s="426"/>
      <c r="BI5" s="426"/>
      <c r="BJ5" s="426"/>
      <c r="BK5" s="426"/>
      <c r="BL5" s="426"/>
      <c r="BM5" s="427"/>
      <c r="BN5" s="445">
        <v>3041286</v>
      </c>
      <c r="BO5" s="446"/>
      <c r="BP5" s="446"/>
      <c r="BQ5" s="446"/>
      <c r="BR5" s="446"/>
      <c r="BS5" s="446"/>
      <c r="BT5" s="446"/>
      <c r="BU5" s="447"/>
      <c r="BV5" s="445">
        <v>3459130</v>
      </c>
      <c r="BW5" s="446"/>
      <c r="BX5" s="446"/>
      <c r="BY5" s="446"/>
      <c r="BZ5" s="446"/>
      <c r="CA5" s="446"/>
      <c r="CB5" s="446"/>
      <c r="CC5" s="447"/>
      <c r="CD5" s="454" t="s">
        <v>76</v>
      </c>
      <c r="CE5" s="455"/>
      <c r="CF5" s="455"/>
      <c r="CG5" s="455"/>
      <c r="CH5" s="455"/>
      <c r="CI5" s="455"/>
      <c r="CJ5" s="455"/>
      <c r="CK5" s="455"/>
      <c r="CL5" s="455"/>
      <c r="CM5" s="455"/>
      <c r="CN5" s="455"/>
      <c r="CO5" s="455"/>
      <c r="CP5" s="455"/>
      <c r="CQ5" s="455"/>
      <c r="CR5" s="455"/>
      <c r="CS5" s="456"/>
      <c r="CT5" s="415">
        <v>77.400000000000006</v>
      </c>
      <c r="CU5" s="416"/>
      <c r="CV5" s="416"/>
      <c r="CW5" s="416"/>
      <c r="CX5" s="416"/>
      <c r="CY5" s="416"/>
      <c r="CZ5" s="416"/>
      <c r="DA5" s="417"/>
      <c r="DB5" s="415">
        <v>77.8</v>
      </c>
      <c r="DC5" s="416"/>
      <c r="DD5" s="416"/>
      <c r="DE5" s="416"/>
      <c r="DF5" s="416"/>
      <c r="DG5" s="416"/>
      <c r="DH5" s="416"/>
      <c r="DI5" s="417"/>
      <c r="DJ5" s="165"/>
      <c r="DK5" s="165"/>
      <c r="DL5" s="165"/>
      <c r="DM5" s="165"/>
      <c r="DN5" s="165"/>
      <c r="DO5" s="165"/>
    </row>
    <row r="6" spans="1:119" ht="18.75" customHeight="1" x14ac:dyDescent="0.15">
      <c r="A6" s="166"/>
      <c r="B6" s="598" t="s">
        <v>77</v>
      </c>
      <c r="C6" s="459"/>
      <c r="D6" s="459"/>
      <c r="E6" s="599"/>
      <c r="F6" s="599"/>
      <c r="G6" s="599"/>
      <c r="H6" s="599"/>
      <c r="I6" s="599"/>
      <c r="J6" s="599"/>
      <c r="K6" s="599"/>
      <c r="L6" s="599" t="s">
        <v>78</v>
      </c>
      <c r="M6" s="599"/>
      <c r="N6" s="599"/>
      <c r="O6" s="599"/>
      <c r="P6" s="599"/>
      <c r="Q6" s="599"/>
      <c r="R6" s="483"/>
      <c r="S6" s="483"/>
      <c r="T6" s="483"/>
      <c r="U6" s="483"/>
      <c r="V6" s="605"/>
      <c r="W6" s="536" t="s">
        <v>79</v>
      </c>
      <c r="X6" s="458"/>
      <c r="Y6" s="458"/>
      <c r="Z6" s="458"/>
      <c r="AA6" s="458"/>
      <c r="AB6" s="459"/>
      <c r="AC6" s="610" t="s">
        <v>80</v>
      </c>
      <c r="AD6" s="611"/>
      <c r="AE6" s="611"/>
      <c r="AF6" s="611"/>
      <c r="AG6" s="611"/>
      <c r="AH6" s="611"/>
      <c r="AI6" s="611"/>
      <c r="AJ6" s="611"/>
      <c r="AK6" s="611"/>
      <c r="AL6" s="612"/>
      <c r="AM6" s="514" t="s">
        <v>81</v>
      </c>
      <c r="AN6" s="419"/>
      <c r="AO6" s="419"/>
      <c r="AP6" s="419"/>
      <c r="AQ6" s="419"/>
      <c r="AR6" s="419"/>
      <c r="AS6" s="419"/>
      <c r="AT6" s="420"/>
      <c r="AU6" s="502" t="s">
        <v>74</v>
      </c>
      <c r="AV6" s="503"/>
      <c r="AW6" s="503"/>
      <c r="AX6" s="503"/>
      <c r="AY6" s="425" t="s">
        <v>82</v>
      </c>
      <c r="AZ6" s="426"/>
      <c r="BA6" s="426"/>
      <c r="BB6" s="426"/>
      <c r="BC6" s="426"/>
      <c r="BD6" s="426"/>
      <c r="BE6" s="426"/>
      <c r="BF6" s="426"/>
      <c r="BG6" s="426"/>
      <c r="BH6" s="426"/>
      <c r="BI6" s="426"/>
      <c r="BJ6" s="426"/>
      <c r="BK6" s="426"/>
      <c r="BL6" s="426"/>
      <c r="BM6" s="427"/>
      <c r="BN6" s="445">
        <v>120568</v>
      </c>
      <c r="BO6" s="446"/>
      <c r="BP6" s="446"/>
      <c r="BQ6" s="446"/>
      <c r="BR6" s="446"/>
      <c r="BS6" s="446"/>
      <c r="BT6" s="446"/>
      <c r="BU6" s="447"/>
      <c r="BV6" s="445">
        <v>128224</v>
      </c>
      <c r="BW6" s="446"/>
      <c r="BX6" s="446"/>
      <c r="BY6" s="446"/>
      <c r="BZ6" s="446"/>
      <c r="CA6" s="446"/>
      <c r="CB6" s="446"/>
      <c r="CC6" s="447"/>
      <c r="CD6" s="454" t="s">
        <v>83</v>
      </c>
      <c r="CE6" s="455"/>
      <c r="CF6" s="455"/>
      <c r="CG6" s="455"/>
      <c r="CH6" s="455"/>
      <c r="CI6" s="455"/>
      <c r="CJ6" s="455"/>
      <c r="CK6" s="455"/>
      <c r="CL6" s="455"/>
      <c r="CM6" s="455"/>
      <c r="CN6" s="455"/>
      <c r="CO6" s="455"/>
      <c r="CP6" s="455"/>
      <c r="CQ6" s="455"/>
      <c r="CR6" s="455"/>
      <c r="CS6" s="456"/>
      <c r="CT6" s="595">
        <v>80.2</v>
      </c>
      <c r="CU6" s="596"/>
      <c r="CV6" s="596"/>
      <c r="CW6" s="596"/>
      <c r="CX6" s="596"/>
      <c r="CY6" s="596"/>
      <c r="CZ6" s="596"/>
      <c r="DA6" s="597"/>
      <c r="DB6" s="595">
        <v>80.7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84</v>
      </c>
      <c r="AN7" s="419"/>
      <c r="AO7" s="419"/>
      <c r="AP7" s="419"/>
      <c r="AQ7" s="419"/>
      <c r="AR7" s="419"/>
      <c r="AS7" s="419"/>
      <c r="AT7" s="420"/>
      <c r="AU7" s="502" t="s">
        <v>74</v>
      </c>
      <c r="AV7" s="503"/>
      <c r="AW7" s="503"/>
      <c r="AX7" s="503"/>
      <c r="AY7" s="425" t="s">
        <v>85</v>
      </c>
      <c r="AZ7" s="426"/>
      <c r="BA7" s="426"/>
      <c r="BB7" s="426"/>
      <c r="BC7" s="426"/>
      <c r="BD7" s="426"/>
      <c r="BE7" s="426"/>
      <c r="BF7" s="426"/>
      <c r="BG7" s="426"/>
      <c r="BH7" s="426"/>
      <c r="BI7" s="426"/>
      <c r="BJ7" s="426"/>
      <c r="BK7" s="426"/>
      <c r="BL7" s="426"/>
      <c r="BM7" s="427"/>
      <c r="BN7" s="445">
        <v>19874</v>
      </c>
      <c r="BO7" s="446"/>
      <c r="BP7" s="446"/>
      <c r="BQ7" s="446"/>
      <c r="BR7" s="446"/>
      <c r="BS7" s="446"/>
      <c r="BT7" s="446"/>
      <c r="BU7" s="447"/>
      <c r="BV7" s="445">
        <v>13819</v>
      </c>
      <c r="BW7" s="446"/>
      <c r="BX7" s="446"/>
      <c r="BY7" s="446"/>
      <c r="BZ7" s="446"/>
      <c r="CA7" s="446"/>
      <c r="CB7" s="446"/>
      <c r="CC7" s="447"/>
      <c r="CD7" s="454" t="s">
        <v>86</v>
      </c>
      <c r="CE7" s="455"/>
      <c r="CF7" s="455"/>
      <c r="CG7" s="455"/>
      <c r="CH7" s="455"/>
      <c r="CI7" s="455"/>
      <c r="CJ7" s="455"/>
      <c r="CK7" s="455"/>
      <c r="CL7" s="455"/>
      <c r="CM7" s="455"/>
      <c r="CN7" s="455"/>
      <c r="CO7" s="455"/>
      <c r="CP7" s="455"/>
      <c r="CQ7" s="455"/>
      <c r="CR7" s="455"/>
      <c r="CS7" s="456"/>
      <c r="CT7" s="445">
        <v>1971051</v>
      </c>
      <c r="CU7" s="446"/>
      <c r="CV7" s="446"/>
      <c r="CW7" s="446"/>
      <c r="CX7" s="446"/>
      <c r="CY7" s="446"/>
      <c r="CZ7" s="446"/>
      <c r="DA7" s="447"/>
      <c r="DB7" s="445">
        <v>1917393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87</v>
      </c>
      <c r="AN8" s="419"/>
      <c r="AO8" s="419"/>
      <c r="AP8" s="419"/>
      <c r="AQ8" s="419"/>
      <c r="AR8" s="419"/>
      <c r="AS8" s="419"/>
      <c r="AT8" s="420"/>
      <c r="AU8" s="502" t="s">
        <v>74</v>
      </c>
      <c r="AV8" s="503"/>
      <c r="AW8" s="503"/>
      <c r="AX8" s="503"/>
      <c r="AY8" s="425" t="s">
        <v>88</v>
      </c>
      <c r="AZ8" s="426"/>
      <c r="BA8" s="426"/>
      <c r="BB8" s="426"/>
      <c r="BC8" s="426"/>
      <c r="BD8" s="426"/>
      <c r="BE8" s="426"/>
      <c r="BF8" s="426"/>
      <c r="BG8" s="426"/>
      <c r="BH8" s="426"/>
      <c r="BI8" s="426"/>
      <c r="BJ8" s="426"/>
      <c r="BK8" s="426"/>
      <c r="BL8" s="426"/>
      <c r="BM8" s="427"/>
      <c r="BN8" s="445">
        <v>100694</v>
      </c>
      <c r="BO8" s="446"/>
      <c r="BP8" s="446"/>
      <c r="BQ8" s="446"/>
      <c r="BR8" s="446"/>
      <c r="BS8" s="446"/>
      <c r="BT8" s="446"/>
      <c r="BU8" s="447"/>
      <c r="BV8" s="445">
        <v>114405</v>
      </c>
      <c r="BW8" s="446"/>
      <c r="BX8" s="446"/>
      <c r="BY8" s="446"/>
      <c r="BZ8" s="446"/>
      <c r="CA8" s="446"/>
      <c r="CB8" s="446"/>
      <c r="CC8" s="447"/>
      <c r="CD8" s="454" t="s">
        <v>89</v>
      </c>
      <c r="CE8" s="455"/>
      <c r="CF8" s="455"/>
      <c r="CG8" s="455"/>
      <c r="CH8" s="455"/>
      <c r="CI8" s="455"/>
      <c r="CJ8" s="455"/>
      <c r="CK8" s="455"/>
      <c r="CL8" s="455"/>
      <c r="CM8" s="455"/>
      <c r="CN8" s="455"/>
      <c r="CO8" s="455"/>
      <c r="CP8" s="455"/>
      <c r="CQ8" s="455"/>
      <c r="CR8" s="455"/>
      <c r="CS8" s="456"/>
      <c r="CT8" s="558">
        <v>0.1</v>
      </c>
      <c r="CU8" s="559"/>
      <c r="CV8" s="559"/>
      <c r="CW8" s="559"/>
      <c r="CX8" s="559"/>
      <c r="CY8" s="559"/>
      <c r="CZ8" s="559"/>
      <c r="DA8" s="560"/>
      <c r="DB8" s="558">
        <v>0.1</v>
      </c>
      <c r="DC8" s="559"/>
      <c r="DD8" s="559"/>
      <c r="DE8" s="559"/>
      <c r="DF8" s="559"/>
      <c r="DG8" s="559"/>
      <c r="DH8" s="559"/>
      <c r="DI8" s="560"/>
      <c r="DJ8" s="165"/>
      <c r="DK8" s="165"/>
      <c r="DL8" s="165"/>
      <c r="DM8" s="165"/>
      <c r="DN8" s="165"/>
      <c r="DO8" s="165"/>
    </row>
    <row r="9" spans="1:119" ht="18.75" customHeight="1" thickBot="1" x14ac:dyDescent="0.2">
      <c r="A9" s="166"/>
      <c r="B9" s="584" t="s">
        <v>90</v>
      </c>
      <c r="C9" s="585"/>
      <c r="D9" s="585"/>
      <c r="E9" s="585"/>
      <c r="F9" s="585"/>
      <c r="G9" s="585"/>
      <c r="H9" s="585"/>
      <c r="I9" s="585"/>
      <c r="J9" s="585"/>
      <c r="K9" s="508"/>
      <c r="L9" s="586" t="s">
        <v>91</v>
      </c>
      <c r="M9" s="587"/>
      <c r="N9" s="587"/>
      <c r="O9" s="587"/>
      <c r="P9" s="587"/>
      <c r="Q9" s="588"/>
      <c r="R9" s="589">
        <v>2560</v>
      </c>
      <c r="S9" s="590"/>
      <c r="T9" s="590"/>
      <c r="U9" s="590"/>
      <c r="V9" s="591"/>
      <c r="W9" s="524" t="s">
        <v>92</v>
      </c>
      <c r="X9" s="525"/>
      <c r="Y9" s="525"/>
      <c r="Z9" s="525"/>
      <c r="AA9" s="525"/>
      <c r="AB9" s="525"/>
      <c r="AC9" s="525"/>
      <c r="AD9" s="525"/>
      <c r="AE9" s="525"/>
      <c r="AF9" s="525"/>
      <c r="AG9" s="525"/>
      <c r="AH9" s="525"/>
      <c r="AI9" s="525"/>
      <c r="AJ9" s="525"/>
      <c r="AK9" s="525"/>
      <c r="AL9" s="592"/>
      <c r="AM9" s="514" t="s">
        <v>93</v>
      </c>
      <c r="AN9" s="419"/>
      <c r="AO9" s="419"/>
      <c r="AP9" s="419"/>
      <c r="AQ9" s="419"/>
      <c r="AR9" s="419"/>
      <c r="AS9" s="419"/>
      <c r="AT9" s="420"/>
      <c r="AU9" s="502" t="s">
        <v>74</v>
      </c>
      <c r="AV9" s="503"/>
      <c r="AW9" s="503"/>
      <c r="AX9" s="503"/>
      <c r="AY9" s="425" t="s">
        <v>94</v>
      </c>
      <c r="AZ9" s="426"/>
      <c r="BA9" s="426"/>
      <c r="BB9" s="426"/>
      <c r="BC9" s="426"/>
      <c r="BD9" s="426"/>
      <c r="BE9" s="426"/>
      <c r="BF9" s="426"/>
      <c r="BG9" s="426"/>
      <c r="BH9" s="426"/>
      <c r="BI9" s="426"/>
      <c r="BJ9" s="426"/>
      <c r="BK9" s="426"/>
      <c r="BL9" s="426"/>
      <c r="BM9" s="427"/>
      <c r="BN9" s="445">
        <v>-13711</v>
      </c>
      <c r="BO9" s="446"/>
      <c r="BP9" s="446"/>
      <c r="BQ9" s="446"/>
      <c r="BR9" s="446"/>
      <c r="BS9" s="446"/>
      <c r="BT9" s="446"/>
      <c r="BU9" s="447"/>
      <c r="BV9" s="445">
        <v>8833</v>
      </c>
      <c r="BW9" s="446"/>
      <c r="BX9" s="446"/>
      <c r="BY9" s="446"/>
      <c r="BZ9" s="446"/>
      <c r="CA9" s="446"/>
      <c r="CB9" s="446"/>
      <c r="CC9" s="447"/>
      <c r="CD9" s="454" t="s">
        <v>95</v>
      </c>
      <c r="CE9" s="455"/>
      <c r="CF9" s="455"/>
      <c r="CG9" s="455"/>
      <c r="CH9" s="455"/>
      <c r="CI9" s="455"/>
      <c r="CJ9" s="455"/>
      <c r="CK9" s="455"/>
      <c r="CL9" s="455"/>
      <c r="CM9" s="455"/>
      <c r="CN9" s="455"/>
      <c r="CO9" s="455"/>
      <c r="CP9" s="455"/>
      <c r="CQ9" s="455"/>
      <c r="CR9" s="455"/>
      <c r="CS9" s="456"/>
      <c r="CT9" s="415">
        <v>14.4</v>
      </c>
      <c r="CU9" s="416"/>
      <c r="CV9" s="416"/>
      <c r="CW9" s="416"/>
      <c r="CX9" s="416"/>
      <c r="CY9" s="416"/>
      <c r="CZ9" s="416"/>
      <c r="DA9" s="417"/>
      <c r="DB9" s="415">
        <v>14.3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96</v>
      </c>
      <c r="M10" s="419"/>
      <c r="N10" s="419"/>
      <c r="O10" s="419"/>
      <c r="P10" s="419"/>
      <c r="Q10" s="420"/>
      <c r="R10" s="421">
        <v>2849</v>
      </c>
      <c r="S10" s="422"/>
      <c r="T10" s="422"/>
      <c r="U10" s="422"/>
      <c r="V10" s="424"/>
      <c r="W10" s="593"/>
      <c r="X10" s="407"/>
      <c r="Y10" s="407"/>
      <c r="Z10" s="407"/>
      <c r="AA10" s="407"/>
      <c r="AB10" s="407"/>
      <c r="AC10" s="407"/>
      <c r="AD10" s="407"/>
      <c r="AE10" s="407"/>
      <c r="AF10" s="407"/>
      <c r="AG10" s="407"/>
      <c r="AH10" s="407"/>
      <c r="AI10" s="407"/>
      <c r="AJ10" s="407"/>
      <c r="AK10" s="407"/>
      <c r="AL10" s="594"/>
      <c r="AM10" s="514" t="s">
        <v>97</v>
      </c>
      <c r="AN10" s="419"/>
      <c r="AO10" s="419"/>
      <c r="AP10" s="419"/>
      <c r="AQ10" s="419"/>
      <c r="AR10" s="419"/>
      <c r="AS10" s="419"/>
      <c r="AT10" s="420"/>
      <c r="AU10" s="502" t="s">
        <v>98</v>
      </c>
      <c r="AV10" s="503"/>
      <c r="AW10" s="503"/>
      <c r="AX10" s="503"/>
      <c r="AY10" s="425" t="s">
        <v>99</v>
      </c>
      <c r="AZ10" s="426"/>
      <c r="BA10" s="426"/>
      <c r="BB10" s="426"/>
      <c r="BC10" s="426"/>
      <c r="BD10" s="426"/>
      <c r="BE10" s="426"/>
      <c r="BF10" s="426"/>
      <c r="BG10" s="426"/>
      <c r="BH10" s="426"/>
      <c r="BI10" s="426"/>
      <c r="BJ10" s="426"/>
      <c r="BK10" s="426"/>
      <c r="BL10" s="426"/>
      <c r="BM10" s="427"/>
      <c r="BN10" s="445">
        <v>98464</v>
      </c>
      <c r="BO10" s="446"/>
      <c r="BP10" s="446"/>
      <c r="BQ10" s="446"/>
      <c r="BR10" s="446"/>
      <c r="BS10" s="446"/>
      <c r="BT10" s="446"/>
      <c r="BU10" s="447"/>
      <c r="BV10" s="445">
        <v>268</v>
      </c>
      <c r="BW10" s="446"/>
      <c r="BX10" s="446"/>
      <c r="BY10" s="446"/>
      <c r="BZ10" s="446"/>
      <c r="CA10" s="446"/>
      <c r="CB10" s="446"/>
      <c r="CC10" s="447"/>
      <c r="CD10" s="170" t="s">
        <v>100</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101</v>
      </c>
      <c r="M11" s="492"/>
      <c r="N11" s="492"/>
      <c r="O11" s="492"/>
      <c r="P11" s="492"/>
      <c r="Q11" s="493"/>
      <c r="R11" s="581" t="s">
        <v>102</v>
      </c>
      <c r="S11" s="582"/>
      <c r="T11" s="582"/>
      <c r="U11" s="582"/>
      <c r="V11" s="583"/>
      <c r="W11" s="593"/>
      <c r="X11" s="407"/>
      <c r="Y11" s="407"/>
      <c r="Z11" s="407"/>
      <c r="AA11" s="407"/>
      <c r="AB11" s="407"/>
      <c r="AC11" s="407"/>
      <c r="AD11" s="407"/>
      <c r="AE11" s="407"/>
      <c r="AF11" s="407"/>
      <c r="AG11" s="407"/>
      <c r="AH11" s="407"/>
      <c r="AI11" s="407"/>
      <c r="AJ11" s="407"/>
      <c r="AK11" s="407"/>
      <c r="AL11" s="594"/>
      <c r="AM11" s="514" t="s">
        <v>103</v>
      </c>
      <c r="AN11" s="419"/>
      <c r="AO11" s="419"/>
      <c r="AP11" s="419"/>
      <c r="AQ11" s="419"/>
      <c r="AR11" s="419"/>
      <c r="AS11" s="419"/>
      <c r="AT11" s="420"/>
      <c r="AU11" s="502" t="s">
        <v>74</v>
      </c>
      <c r="AV11" s="503"/>
      <c r="AW11" s="503"/>
      <c r="AX11" s="503"/>
      <c r="AY11" s="425" t="s">
        <v>104</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105</v>
      </c>
      <c r="CE11" s="455"/>
      <c r="CF11" s="455"/>
      <c r="CG11" s="455"/>
      <c r="CH11" s="455"/>
      <c r="CI11" s="455"/>
      <c r="CJ11" s="455"/>
      <c r="CK11" s="455"/>
      <c r="CL11" s="455"/>
      <c r="CM11" s="455"/>
      <c r="CN11" s="455"/>
      <c r="CO11" s="455"/>
      <c r="CP11" s="455"/>
      <c r="CQ11" s="455"/>
      <c r="CR11" s="455"/>
      <c r="CS11" s="456"/>
      <c r="CT11" s="558" t="s">
        <v>106</v>
      </c>
      <c r="CU11" s="559"/>
      <c r="CV11" s="559"/>
      <c r="CW11" s="559"/>
      <c r="CX11" s="559"/>
      <c r="CY11" s="559"/>
      <c r="CZ11" s="559"/>
      <c r="DA11" s="560"/>
      <c r="DB11" s="558" t="s">
        <v>106</v>
      </c>
      <c r="DC11" s="559"/>
      <c r="DD11" s="559"/>
      <c r="DE11" s="559"/>
      <c r="DF11" s="559"/>
      <c r="DG11" s="559"/>
      <c r="DH11" s="559"/>
      <c r="DI11" s="560"/>
      <c r="DJ11" s="165"/>
      <c r="DK11" s="165"/>
      <c r="DL11" s="165"/>
      <c r="DM11" s="165"/>
      <c r="DN11" s="165"/>
      <c r="DO11" s="165"/>
    </row>
    <row r="12" spans="1:119" ht="18.75" customHeight="1" x14ac:dyDescent="0.15">
      <c r="A12" s="166"/>
      <c r="B12" s="561" t="s">
        <v>107</v>
      </c>
      <c r="C12" s="562"/>
      <c r="D12" s="562"/>
      <c r="E12" s="562"/>
      <c r="F12" s="562"/>
      <c r="G12" s="562"/>
      <c r="H12" s="562"/>
      <c r="I12" s="562"/>
      <c r="J12" s="562"/>
      <c r="K12" s="563"/>
      <c r="L12" s="570" t="s">
        <v>108</v>
      </c>
      <c r="M12" s="571"/>
      <c r="N12" s="571"/>
      <c r="O12" s="571"/>
      <c r="P12" s="571"/>
      <c r="Q12" s="572"/>
      <c r="R12" s="573">
        <v>2503</v>
      </c>
      <c r="S12" s="574"/>
      <c r="T12" s="574"/>
      <c r="U12" s="574"/>
      <c r="V12" s="575"/>
      <c r="W12" s="576" t="s">
        <v>1</v>
      </c>
      <c r="X12" s="503"/>
      <c r="Y12" s="503"/>
      <c r="Z12" s="503"/>
      <c r="AA12" s="503"/>
      <c r="AB12" s="577"/>
      <c r="AC12" s="502" t="s">
        <v>109</v>
      </c>
      <c r="AD12" s="503"/>
      <c r="AE12" s="503"/>
      <c r="AF12" s="503"/>
      <c r="AG12" s="577"/>
      <c r="AH12" s="502" t="s">
        <v>110</v>
      </c>
      <c r="AI12" s="503"/>
      <c r="AJ12" s="503"/>
      <c r="AK12" s="503"/>
      <c r="AL12" s="578"/>
      <c r="AM12" s="514" t="s">
        <v>111</v>
      </c>
      <c r="AN12" s="419"/>
      <c r="AO12" s="419"/>
      <c r="AP12" s="419"/>
      <c r="AQ12" s="419"/>
      <c r="AR12" s="419"/>
      <c r="AS12" s="419"/>
      <c r="AT12" s="420"/>
      <c r="AU12" s="502" t="s">
        <v>112</v>
      </c>
      <c r="AV12" s="503"/>
      <c r="AW12" s="503"/>
      <c r="AX12" s="503"/>
      <c r="AY12" s="425" t="s">
        <v>113</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114</v>
      </c>
      <c r="CE12" s="455"/>
      <c r="CF12" s="455"/>
      <c r="CG12" s="455"/>
      <c r="CH12" s="455"/>
      <c r="CI12" s="455"/>
      <c r="CJ12" s="455"/>
      <c r="CK12" s="455"/>
      <c r="CL12" s="455"/>
      <c r="CM12" s="455"/>
      <c r="CN12" s="455"/>
      <c r="CO12" s="455"/>
      <c r="CP12" s="455"/>
      <c r="CQ12" s="455"/>
      <c r="CR12" s="455"/>
      <c r="CS12" s="456"/>
      <c r="CT12" s="558" t="s">
        <v>115</v>
      </c>
      <c r="CU12" s="559"/>
      <c r="CV12" s="559"/>
      <c r="CW12" s="559"/>
      <c r="CX12" s="559"/>
      <c r="CY12" s="559"/>
      <c r="CZ12" s="559"/>
      <c r="DA12" s="560"/>
      <c r="DB12" s="558" t="s">
        <v>115</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116</v>
      </c>
      <c r="N13" s="546"/>
      <c r="O13" s="546"/>
      <c r="P13" s="546"/>
      <c r="Q13" s="547"/>
      <c r="R13" s="548">
        <v>2497</v>
      </c>
      <c r="S13" s="549"/>
      <c r="T13" s="549"/>
      <c r="U13" s="549"/>
      <c r="V13" s="550"/>
      <c r="W13" s="536" t="s">
        <v>117</v>
      </c>
      <c r="X13" s="458"/>
      <c r="Y13" s="458"/>
      <c r="Z13" s="458"/>
      <c r="AA13" s="458"/>
      <c r="AB13" s="459"/>
      <c r="AC13" s="421">
        <v>396</v>
      </c>
      <c r="AD13" s="422"/>
      <c r="AE13" s="422"/>
      <c r="AF13" s="422"/>
      <c r="AG13" s="423"/>
      <c r="AH13" s="421">
        <v>455</v>
      </c>
      <c r="AI13" s="422"/>
      <c r="AJ13" s="422"/>
      <c r="AK13" s="422"/>
      <c r="AL13" s="424"/>
      <c r="AM13" s="514" t="s">
        <v>118</v>
      </c>
      <c r="AN13" s="419"/>
      <c r="AO13" s="419"/>
      <c r="AP13" s="419"/>
      <c r="AQ13" s="419"/>
      <c r="AR13" s="419"/>
      <c r="AS13" s="419"/>
      <c r="AT13" s="420"/>
      <c r="AU13" s="502" t="s">
        <v>119</v>
      </c>
      <c r="AV13" s="503"/>
      <c r="AW13" s="503"/>
      <c r="AX13" s="503"/>
      <c r="AY13" s="425" t="s">
        <v>120</v>
      </c>
      <c r="AZ13" s="426"/>
      <c r="BA13" s="426"/>
      <c r="BB13" s="426"/>
      <c r="BC13" s="426"/>
      <c r="BD13" s="426"/>
      <c r="BE13" s="426"/>
      <c r="BF13" s="426"/>
      <c r="BG13" s="426"/>
      <c r="BH13" s="426"/>
      <c r="BI13" s="426"/>
      <c r="BJ13" s="426"/>
      <c r="BK13" s="426"/>
      <c r="BL13" s="426"/>
      <c r="BM13" s="427"/>
      <c r="BN13" s="445">
        <v>84753</v>
      </c>
      <c r="BO13" s="446"/>
      <c r="BP13" s="446"/>
      <c r="BQ13" s="446"/>
      <c r="BR13" s="446"/>
      <c r="BS13" s="446"/>
      <c r="BT13" s="446"/>
      <c r="BU13" s="447"/>
      <c r="BV13" s="445">
        <v>9101</v>
      </c>
      <c r="BW13" s="446"/>
      <c r="BX13" s="446"/>
      <c r="BY13" s="446"/>
      <c r="BZ13" s="446"/>
      <c r="CA13" s="446"/>
      <c r="CB13" s="446"/>
      <c r="CC13" s="447"/>
      <c r="CD13" s="454" t="s">
        <v>121</v>
      </c>
      <c r="CE13" s="455"/>
      <c r="CF13" s="455"/>
      <c r="CG13" s="455"/>
      <c r="CH13" s="455"/>
      <c r="CI13" s="455"/>
      <c r="CJ13" s="455"/>
      <c r="CK13" s="455"/>
      <c r="CL13" s="455"/>
      <c r="CM13" s="455"/>
      <c r="CN13" s="455"/>
      <c r="CO13" s="455"/>
      <c r="CP13" s="455"/>
      <c r="CQ13" s="455"/>
      <c r="CR13" s="455"/>
      <c r="CS13" s="456"/>
      <c r="CT13" s="415">
        <v>5.5</v>
      </c>
      <c r="CU13" s="416"/>
      <c r="CV13" s="416"/>
      <c r="CW13" s="416"/>
      <c r="CX13" s="416"/>
      <c r="CY13" s="416"/>
      <c r="CZ13" s="416"/>
      <c r="DA13" s="417"/>
      <c r="DB13" s="415">
        <v>6.6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122</v>
      </c>
      <c r="M14" s="579"/>
      <c r="N14" s="579"/>
      <c r="O14" s="579"/>
      <c r="P14" s="579"/>
      <c r="Q14" s="580"/>
      <c r="R14" s="548">
        <v>2576</v>
      </c>
      <c r="S14" s="549"/>
      <c r="T14" s="549"/>
      <c r="U14" s="549"/>
      <c r="V14" s="550"/>
      <c r="W14" s="551"/>
      <c r="X14" s="461"/>
      <c r="Y14" s="461"/>
      <c r="Z14" s="461"/>
      <c r="AA14" s="461"/>
      <c r="AB14" s="462"/>
      <c r="AC14" s="541">
        <v>32.700000000000003</v>
      </c>
      <c r="AD14" s="542"/>
      <c r="AE14" s="542"/>
      <c r="AF14" s="542"/>
      <c r="AG14" s="543"/>
      <c r="AH14" s="541">
        <v>35.5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123</v>
      </c>
      <c r="CE14" s="452"/>
      <c r="CF14" s="452"/>
      <c r="CG14" s="452"/>
      <c r="CH14" s="452"/>
      <c r="CI14" s="452"/>
      <c r="CJ14" s="452"/>
      <c r="CK14" s="452"/>
      <c r="CL14" s="452"/>
      <c r="CM14" s="452"/>
      <c r="CN14" s="452"/>
      <c r="CO14" s="452"/>
      <c r="CP14" s="452"/>
      <c r="CQ14" s="452"/>
      <c r="CR14" s="452"/>
      <c r="CS14" s="453"/>
      <c r="CT14" s="552" t="s">
        <v>115</v>
      </c>
      <c r="CU14" s="553"/>
      <c r="CV14" s="553"/>
      <c r="CW14" s="553"/>
      <c r="CX14" s="553"/>
      <c r="CY14" s="553"/>
      <c r="CZ14" s="553"/>
      <c r="DA14" s="554"/>
      <c r="DB14" s="552" t="s">
        <v>115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116</v>
      </c>
      <c r="N15" s="546"/>
      <c r="O15" s="546"/>
      <c r="P15" s="546"/>
      <c r="Q15" s="547"/>
      <c r="R15" s="548">
        <v>2568</v>
      </c>
      <c r="S15" s="549"/>
      <c r="T15" s="549"/>
      <c r="U15" s="549"/>
      <c r="V15" s="550"/>
      <c r="W15" s="536" t="s">
        <v>124</v>
      </c>
      <c r="X15" s="458"/>
      <c r="Y15" s="458"/>
      <c r="Z15" s="458"/>
      <c r="AA15" s="458"/>
      <c r="AB15" s="459"/>
      <c r="AC15" s="421">
        <v>103</v>
      </c>
      <c r="AD15" s="422"/>
      <c r="AE15" s="422"/>
      <c r="AF15" s="422"/>
      <c r="AG15" s="423"/>
      <c r="AH15" s="421">
        <v>121</v>
      </c>
      <c r="AI15" s="422"/>
      <c r="AJ15" s="422"/>
      <c r="AK15" s="422"/>
      <c r="AL15" s="424"/>
      <c r="AM15" s="514"/>
      <c r="AN15" s="419"/>
      <c r="AO15" s="419"/>
      <c r="AP15" s="419"/>
      <c r="AQ15" s="419"/>
      <c r="AR15" s="419"/>
      <c r="AS15" s="419"/>
      <c r="AT15" s="420"/>
      <c r="AU15" s="502"/>
      <c r="AV15" s="503"/>
      <c r="AW15" s="503"/>
      <c r="AX15" s="503"/>
      <c r="AY15" s="437" t="s">
        <v>125</v>
      </c>
      <c r="AZ15" s="438"/>
      <c r="BA15" s="438"/>
      <c r="BB15" s="438"/>
      <c r="BC15" s="438"/>
      <c r="BD15" s="438"/>
      <c r="BE15" s="438"/>
      <c r="BF15" s="438"/>
      <c r="BG15" s="438"/>
      <c r="BH15" s="438"/>
      <c r="BI15" s="438"/>
      <c r="BJ15" s="438"/>
      <c r="BK15" s="438"/>
      <c r="BL15" s="438"/>
      <c r="BM15" s="439"/>
      <c r="BN15" s="440">
        <v>184610</v>
      </c>
      <c r="BO15" s="441"/>
      <c r="BP15" s="441"/>
      <c r="BQ15" s="441"/>
      <c r="BR15" s="441"/>
      <c r="BS15" s="441"/>
      <c r="BT15" s="441"/>
      <c r="BU15" s="442"/>
      <c r="BV15" s="440">
        <v>182374</v>
      </c>
      <c r="BW15" s="441"/>
      <c r="BX15" s="441"/>
      <c r="BY15" s="441"/>
      <c r="BZ15" s="441"/>
      <c r="CA15" s="441"/>
      <c r="CB15" s="441"/>
      <c r="CC15" s="442"/>
      <c r="CD15" s="555" t="s">
        <v>126</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127</v>
      </c>
      <c r="M16" s="539"/>
      <c r="N16" s="539"/>
      <c r="O16" s="539"/>
      <c r="P16" s="539"/>
      <c r="Q16" s="540"/>
      <c r="R16" s="533" t="s">
        <v>128</v>
      </c>
      <c r="S16" s="534"/>
      <c r="T16" s="534"/>
      <c r="U16" s="534"/>
      <c r="V16" s="535"/>
      <c r="W16" s="551"/>
      <c r="X16" s="461"/>
      <c r="Y16" s="461"/>
      <c r="Z16" s="461"/>
      <c r="AA16" s="461"/>
      <c r="AB16" s="462"/>
      <c r="AC16" s="541">
        <v>8.5</v>
      </c>
      <c r="AD16" s="542"/>
      <c r="AE16" s="542"/>
      <c r="AF16" s="542"/>
      <c r="AG16" s="543"/>
      <c r="AH16" s="541">
        <v>9.4</v>
      </c>
      <c r="AI16" s="542"/>
      <c r="AJ16" s="542"/>
      <c r="AK16" s="542"/>
      <c r="AL16" s="544"/>
      <c r="AM16" s="514"/>
      <c r="AN16" s="419"/>
      <c r="AO16" s="419"/>
      <c r="AP16" s="419"/>
      <c r="AQ16" s="419"/>
      <c r="AR16" s="419"/>
      <c r="AS16" s="419"/>
      <c r="AT16" s="420"/>
      <c r="AU16" s="502"/>
      <c r="AV16" s="503"/>
      <c r="AW16" s="503"/>
      <c r="AX16" s="503"/>
      <c r="AY16" s="425" t="s">
        <v>129</v>
      </c>
      <c r="AZ16" s="426"/>
      <c r="BA16" s="426"/>
      <c r="BB16" s="426"/>
      <c r="BC16" s="426"/>
      <c r="BD16" s="426"/>
      <c r="BE16" s="426"/>
      <c r="BF16" s="426"/>
      <c r="BG16" s="426"/>
      <c r="BH16" s="426"/>
      <c r="BI16" s="426"/>
      <c r="BJ16" s="426"/>
      <c r="BK16" s="426"/>
      <c r="BL16" s="426"/>
      <c r="BM16" s="427"/>
      <c r="BN16" s="445">
        <v>1856586</v>
      </c>
      <c r="BO16" s="446"/>
      <c r="BP16" s="446"/>
      <c r="BQ16" s="446"/>
      <c r="BR16" s="446"/>
      <c r="BS16" s="446"/>
      <c r="BT16" s="446"/>
      <c r="BU16" s="447"/>
      <c r="BV16" s="445">
        <v>1809931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130</v>
      </c>
      <c r="N17" s="531"/>
      <c r="O17" s="531"/>
      <c r="P17" s="531"/>
      <c r="Q17" s="532"/>
      <c r="R17" s="533" t="s">
        <v>131</v>
      </c>
      <c r="S17" s="534"/>
      <c r="T17" s="534"/>
      <c r="U17" s="534"/>
      <c r="V17" s="535"/>
      <c r="W17" s="536" t="s">
        <v>132</v>
      </c>
      <c r="X17" s="458"/>
      <c r="Y17" s="458"/>
      <c r="Z17" s="458"/>
      <c r="AA17" s="458"/>
      <c r="AB17" s="459"/>
      <c r="AC17" s="421">
        <v>711</v>
      </c>
      <c r="AD17" s="422"/>
      <c r="AE17" s="422"/>
      <c r="AF17" s="422"/>
      <c r="AG17" s="423"/>
      <c r="AH17" s="421">
        <v>707</v>
      </c>
      <c r="AI17" s="422"/>
      <c r="AJ17" s="422"/>
      <c r="AK17" s="422"/>
      <c r="AL17" s="424"/>
      <c r="AM17" s="514"/>
      <c r="AN17" s="419"/>
      <c r="AO17" s="419"/>
      <c r="AP17" s="419"/>
      <c r="AQ17" s="419"/>
      <c r="AR17" s="419"/>
      <c r="AS17" s="419"/>
      <c r="AT17" s="420"/>
      <c r="AU17" s="502"/>
      <c r="AV17" s="503"/>
      <c r="AW17" s="503"/>
      <c r="AX17" s="503"/>
      <c r="AY17" s="425" t="s">
        <v>133</v>
      </c>
      <c r="AZ17" s="426"/>
      <c r="BA17" s="426"/>
      <c r="BB17" s="426"/>
      <c r="BC17" s="426"/>
      <c r="BD17" s="426"/>
      <c r="BE17" s="426"/>
      <c r="BF17" s="426"/>
      <c r="BG17" s="426"/>
      <c r="BH17" s="426"/>
      <c r="BI17" s="426"/>
      <c r="BJ17" s="426"/>
      <c r="BK17" s="426"/>
      <c r="BL17" s="426"/>
      <c r="BM17" s="427"/>
      <c r="BN17" s="445">
        <v>229406</v>
      </c>
      <c r="BO17" s="446"/>
      <c r="BP17" s="446"/>
      <c r="BQ17" s="446"/>
      <c r="BR17" s="446"/>
      <c r="BS17" s="446"/>
      <c r="BT17" s="446"/>
      <c r="BU17" s="447"/>
      <c r="BV17" s="445">
        <v>223818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134</v>
      </c>
      <c r="C18" s="508"/>
      <c r="D18" s="508"/>
      <c r="E18" s="509"/>
      <c r="F18" s="509"/>
      <c r="G18" s="509"/>
      <c r="H18" s="509"/>
      <c r="I18" s="509"/>
      <c r="J18" s="509"/>
      <c r="K18" s="509"/>
      <c r="L18" s="510">
        <v>25.52</v>
      </c>
      <c r="M18" s="510"/>
      <c r="N18" s="510"/>
      <c r="O18" s="510"/>
      <c r="P18" s="510"/>
      <c r="Q18" s="510"/>
      <c r="R18" s="511"/>
      <c r="S18" s="511"/>
      <c r="T18" s="511"/>
      <c r="U18" s="511"/>
      <c r="V18" s="512"/>
      <c r="W18" s="526"/>
      <c r="X18" s="527"/>
      <c r="Y18" s="527"/>
      <c r="Z18" s="527"/>
      <c r="AA18" s="527"/>
      <c r="AB18" s="537"/>
      <c r="AC18" s="409">
        <v>58.8</v>
      </c>
      <c r="AD18" s="410"/>
      <c r="AE18" s="410"/>
      <c r="AF18" s="410"/>
      <c r="AG18" s="513"/>
      <c r="AH18" s="409">
        <v>55.1</v>
      </c>
      <c r="AI18" s="410"/>
      <c r="AJ18" s="410"/>
      <c r="AK18" s="410"/>
      <c r="AL18" s="411"/>
      <c r="AM18" s="514"/>
      <c r="AN18" s="419"/>
      <c r="AO18" s="419"/>
      <c r="AP18" s="419"/>
      <c r="AQ18" s="419"/>
      <c r="AR18" s="419"/>
      <c r="AS18" s="419"/>
      <c r="AT18" s="420"/>
      <c r="AU18" s="502"/>
      <c r="AV18" s="503"/>
      <c r="AW18" s="503"/>
      <c r="AX18" s="503"/>
      <c r="AY18" s="425" t="s">
        <v>135</v>
      </c>
      <c r="AZ18" s="426"/>
      <c r="BA18" s="426"/>
      <c r="BB18" s="426"/>
      <c r="BC18" s="426"/>
      <c r="BD18" s="426"/>
      <c r="BE18" s="426"/>
      <c r="BF18" s="426"/>
      <c r="BG18" s="426"/>
      <c r="BH18" s="426"/>
      <c r="BI18" s="426"/>
      <c r="BJ18" s="426"/>
      <c r="BK18" s="426"/>
      <c r="BL18" s="426"/>
      <c r="BM18" s="427"/>
      <c r="BN18" s="445">
        <v>1535932</v>
      </c>
      <c r="BO18" s="446"/>
      <c r="BP18" s="446"/>
      <c r="BQ18" s="446"/>
      <c r="BR18" s="446"/>
      <c r="BS18" s="446"/>
      <c r="BT18" s="446"/>
      <c r="BU18" s="447"/>
      <c r="BV18" s="445">
        <v>1501971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136</v>
      </c>
      <c r="C19" s="508"/>
      <c r="D19" s="508"/>
      <c r="E19" s="509"/>
      <c r="F19" s="509"/>
      <c r="G19" s="509"/>
      <c r="H19" s="509"/>
      <c r="I19" s="509"/>
      <c r="J19" s="509"/>
      <c r="K19" s="509"/>
      <c r="L19" s="515">
        <v>100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137</v>
      </c>
      <c r="AZ19" s="426"/>
      <c r="BA19" s="426"/>
      <c r="BB19" s="426"/>
      <c r="BC19" s="426"/>
      <c r="BD19" s="426"/>
      <c r="BE19" s="426"/>
      <c r="BF19" s="426"/>
      <c r="BG19" s="426"/>
      <c r="BH19" s="426"/>
      <c r="BI19" s="426"/>
      <c r="BJ19" s="426"/>
      <c r="BK19" s="426"/>
      <c r="BL19" s="426"/>
      <c r="BM19" s="427"/>
      <c r="BN19" s="445">
        <v>2310672</v>
      </c>
      <c r="BO19" s="446"/>
      <c r="BP19" s="446"/>
      <c r="BQ19" s="446"/>
      <c r="BR19" s="446"/>
      <c r="BS19" s="446"/>
      <c r="BT19" s="446"/>
      <c r="BU19" s="447"/>
      <c r="BV19" s="445">
        <v>2252365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138</v>
      </c>
      <c r="C20" s="508"/>
      <c r="D20" s="508"/>
      <c r="E20" s="509"/>
      <c r="F20" s="509"/>
      <c r="G20" s="509"/>
      <c r="H20" s="509"/>
      <c r="I20" s="509"/>
      <c r="J20" s="509"/>
      <c r="K20" s="509"/>
      <c r="L20" s="515">
        <v>1210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139</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140</v>
      </c>
      <c r="C22" s="475"/>
      <c r="D22" s="476"/>
      <c r="E22" s="483" t="s">
        <v>1</v>
      </c>
      <c r="F22" s="458"/>
      <c r="G22" s="458"/>
      <c r="H22" s="458"/>
      <c r="I22" s="458"/>
      <c r="J22" s="458"/>
      <c r="K22" s="459"/>
      <c r="L22" s="483" t="s">
        <v>141</v>
      </c>
      <c r="M22" s="458"/>
      <c r="N22" s="458"/>
      <c r="O22" s="458"/>
      <c r="P22" s="459"/>
      <c r="Q22" s="468" t="s">
        <v>142</v>
      </c>
      <c r="R22" s="469"/>
      <c r="S22" s="469"/>
      <c r="T22" s="469"/>
      <c r="U22" s="469"/>
      <c r="V22" s="484"/>
      <c r="W22" s="486" t="s">
        <v>143</v>
      </c>
      <c r="X22" s="475"/>
      <c r="Y22" s="476"/>
      <c r="Z22" s="483" t="s">
        <v>1</v>
      </c>
      <c r="AA22" s="458"/>
      <c r="AB22" s="458"/>
      <c r="AC22" s="458"/>
      <c r="AD22" s="458"/>
      <c r="AE22" s="458"/>
      <c r="AF22" s="458"/>
      <c r="AG22" s="459"/>
      <c r="AH22" s="457" t="s">
        <v>144</v>
      </c>
      <c r="AI22" s="458"/>
      <c r="AJ22" s="458"/>
      <c r="AK22" s="458"/>
      <c r="AL22" s="459"/>
      <c r="AM22" s="457" t="s">
        <v>145</v>
      </c>
      <c r="AN22" s="463"/>
      <c r="AO22" s="463"/>
      <c r="AP22" s="463"/>
      <c r="AQ22" s="463"/>
      <c r="AR22" s="464"/>
      <c r="AS22" s="468" t="s">
        <v>142</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146</v>
      </c>
      <c r="AZ23" s="438"/>
      <c r="BA23" s="438"/>
      <c r="BB23" s="438"/>
      <c r="BC23" s="438"/>
      <c r="BD23" s="438"/>
      <c r="BE23" s="438"/>
      <c r="BF23" s="438"/>
      <c r="BG23" s="438"/>
      <c r="BH23" s="438"/>
      <c r="BI23" s="438"/>
      <c r="BJ23" s="438"/>
      <c r="BK23" s="438"/>
      <c r="BL23" s="438"/>
      <c r="BM23" s="439"/>
      <c r="BN23" s="445">
        <v>3342711</v>
      </c>
      <c r="BO23" s="446"/>
      <c r="BP23" s="446"/>
      <c r="BQ23" s="446"/>
      <c r="BR23" s="446"/>
      <c r="BS23" s="446"/>
      <c r="BT23" s="446"/>
      <c r="BU23" s="447"/>
      <c r="BV23" s="445">
        <v>3461418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147</v>
      </c>
      <c r="F24" s="419"/>
      <c r="G24" s="419"/>
      <c r="H24" s="419"/>
      <c r="I24" s="419"/>
      <c r="J24" s="419"/>
      <c r="K24" s="420"/>
      <c r="L24" s="421">
        <v>1</v>
      </c>
      <c r="M24" s="422"/>
      <c r="N24" s="422"/>
      <c r="O24" s="422"/>
      <c r="P24" s="423"/>
      <c r="Q24" s="421">
        <v>5980</v>
      </c>
      <c r="R24" s="422"/>
      <c r="S24" s="422"/>
      <c r="T24" s="422"/>
      <c r="U24" s="422"/>
      <c r="V24" s="423"/>
      <c r="W24" s="487"/>
      <c r="X24" s="478"/>
      <c r="Y24" s="479"/>
      <c r="Z24" s="418" t="s">
        <v>148</v>
      </c>
      <c r="AA24" s="419"/>
      <c r="AB24" s="419"/>
      <c r="AC24" s="419"/>
      <c r="AD24" s="419"/>
      <c r="AE24" s="419"/>
      <c r="AF24" s="419"/>
      <c r="AG24" s="420"/>
      <c r="AH24" s="421">
        <v>57</v>
      </c>
      <c r="AI24" s="422"/>
      <c r="AJ24" s="422"/>
      <c r="AK24" s="422"/>
      <c r="AL24" s="423"/>
      <c r="AM24" s="421">
        <v>156636</v>
      </c>
      <c r="AN24" s="422"/>
      <c r="AO24" s="422"/>
      <c r="AP24" s="422"/>
      <c r="AQ24" s="422"/>
      <c r="AR24" s="423"/>
      <c r="AS24" s="421">
        <v>2748</v>
      </c>
      <c r="AT24" s="422"/>
      <c r="AU24" s="422"/>
      <c r="AV24" s="422"/>
      <c r="AW24" s="422"/>
      <c r="AX24" s="424"/>
      <c r="AY24" s="412" t="s">
        <v>149</v>
      </c>
      <c r="AZ24" s="413"/>
      <c r="BA24" s="413"/>
      <c r="BB24" s="413"/>
      <c r="BC24" s="413"/>
      <c r="BD24" s="413"/>
      <c r="BE24" s="413"/>
      <c r="BF24" s="413"/>
      <c r="BG24" s="413"/>
      <c r="BH24" s="413"/>
      <c r="BI24" s="413"/>
      <c r="BJ24" s="413"/>
      <c r="BK24" s="413"/>
      <c r="BL24" s="413"/>
      <c r="BM24" s="414"/>
      <c r="BN24" s="445">
        <v>3220725</v>
      </c>
      <c r="BO24" s="446"/>
      <c r="BP24" s="446"/>
      <c r="BQ24" s="446"/>
      <c r="BR24" s="446"/>
      <c r="BS24" s="446"/>
      <c r="BT24" s="446"/>
      <c r="BU24" s="447"/>
      <c r="BV24" s="445">
        <v>3324499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150</v>
      </c>
      <c r="F25" s="419"/>
      <c r="G25" s="419"/>
      <c r="H25" s="419"/>
      <c r="I25" s="419"/>
      <c r="J25" s="419"/>
      <c r="K25" s="420"/>
      <c r="L25" s="421">
        <v>1</v>
      </c>
      <c r="M25" s="422"/>
      <c r="N25" s="422"/>
      <c r="O25" s="422"/>
      <c r="P25" s="423"/>
      <c r="Q25" s="421">
        <v>4950</v>
      </c>
      <c r="R25" s="422"/>
      <c r="S25" s="422"/>
      <c r="T25" s="422"/>
      <c r="U25" s="422"/>
      <c r="V25" s="423"/>
      <c r="W25" s="487"/>
      <c r="X25" s="478"/>
      <c r="Y25" s="479"/>
      <c r="Z25" s="418" t="s">
        <v>151</v>
      </c>
      <c r="AA25" s="419"/>
      <c r="AB25" s="419"/>
      <c r="AC25" s="419"/>
      <c r="AD25" s="419"/>
      <c r="AE25" s="419"/>
      <c r="AF25" s="419"/>
      <c r="AG25" s="420"/>
      <c r="AH25" s="421" t="s">
        <v>115</v>
      </c>
      <c r="AI25" s="422"/>
      <c r="AJ25" s="422"/>
      <c r="AK25" s="422"/>
      <c r="AL25" s="423"/>
      <c r="AM25" s="421" t="s">
        <v>106</v>
      </c>
      <c r="AN25" s="422"/>
      <c r="AO25" s="422"/>
      <c r="AP25" s="422"/>
      <c r="AQ25" s="422"/>
      <c r="AR25" s="423"/>
      <c r="AS25" s="421" t="s">
        <v>106</v>
      </c>
      <c r="AT25" s="422"/>
      <c r="AU25" s="422"/>
      <c r="AV25" s="422"/>
      <c r="AW25" s="422"/>
      <c r="AX25" s="424"/>
      <c r="AY25" s="437" t="s">
        <v>152</v>
      </c>
      <c r="AZ25" s="438"/>
      <c r="BA25" s="438"/>
      <c r="BB25" s="438"/>
      <c r="BC25" s="438"/>
      <c r="BD25" s="438"/>
      <c r="BE25" s="438"/>
      <c r="BF25" s="438"/>
      <c r="BG25" s="438"/>
      <c r="BH25" s="438"/>
      <c r="BI25" s="438"/>
      <c r="BJ25" s="438"/>
      <c r="BK25" s="438"/>
      <c r="BL25" s="438"/>
      <c r="BM25" s="439"/>
      <c r="BN25" s="440">
        <v>649</v>
      </c>
      <c r="BO25" s="441"/>
      <c r="BP25" s="441"/>
      <c r="BQ25" s="441"/>
      <c r="BR25" s="441"/>
      <c r="BS25" s="441"/>
      <c r="BT25" s="441"/>
      <c r="BU25" s="442"/>
      <c r="BV25" s="440">
        <v>5413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153</v>
      </c>
      <c r="F26" s="419"/>
      <c r="G26" s="419"/>
      <c r="H26" s="419"/>
      <c r="I26" s="419"/>
      <c r="J26" s="419"/>
      <c r="K26" s="420"/>
      <c r="L26" s="421">
        <v>1</v>
      </c>
      <c r="M26" s="422"/>
      <c r="N26" s="422"/>
      <c r="O26" s="422"/>
      <c r="P26" s="423"/>
      <c r="Q26" s="421">
        <v>4860</v>
      </c>
      <c r="R26" s="422"/>
      <c r="S26" s="422"/>
      <c r="T26" s="422"/>
      <c r="U26" s="422"/>
      <c r="V26" s="423"/>
      <c r="W26" s="487"/>
      <c r="X26" s="478"/>
      <c r="Y26" s="479"/>
      <c r="Z26" s="418" t="s">
        <v>154</v>
      </c>
      <c r="AA26" s="500"/>
      <c r="AB26" s="500"/>
      <c r="AC26" s="500"/>
      <c r="AD26" s="500"/>
      <c r="AE26" s="500"/>
      <c r="AF26" s="500"/>
      <c r="AG26" s="501"/>
      <c r="AH26" s="421">
        <v>4</v>
      </c>
      <c r="AI26" s="422"/>
      <c r="AJ26" s="422"/>
      <c r="AK26" s="422"/>
      <c r="AL26" s="423"/>
      <c r="AM26" s="421">
        <v>10296</v>
      </c>
      <c r="AN26" s="422"/>
      <c r="AO26" s="422"/>
      <c r="AP26" s="422"/>
      <c r="AQ26" s="422"/>
      <c r="AR26" s="423"/>
      <c r="AS26" s="421">
        <v>2574</v>
      </c>
      <c r="AT26" s="422"/>
      <c r="AU26" s="422"/>
      <c r="AV26" s="422"/>
      <c r="AW26" s="422"/>
      <c r="AX26" s="424"/>
      <c r="AY26" s="454" t="s">
        <v>155</v>
      </c>
      <c r="AZ26" s="455"/>
      <c r="BA26" s="455"/>
      <c r="BB26" s="455"/>
      <c r="BC26" s="455"/>
      <c r="BD26" s="455"/>
      <c r="BE26" s="455"/>
      <c r="BF26" s="455"/>
      <c r="BG26" s="455"/>
      <c r="BH26" s="455"/>
      <c r="BI26" s="455"/>
      <c r="BJ26" s="455"/>
      <c r="BK26" s="455"/>
      <c r="BL26" s="455"/>
      <c r="BM26" s="456"/>
      <c r="BN26" s="445" t="s">
        <v>106</v>
      </c>
      <c r="BO26" s="446"/>
      <c r="BP26" s="446"/>
      <c r="BQ26" s="446"/>
      <c r="BR26" s="446"/>
      <c r="BS26" s="446"/>
      <c r="BT26" s="446"/>
      <c r="BU26" s="447"/>
      <c r="BV26" s="445" t="s">
        <v>156</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157</v>
      </c>
      <c r="F27" s="419"/>
      <c r="G27" s="419"/>
      <c r="H27" s="419"/>
      <c r="I27" s="419"/>
      <c r="J27" s="419"/>
      <c r="K27" s="420"/>
      <c r="L27" s="421">
        <v>1</v>
      </c>
      <c r="M27" s="422"/>
      <c r="N27" s="422"/>
      <c r="O27" s="422"/>
      <c r="P27" s="423"/>
      <c r="Q27" s="421">
        <v>2550</v>
      </c>
      <c r="R27" s="422"/>
      <c r="S27" s="422"/>
      <c r="T27" s="422"/>
      <c r="U27" s="422"/>
      <c r="V27" s="423"/>
      <c r="W27" s="487"/>
      <c r="X27" s="478"/>
      <c r="Y27" s="479"/>
      <c r="Z27" s="418" t="s">
        <v>158</v>
      </c>
      <c r="AA27" s="419"/>
      <c r="AB27" s="419"/>
      <c r="AC27" s="419"/>
      <c r="AD27" s="419"/>
      <c r="AE27" s="419"/>
      <c r="AF27" s="419"/>
      <c r="AG27" s="420"/>
      <c r="AH27" s="421">
        <v>3</v>
      </c>
      <c r="AI27" s="422"/>
      <c r="AJ27" s="422"/>
      <c r="AK27" s="422"/>
      <c r="AL27" s="423"/>
      <c r="AM27" s="421">
        <v>8013</v>
      </c>
      <c r="AN27" s="422"/>
      <c r="AO27" s="422"/>
      <c r="AP27" s="422"/>
      <c r="AQ27" s="422"/>
      <c r="AR27" s="423"/>
      <c r="AS27" s="421">
        <v>2671</v>
      </c>
      <c r="AT27" s="422"/>
      <c r="AU27" s="422"/>
      <c r="AV27" s="422"/>
      <c r="AW27" s="422"/>
      <c r="AX27" s="424"/>
      <c r="AY27" s="451" t="s">
        <v>159</v>
      </c>
      <c r="AZ27" s="452"/>
      <c r="BA27" s="452"/>
      <c r="BB27" s="452"/>
      <c r="BC27" s="452"/>
      <c r="BD27" s="452"/>
      <c r="BE27" s="452"/>
      <c r="BF27" s="452"/>
      <c r="BG27" s="452"/>
      <c r="BH27" s="452"/>
      <c r="BI27" s="452"/>
      <c r="BJ27" s="452"/>
      <c r="BK27" s="452"/>
      <c r="BL27" s="452"/>
      <c r="BM27" s="453"/>
      <c r="BN27" s="448">
        <v>102853</v>
      </c>
      <c r="BO27" s="449"/>
      <c r="BP27" s="449"/>
      <c r="BQ27" s="449"/>
      <c r="BR27" s="449"/>
      <c r="BS27" s="449"/>
      <c r="BT27" s="449"/>
      <c r="BU27" s="450"/>
      <c r="BV27" s="448">
        <v>102757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160</v>
      </c>
      <c r="F28" s="419"/>
      <c r="G28" s="419"/>
      <c r="H28" s="419"/>
      <c r="I28" s="419"/>
      <c r="J28" s="419"/>
      <c r="K28" s="420"/>
      <c r="L28" s="421">
        <v>1</v>
      </c>
      <c r="M28" s="422"/>
      <c r="N28" s="422"/>
      <c r="O28" s="422"/>
      <c r="P28" s="423"/>
      <c r="Q28" s="421">
        <v>1980</v>
      </c>
      <c r="R28" s="422"/>
      <c r="S28" s="422"/>
      <c r="T28" s="422"/>
      <c r="U28" s="422"/>
      <c r="V28" s="423"/>
      <c r="W28" s="487"/>
      <c r="X28" s="478"/>
      <c r="Y28" s="479"/>
      <c r="Z28" s="418" t="s">
        <v>161</v>
      </c>
      <c r="AA28" s="419"/>
      <c r="AB28" s="419"/>
      <c r="AC28" s="419"/>
      <c r="AD28" s="419"/>
      <c r="AE28" s="419"/>
      <c r="AF28" s="419"/>
      <c r="AG28" s="420"/>
      <c r="AH28" s="421" t="s">
        <v>115</v>
      </c>
      <c r="AI28" s="422"/>
      <c r="AJ28" s="422"/>
      <c r="AK28" s="422"/>
      <c r="AL28" s="423"/>
      <c r="AM28" s="421" t="s">
        <v>115</v>
      </c>
      <c r="AN28" s="422"/>
      <c r="AO28" s="422"/>
      <c r="AP28" s="422"/>
      <c r="AQ28" s="422"/>
      <c r="AR28" s="423"/>
      <c r="AS28" s="421" t="s">
        <v>106</v>
      </c>
      <c r="AT28" s="422"/>
      <c r="AU28" s="422"/>
      <c r="AV28" s="422"/>
      <c r="AW28" s="422"/>
      <c r="AX28" s="424"/>
      <c r="AY28" s="428" t="s">
        <v>162</v>
      </c>
      <c r="AZ28" s="429"/>
      <c r="BA28" s="429"/>
      <c r="BB28" s="430"/>
      <c r="BC28" s="437" t="s">
        <v>28</v>
      </c>
      <c r="BD28" s="438"/>
      <c r="BE28" s="438"/>
      <c r="BF28" s="438"/>
      <c r="BG28" s="438"/>
      <c r="BH28" s="438"/>
      <c r="BI28" s="438"/>
      <c r="BJ28" s="438"/>
      <c r="BK28" s="438"/>
      <c r="BL28" s="438"/>
      <c r="BM28" s="439"/>
      <c r="BN28" s="440">
        <v>286131</v>
      </c>
      <c r="BO28" s="441"/>
      <c r="BP28" s="441"/>
      <c r="BQ28" s="441"/>
      <c r="BR28" s="441"/>
      <c r="BS28" s="441"/>
      <c r="BT28" s="441"/>
      <c r="BU28" s="442"/>
      <c r="BV28" s="440">
        <v>187667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163</v>
      </c>
      <c r="F29" s="419"/>
      <c r="G29" s="419"/>
      <c r="H29" s="419"/>
      <c r="I29" s="419"/>
      <c r="J29" s="419"/>
      <c r="K29" s="420"/>
      <c r="L29" s="421">
        <v>6</v>
      </c>
      <c r="M29" s="422"/>
      <c r="N29" s="422"/>
      <c r="O29" s="422"/>
      <c r="P29" s="423"/>
      <c r="Q29" s="421">
        <v>1800</v>
      </c>
      <c r="R29" s="422"/>
      <c r="S29" s="422"/>
      <c r="T29" s="422"/>
      <c r="U29" s="422"/>
      <c r="V29" s="423"/>
      <c r="W29" s="488"/>
      <c r="X29" s="489"/>
      <c r="Y29" s="490"/>
      <c r="Z29" s="418" t="s">
        <v>164</v>
      </c>
      <c r="AA29" s="419"/>
      <c r="AB29" s="419"/>
      <c r="AC29" s="419"/>
      <c r="AD29" s="419"/>
      <c r="AE29" s="419"/>
      <c r="AF29" s="419"/>
      <c r="AG29" s="420"/>
      <c r="AH29" s="421">
        <v>60</v>
      </c>
      <c r="AI29" s="422"/>
      <c r="AJ29" s="422"/>
      <c r="AK29" s="422"/>
      <c r="AL29" s="423"/>
      <c r="AM29" s="421">
        <v>164649</v>
      </c>
      <c r="AN29" s="422"/>
      <c r="AO29" s="422"/>
      <c r="AP29" s="422"/>
      <c r="AQ29" s="422"/>
      <c r="AR29" s="423"/>
      <c r="AS29" s="421">
        <v>2744</v>
      </c>
      <c r="AT29" s="422"/>
      <c r="AU29" s="422"/>
      <c r="AV29" s="422"/>
      <c r="AW29" s="422"/>
      <c r="AX29" s="424"/>
      <c r="AY29" s="431"/>
      <c r="AZ29" s="432"/>
      <c r="BA29" s="432"/>
      <c r="BB29" s="433"/>
      <c r="BC29" s="425" t="s">
        <v>165</v>
      </c>
      <c r="BD29" s="426"/>
      <c r="BE29" s="426"/>
      <c r="BF29" s="426"/>
      <c r="BG29" s="426"/>
      <c r="BH29" s="426"/>
      <c r="BI29" s="426"/>
      <c r="BJ29" s="426"/>
      <c r="BK29" s="426"/>
      <c r="BL29" s="426"/>
      <c r="BM29" s="427"/>
      <c r="BN29" s="445">
        <v>485413</v>
      </c>
      <c r="BO29" s="446"/>
      <c r="BP29" s="446"/>
      <c r="BQ29" s="446"/>
      <c r="BR29" s="446"/>
      <c r="BS29" s="446"/>
      <c r="BT29" s="446"/>
      <c r="BU29" s="447"/>
      <c r="BV29" s="445">
        <v>381486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166</v>
      </c>
      <c r="X30" s="498"/>
      <c r="Y30" s="498"/>
      <c r="Z30" s="498"/>
      <c r="AA30" s="498"/>
      <c r="AB30" s="498"/>
      <c r="AC30" s="498"/>
      <c r="AD30" s="498"/>
      <c r="AE30" s="498"/>
      <c r="AF30" s="498"/>
      <c r="AG30" s="499"/>
      <c r="AH30" s="409">
        <v>96.4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30</v>
      </c>
      <c r="BD30" s="413"/>
      <c r="BE30" s="413"/>
      <c r="BF30" s="413"/>
      <c r="BG30" s="413"/>
      <c r="BH30" s="413"/>
      <c r="BI30" s="413"/>
      <c r="BJ30" s="413"/>
      <c r="BK30" s="413"/>
      <c r="BL30" s="413"/>
      <c r="BM30" s="414"/>
      <c r="BN30" s="448">
        <v>1949842</v>
      </c>
      <c r="BO30" s="449"/>
      <c r="BP30" s="449"/>
      <c r="BQ30" s="449"/>
      <c r="BR30" s="449"/>
      <c r="BS30" s="449"/>
      <c r="BT30" s="449"/>
      <c r="BU30" s="450"/>
      <c r="BV30" s="448">
        <v>1915871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167</v>
      </c>
      <c r="D32" s="193"/>
      <c r="E32" s="193"/>
      <c r="F32" s="190"/>
      <c r="G32" s="190"/>
      <c r="H32" s="190"/>
      <c r="I32" s="190"/>
      <c r="J32" s="190"/>
      <c r="K32" s="190"/>
      <c r="L32" s="190"/>
      <c r="M32" s="190"/>
      <c r="N32" s="190"/>
      <c r="O32" s="190"/>
      <c r="P32" s="190"/>
      <c r="Q32" s="190"/>
      <c r="R32" s="190"/>
      <c r="S32" s="190"/>
      <c r="T32" s="190"/>
      <c r="U32" s="190" t="s">
        <v>168</v>
      </c>
      <c r="V32" s="190"/>
      <c r="W32" s="190"/>
      <c r="X32" s="190"/>
      <c r="Y32" s="190"/>
      <c r="Z32" s="190"/>
      <c r="AA32" s="190"/>
      <c r="AB32" s="190"/>
      <c r="AC32" s="190"/>
      <c r="AD32" s="190"/>
      <c r="AE32" s="190"/>
      <c r="AF32" s="190"/>
      <c r="AG32" s="190"/>
      <c r="AH32" s="190"/>
      <c r="AI32" s="190"/>
      <c r="AJ32" s="190"/>
      <c r="AK32" s="190"/>
      <c r="AL32" s="190"/>
      <c r="AM32" s="194" t="s">
        <v>169</v>
      </c>
      <c r="AN32" s="190"/>
      <c r="AO32" s="190"/>
      <c r="AP32" s="190"/>
      <c r="AQ32" s="190"/>
      <c r="AR32" s="190"/>
      <c r="AS32" s="194"/>
      <c r="AT32" s="194"/>
      <c r="AU32" s="194"/>
      <c r="AV32" s="194"/>
      <c r="AW32" s="194"/>
      <c r="AX32" s="194"/>
      <c r="AY32" s="194"/>
      <c r="AZ32" s="194"/>
      <c r="BA32" s="194"/>
      <c r="BB32" s="190"/>
      <c r="BC32" s="194"/>
      <c r="BD32" s="190"/>
      <c r="BE32" s="194" t="s">
        <v>170</v>
      </c>
      <c r="BF32" s="190"/>
      <c r="BG32" s="190"/>
      <c r="BH32" s="190"/>
      <c r="BI32" s="190"/>
      <c r="BJ32" s="194"/>
      <c r="BK32" s="194"/>
      <c r="BL32" s="194"/>
      <c r="BM32" s="194"/>
      <c r="BN32" s="194"/>
      <c r="BO32" s="194"/>
      <c r="BP32" s="194"/>
      <c r="BQ32" s="194"/>
      <c r="BR32" s="190"/>
      <c r="BS32" s="190"/>
      <c r="BT32" s="190"/>
      <c r="BU32" s="190"/>
      <c r="BV32" s="190"/>
      <c r="BW32" s="190" t="s">
        <v>171</v>
      </c>
      <c r="BX32" s="190"/>
      <c r="BY32" s="190"/>
      <c r="BZ32" s="190"/>
      <c r="CA32" s="190"/>
      <c r="CB32" s="194"/>
      <c r="CC32" s="194"/>
      <c r="CD32" s="194"/>
      <c r="CE32" s="194"/>
      <c r="CF32" s="194"/>
      <c r="CG32" s="194"/>
      <c r="CH32" s="194"/>
      <c r="CI32" s="194"/>
      <c r="CJ32" s="194"/>
      <c r="CK32" s="194"/>
      <c r="CL32" s="194"/>
      <c r="CM32" s="194"/>
      <c r="CN32" s="194"/>
      <c r="CO32" s="194" t="s">
        <v>172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173</v>
      </c>
      <c r="D33" s="408"/>
      <c r="E33" s="407" t="s">
        <v>174</v>
      </c>
      <c r="F33" s="407"/>
      <c r="G33" s="407"/>
      <c r="H33" s="407"/>
      <c r="I33" s="407"/>
      <c r="J33" s="407"/>
      <c r="K33" s="407"/>
      <c r="L33" s="407"/>
      <c r="M33" s="407"/>
      <c r="N33" s="407"/>
      <c r="O33" s="407"/>
      <c r="P33" s="407"/>
      <c r="Q33" s="407"/>
      <c r="R33" s="407"/>
      <c r="S33" s="407"/>
      <c r="T33" s="195"/>
      <c r="U33" s="408" t="s">
        <v>173</v>
      </c>
      <c r="V33" s="408"/>
      <c r="W33" s="407" t="s">
        <v>174</v>
      </c>
      <c r="X33" s="407"/>
      <c r="Y33" s="407"/>
      <c r="Z33" s="407"/>
      <c r="AA33" s="407"/>
      <c r="AB33" s="407"/>
      <c r="AC33" s="407"/>
      <c r="AD33" s="407"/>
      <c r="AE33" s="407"/>
      <c r="AF33" s="407"/>
      <c r="AG33" s="407"/>
      <c r="AH33" s="407"/>
      <c r="AI33" s="407"/>
      <c r="AJ33" s="407"/>
      <c r="AK33" s="407"/>
      <c r="AL33" s="195"/>
      <c r="AM33" s="408" t="s">
        <v>175</v>
      </c>
      <c r="AN33" s="408"/>
      <c r="AO33" s="407" t="s">
        <v>176</v>
      </c>
      <c r="AP33" s="407"/>
      <c r="AQ33" s="407"/>
      <c r="AR33" s="407"/>
      <c r="AS33" s="407"/>
      <c r="AT33" s="407"/>
      <c r="AU33" s="407"/>
      <c r="AV33" s="407"/>
      <c r="AW33" s="407"/>
      <c r="AX33" s="407"/>
      <c r="AY33" s="407"/>
      <c r="AZ33" s="407"/>
      <c r="BA33" s="407"/>
      <c r="BB33" s="407"/>
      <c r="BC33" s="407"/>
      <c r="BD33" s="196"/>
      <c r="BE33" s="407" t="s">
        <v>177</v>
      </c>
      <c r="BF33" s="407"/>
      <c r="BG33" s="407" t="s">
        <v>178</v>
      </c>
      <c r="BH33" s="407"/>
      <c r="BI33" s="407"/>
      <c r="BJ33" s="407"/>
      <c r="BK33" s="407"/>
      <c r="BL33" s="407"/>
      <c r="BM33" s="407"/>
      <c r="BN33" s="407"/>
      <c r="BO33" s="407"/>
      <c r="BP33" s="407"/>
      <c r="BQ33" s="407"/>
      <c r="BR33" s="407"/>
      <c r="BS33" s="407"/>
      <c r="BT33" s="407"/>
      <c r="BU33" s="407"/>
      <c r="BV33" s="196"/>
      <c r="BW33" s="408" t="s">
        <v>177</v>
      </c>
      <c r="BX33" s="408"/>
      <c r="BY33" s="407" t="s">
        <v>179</v>
      </c>
      <c r="BZ33" s="407"/>
      <c r="CA33" s="407"/>
      <c r="CB33" s="407"/>
      <c r="CC33" s="407"/>
      <c r="CD33" s="407"/>
      <c r="CE33" s="407"/>
      <c r="CF33" s="407"/>
      <c r="CG33" s="407"/>
      <c r="CH33" s="407"/>
      <c r="CI33" s="407"/>
      <c r="CJ33" s="407"/>
      <c r="CK33" s="407"/>
      <c r="CL33" s="407"/>
      <c r="CM33" s="407"/>
      <c r="CN33" s="195"/>
      <c r="CO33" s="408" t="s">
        <v>175</v>
      </c>
      <c r="CP33" s="408"/>
      <c r="CQ33" s="407" t="s">
        <v>180</v>
      </c>
      <c r="CR33" s="407"/>
      <c r="CS33" s="407"/>
      <c r="CT33" s="407"/>
      <c r="CU33" s="407"/>
      <c r="CV33" s="407"/>
      <c r="CW33" s="407"/>
      <c r="CX33" s="407"/>
      <c r="CY33" s="407"/>
      <c r="CZ33" s="407"/>
      <c r="DA33" s="407"/>
      <c r="DB33" s="407"/>
      <c r="DC33" s="407"/>
      <c r="DD33" s="407"/>
      <c r="DE33" s="407"/>
      <c r="DF33" s="195"/>
      <c r="DG33" s="406" t="s">
        <v>181</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小値賀町簡易水道事業</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長崎県後期高齢者医療広域連合（普通会計）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小値賀交通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国民健康保険診療所</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小値賀町渡船事業</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長崎県後期高齢者医療広域連合（事業会計）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小値賀町担い手公社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小値賀町介護保険事業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小値賀町下水道事業</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長崎県市町村総合事務組合（一般会計）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小値賀町後期高齢者医療事業</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長崎県市町村総合事務組合（市町村会館管理事業特別会計）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長崎県市町村総合事務組合（市町村会館馬町別館管理事業特別会計）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長崎県市町村総合事務組合（行政不服審査会事業特別会計）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長崎県市町村総合事務組合（交通災害共済事業特別会計）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182</v>
      </c>
      <c r="C46" s="165"/>
      <c r="D46" s="165"/>
      <c r="E46" s="165" t="s">
        <v>183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184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185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186</v>
      </c>
    </row>
    <row r="50" spans="5:5" x14ac:dyDescent="0.15">
      <c r="E50" s="167" t="s">
        <v>187</v>
      </c>
    </row>
    <row r="51" spans="5:5" x14ac:dyDescent="0.15">
      <c r="E51" s="167" t="s">
        <v>188</v>
      </c>
    </row>
    <row r="52" spans="5:5" x14ac:dyDescent="0.15">
      <c r="E52" s="167" t="s">
        <v>189</v>
      </c>
    </row>
    <row r="53" spans="5:5" x14ac:dyDescent="0.15">
      <c r="E53" s="167" t="s">
        <v>190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tIiDRTT5IKQFkymjlAFl4frzI657xNOCokrcp6H03LNoqxY7zpVg8Fmr/aiBW40S2srgrMOCKqZkDB12WWdqw==" saltValue="+8+kjop7JXgL8xapK8fUH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topLeftCell="A10" zoomScale="70" zoomScaleNormal="70" zoomScaleSheetLayoutView="100" workbookViewId="0"/>
  </sheetViews>
  <sheetFormatPr defaultColWidth="0" defaultRowHeight="0"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568</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546</v>
      </c>
      <c r="D34" s="1224"/>
      <c r="E34" s="1225"/>
      <c r="F34" s="32">
        <v>3.08</v>
      </c>
      <c r="G34" s="33">
        <v>2.98</v>
      </c>
      <c r="H34" s="33">
        <v>5.48</v>
      </c>
      <c r="I34" s="33">
        <v>5.96</v>
      </c>
      <c r="J34" s="34">
        <v>5.0999999999999996</v>
      </c>
      <c r="K34" s="22"/>
      <c r="L34" s="22"/>
      <c r="M34" s="22"/>
      <c r="N34" s="22"/>
      <c r="O34" s="22"/>
      <c r="P34" s="22"/>
    </row>
    <row r="35" spans="1:16" ht="39" customHeight="1" x14ac:dyDescent="0.15">
      <c r="A35" s="22"/>
      <c r="B35" s="35"/>
      <c r="C35" s="1218" t="s">
        <v>547</v>
      </c>
      <c r="D35" s="1219"/>
      <c r="E35" s="1220"/>
      <c r="F35" s="36">
        <v>0.9</v>
      </c>
      <c r="G35" s="37">
        <v>2.4300000000000002</v>
      </c>
      <c r="H35" s="37">
        <v>1.01</v>
      </c>
      <c r="I35" s="37">
        <v>1.29</v>
      </c>
      <c r="J35" s="38">
        <v>1.52</v>
      </c>
      <c r="K35" s="22"/>
      <c r="L35" s="22"/>
      <c r="M35" s="22"/>
      <c r="N35" s="22"/>
      <c r="O35" s="22"/>
      <c r="P35" s="22"/>
    </row>
    <row r="36" spans="1:16" ht="39" customHeight="1" x14ac:dyDescent="0.15">
      <c r="A36" s="22"/>
      <c r="B36" s="35"/>
      <c r="C36" s="1218" t="s">
        <v>548</v>
      </c>
      <c r="D36" s="1219"/>
      <c r="E36" s="1220"/>
      <c r="F36" s="36">
        <v>1.18</v>
      </c>
      <c r="G36" s="37">
        <v>1.1499999999999999</v>
      </c>
      <c r="H36" s="37">
        <v>0.62</v>
      </c>
      <c r="I36" s="37">
        <v>0.93</v>
      </c>
      <c r="J36" s="38">
        <v>0.67</v>
      </c>
      <c r="K36" s="22"/>
      <c r="L36" s="22"/>
      <c r="M36" s="22"/>
      <c r="N36" s="22"/>
      <c r="O36" s="22"/>
      <c r="P36" s="22"/>
    </row>
    <row r="37" spans="1:16" ht="39" customHeight="1" x14ac:dyDescent="0.15">
      <c r="A37" s="22"/>
      <c r="B37" s="35"/>
      <c r="C37" s="1218" t="s">
        <v>549</v>
      </c>
      <c r="D37" s="1219"/>
      <c r="E37" s="1220"/>
      <c r="F37" s="36">
        <v>0.6</v>
      </c>
      <c r="G37" s="37">
        <v>0.76</v>
      </c>
      <c r="H37" s="37">
        <v>7.0000000000000007E-2</v>
      </c>
      <c r="I37" s="37">
        <v>0.11</v>
      </c>
      <c r="J37" s="38">
        <v>0.34</v>
      </c>
      <c r="K37" s="22"/>
      <c r="L37" s="22"/>
      <c r="M37" s="22"/>
      <c r="N37" s="22"/>
      <c r="O37" s="22"/>
      <c r="P37" s="22"/>
    </row>
    <row r="38" spans="1:16" ht="39" customHeight="1" x14ac:dyDescent="0.15">
      <c r="A38" s="22"/>
      <c r="B38" s="35"/>
      <c r="C38" s="1218" t="s">
        <v>550</v>
      </c>
      <c r="D38" s="1219"/>
      <c r="E38" s="1220"/>
      <c r="F38" s="36">
        <v>0.16</v>
      </c>
      <c r="G38" s="37">
        <v>0.37</v>
      </c>
      <c r="H38" s="37">
        <v>0.42</v>
      </c>
      <c r="I38" s="37">
        <v>0.63</v>
      </c>
      <c r="J38" s="38">
        <v>0.27</v>
      </c>
      <c r="K38" s="22"/>
      <c r="L38" s="22"/>
      <c r="M38" s="22"/>
      <c r="N38" s="22"/>
      <c r="O38" s="22"/>
      <c r="P38" s="22"/>
    </row>
    <row r="39" spans="1:16" ht="39" customHeight="1" x14ac:dyDescent="0.15">
      <c r="A39" s="22"/>
      <c r="B39" s="35"/>
      <c r="C39" s="1218" t="s">
        <v>551</v>
      </c>
      <c r="D39" s="1219"/>
      <c r="E39" s="1220"/>
      <c r="F39" s="36">
        <v>0.22</v>
      </c>
      <c r="G39" s="37">
        <v>0.11</v>
      </c>
      <c r="H39" s="37">
        <v>0.15</v>
      </c>
      <c r="I39" s="37">
        <v>0.3</v>
      </c>
      <c r="J39" s="38">
        <v>0.24</v>
      </c>
      <c r="K39" s="22"/>
      <c r="L39" s="22"/>
      <c r="M39" s="22"/>
      <c r="N39" s="22"/>
      <c r="O39" s="22"/>
      <c r="P39" s="22"/>
    </row>
    <row r="40" spans="1:16" ht="39" customHeight="1" x14ac:dyDescent="0.15">
      <c r="A40" s="22"/>
      <c r="B40" s="35"/>
      <c r="C40" s="1218" t="s">
        <v>552</v>
      </c>
      <c r="D40" s="1219"/>
      <c r="E40" s="1220"/>
      <c r="F40" s="36">
        <v>0.11</v>
      </c>
      <c r="G40" s="37">
        <v>0.11</v>
      </c>
      <c r="H40" s="37">
        <v>0.23</v>
      </c>
      <c r="I40" s="37">
        <v>0.33</v>
      </c>
      <c r="J40" s="38">
        <v>0.04</v>
      </c>
      <c r="K40" s="22"/>
      <c r="L40" s="22"/>
      <c r="M40" s="22"/>
      <c r="N40" s="22"/>
      <c r="O40" s="22"/>
      <c r="P40" s="22"/>
    </row>
    <row r="41" spans="1:16" ht="39" customHeight="1" x14ac:dyDescent="0.15">
      <c r="A41" s="22"/>
      <c r="B41" s="35"/>
      <c r="C41" s="1218" t="s">
        <v>553</v>
      </c>
      <c r="D41" s="1219"/>
      <c r="E41" s="1220"/>
      <c r="F41" s="36">
        <v>0</v>
      </c>
      <c r="G41" s="37">
        <v>0.01</v>
      </c>
      <c r="H41" s="37">
        <v>0.05</v>
      </c>
      <c r="I41" s="37">
        <v>0.01</v>
      </c>
      <c r="J41" s="38">
        <v>0</v>
      </c>
      <c r="K41" s="22"/>
      <c r="L41" s="22"/>
      <c r="M41" s="22"/>
      <c r="N41" s="22"/>
      <c r="O41" s="22"/>
      <c r="P41" s="22"/>
    </row>
    <row r="42" spans="1:16" ht="39" customHeight="1" x14ac:dyDescent="0.15">
      <c r="A42" s="22"/>
      <c r="B42" s="39"/>
      <c r="C42" s="1218" t="s">
        <v>554</v>
      </c>
      <c r="D42" s="1219"/>
      <c r="E42" s="1220"/>
      <c r="F42" s="36" t="s">
        <v>497</v>
      </c>
      <c r="G42" s="37" t="s">
        <v>497</v>
      </c>
      <c r="H42" s="37" t="s">
        <v>497</v>
      </c>
      <c r="I42" s="37" t="s">
        <v>497</v>
      </c>
      <c r="J42" s="38" t="s">
        <v>497</v>
      </c>
      <c r="K42" s="22"/>
      <c r="L42" s="22"/>
      <c r="M42" s="22"/>
      <c r="N42" s="22"/>
      <c r="O42" s="22"/>
      <c r="P42" s="22"/>
    </row>
    <row r="43" spans="1:16" ht="39" customHeight="1" thickBot="1" x14ac:dyDescent="0.2">
      <c r="A43" s="22"/>
      <c r="B43" s="40"/>
      <c r="C43" s="1221" t="s">
        <v>555</v>
      </c>
      <c r="D43" s="1222"/>
      <c r="E43" s="1223"/>
      <c r="F43" s="41" t="s">
        <v>497</v>
      </c>
      <c r="G43" s="42" t="s">
        <v>497</v>
      </c>
      <c r="H43" s="42" t="s">
        <v>497</v>
      </c>
      <c r="I43" s="42" t="s">
        <v>497</v>
      </c>
      <c r="J43" s="43" t="s">
        <v>497</v>
      </c>
      <c r="K43" s="22"/>
      <c r="L43" s="22"/>
      <c r="M43" s="22"/>
      <c r="N43" s="22"/>
      <c r="O43" s="22"/>
      <c r="P43" s="22"/>
    </row>
    <row r="44" spans="1:16" ht="39" customHeight="1" x14ac:dyDescent="0.15">
      <c r="A44" s="22"/>
      <c r="B44" s="44" t="s">
        <v>567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zcfOTAshanIDW7aLUSFvoQaUeflX8Gh66r+xKbNT26FAFlVOMmQh8OheJr3T0HILRnYW4RQSlPqahv/x3rtuQ==" saltValue="YKvnQRCzOY+h6U2nbupe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56"/>
  <sheetViews>
    <sheetView showGridLines="0" topLeftCell="C43" zoomScale="70" zoomScaleNormal="70" zoomScaleSheetLayoutView="55" workbookViewId="0">
      <selection activeCell="U47" sqref="U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569</v>
      </c>
      <c r="C45" s="1235"/>
      <c r="D45" s="58"/>
      <c r="E45" s="1240" t="s">
        <v>9</v>
      </c>
      <c r="F45" s="1240"/>
      <c r="G45" s="1240"/>
      <c r="H45" s="1240"/>
      <c r="I45" s="1240"/>
      <c r="J45" s="1241"/>
      <c r="K45" s="59">
        <v>340</v>
      </c>
      <c r="L45" s="60">
        <v>310</v>
      </c>
      <c r="M45" s="60">
        <v>335</v>
      </c>
      <c r="N45" s="60">
        <v>340</v>
      </c>
      <c r="O45" s="61">
        <v>349</v>
      </c>
      <c r="P45" s="48"/>
      <c r="Q45" s="48"/>
      <c r="R45" s="48"/>
      <c r="S45" s="48"/>
      <c r="T45" s="48"/>
      <c r="U45" s="48"/>
    </row>
    <row r="46" spans="1:21" ht="30.75" customHeight="1" x14ac:dyDescent="0.15">
      <c r="A46" s="48"/>
      <c r="B46" s="1236"/>
      <c r="C46" s="1237"/>
      <c r="D46" s="62"/>
      <c r="E46" s="1228" t="s">
        <v>570</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x14ac:dyDescent="0.15">
      <c r="A47" s="48"/>
      <c r="B47" s="1236"/>
      <c r="C47" s="1237"/>
      <c r="D47" s="62"/>
      <c r="E47" s="1228" t="s">
        <v>571</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x14ac:dyDescent="0.15">
      <c r="A48" s="48"/>
      <c r="B48" s="1236"/>
      <c r="C48" s="1237"/>
      <c r="D48" s="62"/>
      <c r="E48" s="1228" t="s">
        <v>10</v>
      </c>
      <c r="F48" s="1228"/>
      <c r="G48" s="1228"/>
      <c r="H48" s="1228"/>
      <c r="I48" s="1228"/>
      <c r="J48" s="1229"/>
      <c r="K48" s="63">
        <v>145</v>
      </c>
      <c r="L48" s="64">
        <v>145</v>
      </c>
      <c r="M48" s="64">
        <v>128</v>
      </c>
      <c r="N48" s="64">
        <v>108</v>
      </c>
      <c r="O48" s="65">
        <v>90</v>
      </c>
      <c r="P48" s="48"/>
      <c r="Q48" s="48"/>
      <c r="R48" s="48"/>
      <c r="S48" s="48"/>
      <c r="T48" s="48"/>
      <c r="U48" s="48"/>
    </row>
    <row r="49" spans="1:21" ht="30.75" customHeight="1" x14ac:dyDescent="0.15">
      <c r="A49" s="48"/>
      <c r="B49" s="1236"/>
      <c r="C49" s="1237"/>
      <c r="D49" s="62"/>
      <c r="E49" s="1228" t="s">
        <v>11</v>
      </c>
      <c r="F49" s="1228"/>
      <c r="G49" s="1228"/>
      <c r="H49" s="1228"/>
      <c r="I49" s="1228"/>
      <c r="J49" s="1229"/>
      <c r="K49" s="63" t="s">
        <v>497</v>
      </c>
      <c r="L49" s="64" t="s">
        <v>497</v>
      </c>
      <c r="M49" s="64" t="s">
        <v>497</v>
      </c>
      <c r="N49" s="64" t="s">
        <v>497</v>
      </c>
      <c r="O49" s="65" t="s">
        <v>497</v>
      </c>
      <c r="P49" s="48"/>
      <c r="Q49" s="48"/>
      <c r="R49" s="48"/>
      <c r="S49" s="48"/>
      <c r="T49" s="48"/>
      <c r="U49" s="48"/>
    </row>
    <row r="50" spans="1:21" ht="30.75" customHeight="1" x14ac:dyDescent="0.15">
      <c r="A50" s="48"/>
      <c r="B50" s="1236"/>
      <c r="C50" s="1237"/>
      <c r="D50" s="62"/>
      <c r="E50" s="1228" t="s">
        <v>12</v>
      </c>
      <c r="F50" s="1228"/>
      <c r="G50" s="1228"/>
      <c r="H50" s="1228"/>
      <c r="I50" s="1228"/>
      <c r="J50" s="1229"/>
      <c r="K50" s="63">
        <v>33</v>
      </c>
      <c r="L50" s="64">
        <v>27</v>
      </c>
      <c r="M50" s="64">
        <v>15</v>
      </c>
      <c r="N50" s="64">
        <v>9</v>
      </c>
      <c r="O50" s="65">
        <v>5</v>
      </c>
      <c r="P50" s="48"/>
      <c r="Q50" s="48"/>
      <c r="R50" s="48"/>
      <c r="S50" s="48"/>
      <c r="T50" s="48"/>
      <c r="U50" s="48"/>
    </row>
    <row r="51" spans="1:21" ht="30.75" customHeight="1" x14ac:dyDescent="0.15">
      <c r="A51" s="48"/>
      <c r="B51" s="1238"/>
      <c r="C51" s="1239"/>
      <c r="D51" s="66"/>
      <c r="E51" s="1228" t="s">
        <v>572</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x14ac:dyDescent="0.15">
      <c r="A52" s="48"/>
      <c r="B52" s="1226" t="s">
        <v>13</v>
      </c>
      <c r="C52" s="1227"/>
      <c r="D52" s="66"/>
      <c r="E52" s="1228" t="s">
        <v>573</v>
      </c>
      <c r="F52" s="1228"/>
      <c r="G52" s="1228"/>
      <c r="H52" s="1228"/>
      <c r="I52" s="1228"/>
      <c r="J52" s="1229"/>
      <c r="K52" s="63">
        <v>369</v>
      </c>
      <c r="L52" s="64">
        <v>366</v>
      </c>
      <c r="M52" s="64">
        <v>377</v>
      </c>
      <c r="N52" s="64">
        <v>370</v>
      </c>
      <c r="O52" s="65">
        <v>372</v>
      </c>
      <c r="P52" s="48"/>
      <c r="Q52" s="48"/>
      <c r="R52" s="48"/>
      <c r="S52" s="48"/>
      <c r="T52" s="48"/>
      <c r="U52" s="48"/>
    </row>
    <row r="53" spans="1:21" ht="30.75" customHeight="1" thickBot="1" x14ac:dyDescent="0.2">
      <c r="A53" s="48"/>
      <c r="B53" s="1230" t="s">
        <v>574</v>
      </c>
      <c r="C53" s="1231"/>
      <c r="D53" s="67"/>
      <c r="E53" s="1232" t="s">
        <v>575</v>
      </c>
      <c r="F53" s="1232"/>
      <c r="G53" s="1232"/>
      <c r="H53" s="1232"/>
      <c r="I53" s="1232"/>
      <c r="J53" s="1233"/>
      <c r="K53" s="68">
        <v>149</v>
      </c>
      <c r="L53" s="69">
        <v>116</v>
      </c>
      <c r="M53" s="69">
        <v>101</v>
      </c>
      <c r="N53" s="69">
        <v>87</v>
      </c>
      <c r="O53" s="70">
        <v>72</v>
      </c>
      <c r="P53" s="48"/>
      <c r="Q53" s="48"/>
      <c r="R53" s="48"/>
      <c r="S53" s="48"/>
      <c r="T53" s="48"/>
      <c r="U53" s="48"/>
    </row>
    <row r="54" spans="1:21" ht="24" customHeight="1" x14ac:dyDescent="0.15">
      <c r="A54" s="48"/>
      <c r="B54" s="71" t="s">
        <v>576</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yxmt/fYr3MG/eT/Mp0aQCYSdtHSmiDcYI3MQ9EnoMOXvX9PmHvMnlwa0v33Zu64AmOM8zKN4Tbkaw6KDHEr7A==" saltValue="wr4kHz+v2jEPrVaNB1cEw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86"/>
  <sheetViews>
    <sheetView showGridLines="0" topLeftCell="A37" zoomScale="55" zoomScaleNormal="55" zoomScaleSheetLayoutView="100" workbookViewId="0">
      <selection activeCell="E43" sqref="E43:H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7</v>
      </c>
    </row>
    <row r="40" spans="2:13" ht="27.75" customHeight="1" thickBot="1" x14ac:dyDescent="0.2">
      <c r="B40" s="74" t="s">
        <v>8</v>
      </c>
      <c r="C40" s="75"/>
      <c r="D40" s="75"/>
      <c r="E40" s="76"/>
      <c r="F40" s="76"/>
      <c r="G40" s="76"/>
      <c r="H40" s="77" t="s">
        <v>2</v>
      </c>
      <c r="I40" s="78" t="s">
        <v>540</v>
      </c>
      <c r="J40" s="79" t="s">
        <v>541</v>
      </c>
      <c r="K40" s="79" t="s">
        <v>542</v>
      </c>
      <c r="L40" s="79" t="s">
        <v>543</v>
      </c>
      <c r="M40" s="80" t="s">
        <v>544</v>
      </c>
    </row>
    <row r="41" spans="2:13" ht="27.75" customHeight="1" x14ac:dyDescent="0.15">
      <c r="B41" s="1242" t="s">
        <v>577</v>
      </c>
      <c r="C41" s="1243"/>
      <c r="D41" s="81"/>
      <c r="E41" s="1248" t="s">
        <v>15</v>
      </c>
      <c r="F41" s="1248"/>
      <c r="G41" s="1248"/>
      <c r="H41" s="1249"/>
      <c r="I41" s="82">
        <v>3157</v>
      </c>
      <c r="J41" s="83">
        <v>3221</v>
      </c>
      <c r="K41" s="83">
        <v>3147</v>
      </c>
      <c r="L41" s="83">
        <v>3461</v>
      </c>
      <c r="M41" s="84">
        <v>3343</v>
      </c>
    </row>
    <row r="42" spans="2:13" ht="27.75" customHeight="1" x14ac:dyDescent="0.15">
      <c r="B42" s="1244"/>
      <c r="C42" s="1245"/>
      <c r="D42" s="85"/>
      <c r="E42" s="1250" t="s">
        <v>16</v>
      </c>
      <c r="F42" s="1250"/>
      <c r="G42" s="1250"/>
      <c r="H42" s="1251"/>
      <c r="I42" s="86">
        <v>56</v>
      </c>
      <c r="J42" s="87">
        <v>30</v>
      </c>
      <c r="K42" s="87">
        <v>15</v>
      </c>
      <c r="L42" s="87">
        <v>5</v>
      </c>
      <c r="M42" s="88">
        <v>1</v>
      </c>
    </row>
    <row r="43" spans="2:13" ht="27.75" customHeight="1" x14ac:dyDescent="0.15">
      <c r="B43" s="1244"/>
      <c r="C43" s="1245"/>
      <c r="D43" s="85"/>
      <c r="E43" s="1250" t="s">
        <v>17</v>
      </c>
      <c r="F43" s="1250"/>
      <c r="G43" s="1250"/>
      <c r="H43" s="1251"/>
      <c r="I43" s="86">
        <v>1472</v>
      </c>
      <c r="J43" s="87">
        <v>1382</v>
      </c>
      <c r="K43" s="87">
        <v>1274</v>
      </c>
      <c r="L43" s="87">
        <v>1157</v>
      </c>
      <c r="M43" s="88">
        <v>1026</v>
      </c>
    </row>
    <row r="44" spans="2:13" ht="27.75" customHeight="1" x14ac:dyDescent="0.15">
      <c r="B44" s="1244"/>
      <c r="C44" s="1245"/>
      <c r="D44" s="85"/>
      <c r="E44" s="1250" t="s">
        <v>18</v>
      </c>
      <c r="F44" s="1250"/>
      <c r="G44" s="1250"/>
      <c r="H44" s="1251"/>
      <c r="I44" s="86" t="s">
        <v>497</v>
      </c>
      <c r="J44" s="87" t="s">
        <v>497</v>
      </c>
      <c r="K44" s="87" t="s">
        <v>497</v>
      </c>
      <c r="L44" s="87" t="s">
        <v>497</v>
      </c>
      <c r="M44" s="88" t="s">
        <v>497</v>
      </c>
    </row>
    <row r="45" spans="2:13" ht="27.75" customHeight="1" x14ac:dyDescent="0.15">
      <c r="B45" s="1244"/>
      <c r="C45" s="1245"/>
      <c r="D45" s="85"/>
      <c r="E45" s="1250" t="s">
        <v>19</v>
      </c>
      <c r="F45" s="1250"/>
      <c r="G45" s="1250"/>
      <c r="H45" s="1251"/>
      <c r="I45" s="86">
        <v>475</v>
      </c>
      <c r="J45" s="87">
        <v>369</v>
      </c>
      <c r="K45" s="87">
        <v>387</v>
      </c>
      <c r="L45" s="87">
        <v>368</v>
      </c>
      <c r="M45" s="88">
        <v>321</v>
      </c>
    </row>
    <row r="46" spans="2:13" ht="27.75" customHeight="1" x14ac:dyDescent="0.15">
      <c r="B46" s="1244"/>
      <c r="C46" s="1245"/>
      <c r="D46" s="89"/>
      <c r="E46" s="1250" t="s">
        <v>20</v>
      </c>
      <c r="F46" s="1250"/>
      <c r="G46" s="1250"/>
      <c r="H46" s="1251"/>
      <c r="I46" s="86" t="s">
        <v>497</v>
      </c>
      <c r="J46" s="87" t="s">
        <v>497</v>
      </c>
      <c r="K46" s="87" t="s">
        <v>497</v>
      </c>
      <c r="L46" s="87" t="s">
        <v>497</v>
      </c>
      <c r="M46" s="88" t="s">
        <v>497</v>
      </c>
    </row>
    <row r="47" spans="2:13" ht="27.75" customHeight="1" x14ac:dyDescent="0.15">
      <c r="B47" s="1244"/>
      <c r="C47" s="1245"/>
      <c r="D47" s="90"/>
      <c r="E47" s="1252" t="s">
        <v>578</v>
      </c>
      <c r="F47" s="1253"/>
      <c r="G47" s="1253"/>
      <c r="H47" s="1254"/>
      <c r="I47" s="86" t="s">
        <v>497</v>
      </c>
      <c r="J47" s="87" t="s">
        <v>497</v>
      </c>
      <c r="K47" s="87" t="s">
        <v>497</v>
      </c>
      <c r="L47" s="87" t="s">
        <v>497</v>
      </c>
      <c r="M47" s="88" t="s">
        <v>497</v>
      </c>
    </row>
    <row r="48" spans="2:13" ht="27.75" customHeight="1" x14ac:dyDescent="0.15">
      <c r="B48" s="1244"/>
      <c r="C48" s="1245"/>
      <c r="D48" s="85"/>
      <c r="E48" s="1250" t="s">
        <v>21</v>
      </c>
      <c r="F48" s="1250"/>
      <c r="G48" s="1250"/>
      <c r="H48" s="1251"/>
      <c r="I48" s="86" t="s">
        <v>497</v>
      </c>
      <c r="J48" s="87" t="s">
        <v>497</v>
      </c>
      <c r="K48" s="87" t="s">
        <v>497</v>
      </c>
      <c r="L48" s="87" t="s">
        <v>497</v>
      </c>
      <c r="M48" s="88" t="s">
        <v>497</v>
      </c>
    </row>
    <row r="49" spans="2:13" ht="27.75" customHeight="1" x14ac:dyDescent="0.15">
      <c r="B49" s="1246"/>
      <c r="C49" s="1247"/>
      <c r="D49" s="85"/>
      <c r="E49" s="1250" t="s">
        <v>22</v>
      </c>
      <c r="F49" s="1250"/>
      <c r="G49" s="1250"/>
      <c r="H49" s="1251"/>
      <c r="I49" s="86" t="s">
        <v>497</v>
      </c>
      <c r="J49" s="87" t="s">
        <v>497</v>
      </c>
      <c r="K49" s="87" t="s">
        <v>497</v>
      </c>
      <c r="L49" s="87" t="s">
        <v>497</v>
      </c>
      <c r="M49" s="88" t="s">
        <v>497</v>
      </c>
    </row>
    <row r="50" spans="2:13" ht="27.75" customHeight="1" x14ac:dyDescent="0.15">
      <c r="B50" s="1255" t="s">
        <v>579</v>
      </c>
      <c r="C50" s="1256"/>
      <c r="D50" s="91"/>
      <c r="E50" s="1250" t="s">
        <v>23</v>
      </c>
      <c r="F50" s="1250"/>
      <c r="G50" s="1250"/>
      <c r="H50" s="1251"/>
      <c r="I50" s="86">
        <v>2193</v>
      </c>
      <c r="J50" s="87">
        <v>2352</v>
      </c>
      <c r="K50" s="87">
        <v>2421</v>
      </c>
      <c r="L50" s="87">
        <v>2442</v>
      </c>
      <c r="M50" s="88">
        <v>2948</v>
      </c>
    </row>
    <row r="51" spans="2:13" ht="27.75" customHeight="1" x14ac:dyDescent="0.15">
      <c r="B51" s="1244"/>
      <c r="C51" s="1245"/>
      <c r="D51" s="85"/>
      <c r="E51" s="1250" t="s">
        <v>24</v>
      </c>
      <c r="F51" s="1250"/>
      <c r="G51" s="1250"/>
      <c r="H51" s="1251"/>
      <c r="I51" s="86">
        <v>72</v>
      </c>
      <c r="J51" s="87">
        <v>105</v>
      </c>
      <c r="K51" s="87">
        <v>114</v>
      </c>
      <c r="L51" s="87">
        <v>156</v>
      </c>
      <c r="M51" s="88">
        <v>163</v>
      </c>
    </row>
    <row r="52" spans="2:13" ht="27.75" customHeight="1" x14ac:dyDescent="0.15">
      <c r="B52" s="1246"/>
      <c r="C52" s="1247"/>
      <c r="D52" s="85"/>
      <c r="E52" s="1250" t="s">
        <v>25</v>
      </c>
      <c r="F52" s="1250"/>
      <c r="G52" s="1250"/>
      <c r="H52" s="1251"/>
      <c r="I52" s="86">
        <v>3306</v>
      </c>
      <c r="J52" s="87">
        <v>3255</v>
      </c>
      <c r="K52" s="87">
        <v>3054</v>
      </c>
      <c r="L52" s="87">
        <v>3145</v>
      </c>
      <c r="M52" s="88">
        <v>3162</v>
      </c>
    </row>
    <row r="53" spans="2:13" ht="27.75" customHeight="1" thickBot="1" x14ac:dyDescent="0.2">
      <c r="B53" s="1257" t="s">
        <v>14</v>
      </c>
      <c r="C53" s="1258"/>
      <c r="D53" s="92"/>
      <c r="E53" s="1259" t="s">
        <v>26</v>
      </c>
      <c r="F53" s="1259"/>
      <c r="G53" s="1259"/>
      <c r="H53" s="1260"/>
      <c r="I53" s="93">
        <v>-411</v>
      </c>
      <c r="J53" s="94">
        <v>-710</v>
      </c>
      <c r="K53" s="94">
        <v>-766</v>
      </c>
      <c r="L53" s="94">
        <v>-750</v>
      </c>
      <c r="M53" s="95">
        <v>-1582</v>
      </c>
    </row>
    <row r="54" spans="2:13" ht="27.75" customHeight="1" x14ac:dyDescent="0.15">
      <c r="B54" s="96" t="s">
        <v>580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1ff+yYb1RrFyM+KompUgh+M2jKu7+gmt9W2lEJVELnpvxar0mcD0LzpGbZ2Fuf4vahOGqcix2a+0qsI9e/pDQ==" saltValue="/FYz4J+Glh+pUKPkm19M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F64"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27</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28</v>
      </c>
      <c r="D55" s="1269"/>
      <c r="E55" s="1270"/>
      <c r="F55" s="107">
        <v>187</v>
      </c>
      <c r="G55" s="107">
        <v>188</v>
      </c>
      <c r="H55" s="108">
        <v>286</v>
      </c>
    </row>
    <row r="56" spans="2:8" ht="52.5" customHeight="1" x14ac:dyDescent="0.15">
      <c r="B56" s="109"/>
      <c r="C56" s="1271" t="s">
        <v>29</v>
      </c>
      <c r="D56" s="1271"/>
      <c r="E56" s="1272"/>
      <c r="F56" s="110">
        <v>321</v>
      </c>
      <c r="G56" s="110">
        <v>381</v>
      </c>
      <c r="H56" s="111">
        <v>485</v>
      </c>
    </row>
    <row r="57" spans="2:8" ht="53.25" customHeight="1" x14ac:dyDescent="0.15">
      <c r="B57" s="109"/>
      <c r="C57" s="1273" t="s">
        <v>30</v>
      </c>
      <c r="D57" s="1273"/>
      <c r="E57" s="1274"/>
      <c r="F57" s="112">
        <v>1789</v>
      </c>
      <c r="G57" s="112">
        <v>1916</v>
      </c>
      <c r="H57" s="113">
        <v>1950</v>
      </c>
    </row>
    <row r="58" spans="2:8" ht="45.75" customHeight="1" x14ac:dyDescent="0.15">
      <c r="B58" s="114"/>
      <c r="C58" s="1261" t="s">
        <v>581</v>
      </c>
      <c r="D58" s="1262"/>
      <c r="E58" s="1263"/>
      <c r="F58" s="115">
        <v>907</v>
      </c>
      <c r="G58" s="115">
        <v>974</v>
      </c>
      <c r="H58" s="116">
        <v>946</v>
      </c>
    </row>
    <row r="59" spans="2:8" ht="45.75" customHeight="1" x14ac:dyDescent="0.15">
      <c r="B59" s="114"/>
      <c r="C59" s="1261" t="s">
        <v>582</v>
      </c>
      <c r="D59" s="1262"/>
      <c r="E59" s="1263"/>
      <c r="F59" s="115">
        <v>305</v>
      </c>
      <c r="G59" s="115">
        <v>366</v>
      </c>
      <c r="H59" s="116">
        <v>337</v>
      </c>
    </row>
    <row r="60" spans="2:8" ht="45.75" customHeight="1" x14ac:dyDescent="0.15">
      <c r="B60" s="114"/>
      <c r="C60" s="1261" t="s">
        <v>583</v>
      </c>
      <c r="D60" s="1262"/>
      <c r="E60" s="1263"/>
      <c r="F60" s="115">
        <v>133</v>
      </c>
      <c r="G60" s="115">
        <v>131</v>
      </c>
      <c r="H60" s="116">
        <v>132</v>
      </c>
    </row>
    <row r="61" spans="2:8" ht="45.75" customHeight="1" x14ac:dyDescent="0.15">
      <c r="B61" s="114"/>
      <c r="C61" s="1261" t="s">
        <v>584</v>
      </c>
      <c r="D61" s="1262"/>
      <c r="E61" s="1263"/>
      <c r="F61" s="115">
        <v>54</v>
      </c>
      <c r="G61" s="115">
        <v>54</v>
      </c>
      <c r="H61" s="116">
        <v>124</v>
      </c>
    </row>
    <row r="62" spans="2:8" ht="45.75" customHeight="1" thickBot="1" x14ac:dyDescent="0.2">
      <c r="B62" s="117"/>
      <c r="C62" s="1264" t="s">
        <v>585</v>
      </c>
      <c r="D62" s="1265"/>
      <c r="E62" s="1266"/>
      <c r="F62" s="118">
        <v>105</v>
      </c>
      <c r="G62" s="118">
        <v>103</v>
      </c>
      <c r="H62" s="119">
        <v>98</v>
      </c>
    </row>
    <row r="63" spans="2:8" ht="52.5" customHeight="1" thickBot="1" x14ac:dyDescent="0.2">
      <c r="B63" s="120"/>
      <c r="C63" s="1267" t="s">
        <v>31</v>
      </c>
      <c r="D63" s="1267"/>
      <c r="E63" s="1268"/>
      <c r="F63" s="121">
        <v>2298</v>
      </c>
      <c r="G63" s="121">
        <v>2485</v>
      </c>
      <c r="H63" s="122">
        <v>2721</v>
      </c>
    </row>
    <row r="64" spans="2:8" ht="15" customHeight="1" x14ac:dyDescent="0.15"/>
    <row r="65" ht="0" hidden="1" customHeight="1" x14ac:dyDescent="0.15"/>
    <row r="66" ht="0" hidden="1" customHeight="1" x14ac:dyDescent="0.15"/>
  </sheetData>
  <sheetProtection algorithmName="SHA-512" hashValue="wMdA0KssFiZOoaqdSNv7qg1x0nEoNQLpg/wEL90TidVcGj3hFGWzMQC1iR2tbGWouQKocpVam74OUEoDhz+trA==" saltValue="QB+30QYpeCAnfcUPpp0J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46" zoomScale="70" zoomScaleNormal="70" zoomScaleSheetLayoutView="55" workbookViewId="0">
      <selection activeCell="BZ17" sqref="BZ17"/>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9" t="s">
        <v>604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x14ac:dyDescent="0.15">
      <c r="B44" s="36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x14ac:dyDescent="0.15">
      <c r="B45" s="36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x14ac:dyDescent="0.15">
      <c r="B46" s="36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x14ac:dyDescent="0.15">
      <c r="B47" s="36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592</v>
      </c>
    </row>
    <row r="50" spans="1:109" ht="13.5" x14ac:dyDescent="0.15">
      <c r="B50" s="366"/>
      <c r="G50" s="1278"/>
      <c r="H50" s="1278"/>
      <c r="I50" s="1278"/>
      <c r="J50" s="1278"/>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82" t="s">
        <v>540</v>
      </c>
      <c r="BQ50" s="1282"/>
      <c r="BR50" s="1282"/>
      <c r="BS50" s="1282"/>
      <c r="BT50" s="1282"/>
      <c r="BU50" s="1282"/>
      <c r="BV50" s="1282"/>
      <c r="BW50" s="1282"/>
      <c r="BX50" s="1282" t="s">
        <v>541</v>
      </c>
      <c r="BY50" s="1282"/>
      <c r="BZ50" s="1282"/>
      <c r="CA50" s="1282"/>
      <c r="CB50" s="1282"/>
      <c r="CC50" s="1282"/>
      <c r="CD50" s="1282"/>
      <c r="CE50" s="1282"/>
      <c r="CF50" s="1282" t="s">
        <v>542</v>
      </c>
      <c r="CG50" s="1282"/>
      <c r="CH50" s="1282"/>
      <c r="CI50" s="1282"/>
      <c r="CJ50" s="1282"/>
      <c r="CK50" s="1282"/>
      <c r="CL50" s="1282"/>
      <c r="CM50" s="1282"/>
      <c r="CN50" s="1282" t="s">
        <v>543</v>
      </c>
      <c r="CO50" s="1282"/>
      <c r="CP50" s="1282"/>
      <c r="CQ50" s="1282"/>
      <c r="CR50" s="1282"/>
      <c r="CS50" s="1282"/>
      <c r="CT50" s="1282"/>
      <c r="CU50" s="1282"/>
      <c r="CV50" s="1282" t="s">
        <v>544</v>
      </c>
      <c r="CW50" s="1282"/>
      <c r="CX50" s="1282"/>
      <c r="CY50" s="1282"/>
      <c r="CZ50" s="1282"/>
      <c r="DA50" s="1282"/>
      <c r="DB50" s="1282"/>
      <c r="DC50" s="1282"/>
    </row>
    <row r="51" spans="1:109" ht="13.5" customHeight="1" x14ac:dyDescent="0.15">
      <c r="B51" s="366"/>
      <c r="G51" s="1286"/>
      <c r="H51" s="1286"/>
      <c r="I51" s="1287"/>
      <c r="J51" s="1287"/>
      <c r="K51" s="1277"/>
      <c r="L51" s="1277"/>
      <c r="M51" s="1277"/>
      <c r="N51" s="1277"/>
      <c r="AM51" s="373"/>
      <c r="AN51" s="1275" t="s">
        <v>591</v>
      </c>
      <c r="AO51" s="1275"/>
      <c r="AP51" s="1275"/>
      <c r="AQ51" s="1275"/>
      <c r="AR51" s="1275"/>
      <c r="AS51" s="1275"/>
      <c r="AT51" s="1275"/>
      <c r="AU51" s="1275"/>
      <c r="AV51" s="1275"/>
      <c r="AW51" s="1275"/>
      <c r="AX51" s="1275"/>
      <c r="AY51" s="1275"/>
      <c r="AZ51" s="1275"/>
      <c r="BA51" s="1275"/>
      <c r="BB51" s="1275" t="s">
        <v>596</v>
      </c>
      <c r="BC51" s="1275"/>
      <c r="BD51" s="1275"/>
      <c r="BE51" s="1275"/>
      <c r="BF51" s="1275"/>
      <c r="BG51" s="1275"/>
      <c r="BH51" s="1275"/>
      <c r="BI51" s="1275"/>
      <c r="BJ51" s="1275"/>
      <c r="BK51" s="1275"/>
      <c r="BL51" s="1275"/>
      <c r="BM51" s="1275"/>
      <c r="BN51" s="1275"/>
      <c r="BO51" s="1275"/>
      <c r="BP51" s="1288"/>
      <c r="BQ51" s="1276"/>
      <c r="BR51" s="1276"/>
      <c r="BS51" s="1276"/>
      <c r="BT51" s="1276"/>
      <c r="BU51" s="1276"/>
      <c r="BV51" s="1276"/>
      <c r="BW51" s="1276"/>
      <c r="BX51" s="1288"/>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88"/>
      <c r="CW51" s="1276"/>
      <c r="CX51" s="1276"/>
      <c r="CY51" s="1276"/>
      <c r="CZ51" s="1276"/>
      <c r="DA51" s="1276"/>
      <c r="DB51" s="1276"/>
      <c r="DC51" s="1276"/>
    </row>
    <row r="52" spans="1:109" ht="13.5" x14ac:dyDescent="0.15">
      <c r="B52" s="366"/>
      <c r="G52" s="1286"/>
      <c r="H52" s="1286"/>
      <c r="I52" s="1287"/>
      <c r="J52" s="1287"/>
      <c r="K52" s="1277"/>
      <c r="L52" s="1277"/>
      <c r="M52" s="1277"/>
      <c r="N52" s="1277"/>
      <c r="AM52" s="373"/>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x14ac:dyDescent="0.15">
      <c r="A53" s="381"/>
      <c r="B53" s="366"/>
      <c r="G53" s="1286"/>
      <c r="H53" s="1286"/>
      <c r="I53" s="1278"/>
      <c r="J53" s="1278"/>
      <c r="K53" s="1277"/>
      <c r="L53" s="1277"/>
      <c r="M53" s="1277"/>
      <c r="N53" s="1277"/>
      <c r="AM53" s="373"/>
      <c r="AN53" s="1275"/>
      <c r="AO53" s="1275"/>
      <c r="AP53" s="1275"/>
      <c r="AQ53" s="1275"/>
      <c r="AR53" s="1275"/>
      <c r="AS53" s="1275"/>
      <c r="AT53" s="1275"/>
      <c r="AU53" s="1275"/>
      <c r="AV53" s="1275"/>
      <c r="AW53" s="1275"/>
      <c r="AX53" s="1275"/>
      <c r="AY53" s="1275"/>
      <c r="AZ53" s="1275"/>
      <c r="BA53" s="1275"/>
      <c r="BB53" s="1275" t="s">
        <v>598</v>
      </c>
      <c r="BC53" s="1275"/>
      <c r="BD53" s="1275"/>
      <c r="BE53" s="1275"/>
      <c r="BF53" s="1275"/>
      <c r="BG53" s="1275"/>
      <c r="BH53" s="1275"/>
      <c r="BI53" s="1275"/>
      <c r="BJ53" s="1275"/>
      <c r="BK53" s="1275"/>
      <c r="BL53" s="1275"/>
      <c r="BM53" s="1275"/>
      <c r="BN53" s="1275"/>
      <c r="BO53" s="1275"/>
      <c r="BP53" s="1288"/>
      <c r="BQ53" s="1276"/>
      <c r="BR53" s="1276"/>
      <c r="BS53" s="1276"/>
      <c r="BT53" s="1276"/>
      <c r="BU53" s="1276"/>
      <c r="BV53" s="1276"/>
      <c r="BW53" s="1276"/>
      <c r="BX53" s="1288"/>
      <c r="BY53" s="1276"/>
      <c r="BZ53" s="1276"/>
      <c r="CA53" s="1276"/>
      <c r="CB53" s="1276"/>
      <c r="CC53" s="1276"/>
      <c r="CD53" s="1276"/>
      <c r="CE53" s="1276"/>
      <c r="CF53" s="1276">
        <v>62.2</v>
      </c>
      <c r="CG53" s="1276"/>
      <c r="CH53" s="1276"/>
      <c r="CI53" s="1276"/>
      <c r="CJ53" s="1276"/>
      <c r="CK53" s="1276"/>
      <c r="CL53" s="1276"/>
      <c r="CM53" s="1276"/>
      <c r="CN53" s="1276">
        <v>63.5</v>
      </c>
      <c r="CO53" s="1276"/>
      <c r="CP53" s="1276"/>
      <c r="CQ53" s="1276"/>
      <c r="CR53" s="1276"/>
      <c r="CS53" s="1276"/>
      <c r="CT53" s="1276"/>
      <c r="CU53" s="1276"/>
      <c r="CV53" s="1288"/>
      <c r="CW53" s="1276"/>
      <c r="CX53" s="1276"/>
      <c r="CY53" s="1276"/>
      <c r="CZ53" s="1276"/>
      <c r="DA53" s="1276"/>
      <c r="DB53" s="1276"/>
      <c r="DC53" s="1276"/>
    </row>
    <row r="54" spans="1:109" ht="13.5" x14ac:dyDescent="0.15">
      <c r="A54" s="381"/>
      <c r="B54" s="366"/>
      <c r="G54" s="1286"/>
      <c r="H54" s="1286"/>
      <c r="I54" s="1278"/>
      <c r="J54" s="1278"/>
      <c r="K54" s="1277"/>
      <c r="L54" s="1277"/>
      <c r="M54" s="1277"/>
      <c r="N54" s="1277"/>
      <c r="AM54" s="373"/>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x14ac:dyDescent="0.15">
      <c r="A55" s="381"/>
      <c r="B55" s="366"/>
      <c r="G55" s="1278"/>
      <c r="H55" s="1278"/>
      <c r="I55" s="1278"/>
      <c r="J55" s="1278"/>
      <c r="K55" s="1277"/>
      <c r="L55" s="1277"/>
      <c r="M55" s="1277"/>
      <c r="N55" s="1277"/>
      <c r="AN55" s="1282" t="s">
        <v>597</v>
      </c>
      <c r="AO55" s="1282"/>
      <c r="AP55" s="1282"/>
      <c r="AQ55" s="1282"/>
      <c r="AR55" s="1282"/>
      <c r="AS55" s="1282"/>
      <c r="AT55" s="1282"/>
      <c r="AU55" s="1282"/>
      <c r="AV55" s="1282"/>
      <c r="AW55" s="1282"/>
      <c r="AX55" s="1282"/>
      <c r="AY55" s="1282"/>
      <c r="AZ55" s="1282"/>
      <c r="BA55" s="1282"/>
      <c r="BB55" s="1275" t="s">
        <v>596</v>
      </c>
      <c r="BC55" s="1275"/>
      <c r="BD55" s="1275"/>
      <c r="BE55" s="1275"/>
      <c r="BF55" s="1275"/>
      <c r="BG55" s="1275"/>
      <c r="BH55" s="1275"/>
      <c r="BI55" s="1275"/>
      <c r="BJ55" s="1275"/>
      <c r="BK55" s="1275"/>
      <c r="BL55" s="1275"/>
      <c r="BM55" s="1275"/>
      <c r="BN55" s="1275"/>
      <c r="BO55" s="1275"/>
      <c r="BP55" s="1288"/>
      <c r="BQ55" s="1276"/>
      <c r="BR55" s="1276"/>
      <c r="BS55" s="1276"/>
      <c r="BT55" s="1276"/>
      <c r="BU55" s="1276"/>
      <c r="BV55" s="1276"/>
      <c r="BW55" s="1276"/>
      <c r="BX55" s="1288"/>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88"/>
      <c r="CW55" s="1276"/>
      <c r="CX55" s="1276"/>
      <c r="CY55" s="1276"/>
      <c r="CZ55" s="1276"/>
      <c r="DA55" s="1276"/>
      <c r="DB55" s="1276"/>
      <c r="DC55" s="1276"/>
    </row>
    <row r="56" spans="1:109" ht="13.5" x14ac:dyDescent="0.15">
      <c r="A56" s="381"/>
      <c r="B56" s="366"/>
      <c r="G56" s="1278"/>
      <c r="H56" s="1278"/>
      <c r="I56" s="1278"/>
      <c r="J56" s="1278"/>
      <c r="K56" s="1277"/>
      <c r="L56" s="1277"/>
      <c r="M56" s="1277"/>
      <c r="N56" s="1277"/>
      <c r="AN56" s="1282"/>
      <c r="AO56" s="1282"/>
      <c r="AP56" s="1282"/>
      <c r="AQ56" s="1282"/>
      <c r="AR56" s="1282"/>
      <c r="AS56" s="1282"/>
      <c r="AT56" s="1282"/>
      <c r="AU56" s="1282"/>
      <c r="AV56" s="1282"/>
      <c r="AW56" s="1282"/>
      <c r="AX56" s="1282"/>
      <c r="AY56" s="1282"/>
      <c r="AZ56" s="1282"/>
      <c r="BA56" s="1282"/>
      <c r="BB56" s="1275"/>
      <c r="BC56" s="1275"/>
      <c r="BD56" s="1275"/>
      <c r="BE56" s="1275"/>
      <c r="BF56" s="1275"/>
      <c r="BG56" s="1275"/>
      <c r="BH56" s="1275"/>
      <c r="BI56" s="1275"/>
      <c r="BJ56" s="1275"/>
      <c r="BK56" s="1275"/>
      <c r="BL56" s="1275"/>
      <c r="BM56" s="1275"/>
      <c r="BN56" s="1275"/>
      <c r="BO56" s="1275"/>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1" customFormat="1" ht="13.5" x14ac:dyDescent="0.15">
      <c r="B57" s="387"/>
      <c r="G57" s="1278"/>
      <c r="H57" s="1278"/>
      <c r="I57" s="1280"/>
      <c r="J57" s="1280"/>
      <c r="K57" s="1277"/>
      <c r="L57" s="1277"/>
      <c r="M57" s="1277"/>
      <c r="N57" s="1277"/>
      <c r="AM57" s="365"/>
      <c r="AN57" s="1282"/>
      <c r="AO57" s="1282"/>
      <c r="AP57" s="1282"/>
      <c r="AQ57" s="1282"/>
      <c r="AR57" s="1282"/>
      <c r="AS57" s="1282"/>
      <c r="AT57" s="1282"/>
      <c r="AU57" s="1282"/>
      <c r="AV57" s="1282"/>
      <c r="AW57" s="1282"/>
      <c r="AX57" s="1282"/>
      <c r="AY57" s="1282"/>
      <c r="AZ57" s="1282"/>
      <c r="BA57" s="1282"/>
      <c r="BB57" s="1275" t="s">
        <v>595</v>
      </c>
      <c r="BC57" s="1275"/>
      <c r="BD57" s="1275"/>
      <c r="BE57" s="1275"/>
      <c r="BF57" s="1275"/>
      <c r="BG57" s="1275"/>
      <c r="BH57" s="1275"/>
      <c r="BI57" s="1275"/>
      <c r="BJ57" s="1275"/>
      <c r="BK57" s="1275"/>
      <c r="BL57" s="1275"/>
      <c r="BM57" s="1275"/>
      <c r="BN57" s="1275"/>
      <c r="BO57" s="1275"/>
      <c r="BP57" s="1288"/>
      <c r="BQ57" s="1276"/>
      <c r="BR57" s="1276"/>
      <c r="BS57" s="1276"/>
      <c r="BT57" s="1276"/>
      <c r="BU57" s="1276"/>
      <c r="BV57" s="1276"/>
      <c r="BW57" s="1276"/>
      <c r="BX57" s="1288"/>
      <c r="BY57" s="1276"/>
      <c r="BZ57" s="1276"/>
      <c r="CA57" s="1276"/>
      <c r="CB57" s="1276"/>
      <c r="CC57" s="1276"/>
      <c r="CD57" s="1276"/>
      <c r="CE57" s="1276"/>
      <c r="CF57" s="1276">
        <v>54.2</v>
      </c>
      <c r="CG57" s="1276"/>
      <c r="CH57" s="1276"/>
      <c r="CI57" s="1276"/>
      <c r="CJ57" s="1276"/>
      <c r="CK57" s="1276"/>
      <c r="CL57" s="1276"/>
      <c r="CM57" s="1276"/>
      <c r="CN57" s="1276">
        <v>56.3</v>
      </c>
      <c r="CO57" s="1276"/>
      <c r="CP57" s="1276"/>
      <c r="CQ57" s="1276"/>
      <c r="CR57" s="1276"/>
      <c r="CS57" s="1276"/>
      <c r="CT57" s="1276"/>
      <c r="CU57" s="1276"/>
      <c r="CV57" s="1288"/>
      <c r="CW57" s="1276"/>
      <c r="CX57" s="1276"/>
      <c r="CY57" s="1276"/>
      <c r="CZ57" s="1276"/>
      <c r="DA57" s="1276"/>
      <c r="DB57" s="1276"/>
      <c r="DC57" s="1276"/>
      <c r="DD57" s="392"/>
      <c r="DE57" s="387"/>
    </row>
    <row r="58" spans="1:109" s="381" customFormat="1" ht="13.5" x14ac:dyDescent="0.15">
      <c r="A58" s="365"/>
      <c r="B58" s="387"/>
      <c r="G58" s="1278"/>
      <c r="H58" s="1278"/>
      <c r="I58" s="1280"/>
      <c r="J58" s="1280"/>
      <c r="K58" s="1277"/>
      <c r="L58" s="1277"/>
      <c r="M58" s="1277"/>
      <c r="N58" s="1277"/>
      <c r="AM58" s="365"/>
      <c r="AN58" s="1282"/>
      <c r="AO58" s="1282"/>
      <c r="AP58" s="1282"/>
      <c r="AQ58" s="1282"/>
      <c r="AR58" s="1282"/>
      <c r="AS58" s="1282"/>
      <c r="AT58" s="1282"/>
      <c r="AU58" s="1282"/>
      <c r="AV58" s="1282"/>
      <c r="AW58" s="1282"/>
      <c r="AX58" s="1282"/>
      <c r="AY58" s="1282"/>
      <c r="AZ58" s="1282"/>
      <c r="BA58" s="1282"/>
      <c r="BB58" s="1275"/>
      <c r="BC58" s="1275"/>
      <c r="BD58" s="1275"/>
      <c r="BE58" s="1275"/>
      <c r="BF58" s="1275"/>
      <c r="BG58" s="1275"/>
      <c r="BH58" s="1275"/>
      <c r="BI58" s="1275"/>
      <c r="BJ58" s="1275"/>
      <c r="BK58" s="1275"/>
      <c r="BL58" s="1275"/>
      <c r="BM58" s="1275"/>
      <c r="BN58" s="1275"/>
      <c r="BO58" s="1275"/>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594</v>
      </c>
    </row>
    <row r="64" spans="1:109" ht="13.5" x14ac:dyDescent="0.15">
      <c r="B64" s="366"/>
      <c r="G64" s="382"/>
      <c r="I64" s="384"/>
      <c r="J64" s="384"/>
      <c r="K64" s="384"/>
      <c r="L64" s="384"/>
      <c r="M64" s="384"/>
      <c r="N64" s="383"/>
      <c r="AM64" s="382"/>
      <c r="AN64" s="382" t="s">
        <v>593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9" t="s">
        <v>603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6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6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6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6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592</v>
      </c>
    </row>
    <row r="72" spans="2:107" ht="13.5" x14ac:dyDescent="0.15">
      <c r="B72" s="366"/>
      <c r="G72" s="1278"/>
      <c r="H72" s="1278"/>
      <c r="I72" s="1278"/>
      <c r="J72" s="1278"/>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82" t="s">
        <v>540</v>
      </c>
      <c r="BQ72" s="1282"/>
      <c r="BR72" s="1282"/>
      <c r="BS72" s="1282"/>
      <c r="BT72" s="1282"/>
      <c r="BU72" s="1282"/>
      <c r="BV72" s="1282"/>
      <c r="BW72" s="1282"/>
      <c r="BX72" s="1282" t="s">
        <v>541</v>
      </c>
      <c r="BY72" s="1282"/>
      <c r="BZ72" s="1282"/>
      <c r="CA72" s="1282"/>
      <c r="CB72" s="1282"/>
      <c r="CC72" s="1282"/>
      <c r="CD72" s="1282"/>
      <c r="CE72" s="1282"/>
      <c r="CF72" s="1282" t="s">
        <v>542</v>
      </c>
      <c r="CG72" s="1282"/>
      <c r="CH72" s="1282"/>
      <c r="CI72" s="1282"/>
      <c r="CJ72" s="1282"/>
      <c r="CK72" s="1282"/>
      <c r="CL72" s="1282"/>
      <c r="CM72" s="1282"/>
      <c r="CN72" s="1282" t="s">
        <v>543</v>
      </c>
      <c r="CO72" s="1282"/>
      <c r="CP72" s="1282"/>
      <c r="CQ72" s="1282"/>
      <c r="CR72" s="1282"/>
      <c r="CS72" s="1282"/>
      <c r="CT72" s="1282"/>
      <c r="CU72" s="1282"/>
      <c r="CV72" s="1282" t="s">
        <v>544</v>
      </c>
      <c r="CW72" s="1282"/>
      <c r="CX72" s="1282"/>
      <c r="CY72" s="1282"/>
      <c r="CZ72" s="1282"/>
      <c r="DA72" s="1282"/>
      <c r="DB72" s="1282"/>
      <c r="DC72" s="1282"/>
    </row>
    <row r="73" spans="2:107" ht="13.5" x14ac:dyDescent="0.15">
      <c r="B73" s="366"/>
      <c r="G73" s="1286"/>
      <c r="H73" s="1286"/>
      <c r="I73" s="1286"/>
      <c r="J73" s="1286"/>
      <c r="K73" s="1279"/>
      <c r="L73" s="1279"/>
      <c r="M73" s="1279"/>
      <c r="N73" s="1279"/>
      <c r="AM73" s="373"/>
      <c r="AN73" s="1275" t="s">
        <v>591</v>
      </c>
      <c r="AO73" s="1275"/>
      <c r="AP73" s="1275"/>
      <c r="AQ73" s="1275"/>
      <c r="AR73" s="1275"/>
      <c r="AS73" s="1275"/>
      <c r="AT73" s="1275"/>
      <c r="AU73" s="1275"/>
      <c r="AV73" s="1275"/>
      <c r="AW73" s="1275"/>
      <c r="AX73" s="1275"/>
      <c r="AY73" s="1275"/>
      <c r="AZ73" s="1275"/>
      <c r="BA73" s="1275"/>
      <c r="BB73" s="1275" t="s">
        <v>590</v>
      </c>
      <c r="BC73" s="1275"/>
      <c r="BD73" s="1275"/>
      <c r="BE73" s="1275"/>
      <c r="BF73" s="1275"/>
      <c r="BG73" s="1275"/>
      <c r="BH73" s="1275"/>
      <c r="BI73" s="1275"/>
      <c r="BJ73" s="1275"/>
      <c r="BK73" s="1275"/>
      <c r="BL73" s="1275"/>
      <c r="BM73" s="1275"/>
      <c r="BN73" s="1275"/>
      <c r="BO73" s="1275"/>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5" x14ac:dyDescent="0.15">
      <c r="B74" s="366"/>
      <c r="G74" s="1286"/>
      <c r="H74" s="1286"/>
      <c r="I74" s="1286"/>
      <c r="J74" s="1286"/>
      <c r="K74" s="1279"/>
      <c r="L74" s="1279"/>
      <c r="M74" s="1279"/>
      <c r="N74" s="1279"/>
      <c r="AM74" s="373"/>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x14ac:dyDescent="0.15">
      <c r="B75" s="366"/>
      <c r="G75" s="1286"/>
      <c r="H75" s="1286"/>
      <c r="I75" s="1278"/>
      <c r="J75" s="1278"/>
      <c r="K75" s="1277"/>
      <c r="L75" s="1277"/>
      <c r="M75" s="1277"/>
      <c r="N75" s="1277"/>
      <c r="AM75" s="373"/>
      <c r="AN75" s="1275"/>
      <c r="AO75" s="1275"/>
      <c r="AP75" s="1275"/>
      <c r="AQ75" s="1275"/>
      <c r="AR75" s="1275"/>
      <c r="AS75" s="1275"/>
      <c r="AT75" s="1275"/>
      <c r="AU75" s="1275"/>
      <c r="AV75" s="1275"/>
      <c r="AW75" s="1275"/>
      <c r="AX75" s="1275"/>
      <c r="AY75" s="1275"/>
      <c r="AZ75" s="1275"/>
      <c r="BA75" s="1275"/>
      <c r="BB75" s="1275" t="s">
        <v>589</v>
      </c>
      <c r="BC75" s="1275"/>
      <c r="BD75" s="1275"/>
      <c r="BE75" s="1275"/>
      <c r="BF75" s="1275"/>
      <c r="BG75" s="1275"/>
      <c r="BH75" s="1275"/>
      <c r="BI75" s="1275"/>
      <c r="BJ75" s="1275"/>
      <c r="BK75" s="1275"/>
      <c r="BL75" s="1275"/>
      <c r="BM75" s="1275"/>
      <c r="BN75" s="1275"/>
      <c r="BO75" s="1275"/>
      <c r="BP75" s="1276">
        <v>11.2</v>
      </c>
      <c r="BQ75" s="1276"/>
      <c r="BR75" s="1276"/>
      <c r="BS75" s="1276"/>
      <c r="BT75" s="1276"/>
      <c r="BU75" s="1276"/>
      <c r="BV75" s="1276"/>
      <c r="BW75" s="1276"/>
      <c r="BX75" s="1276">
        <v>9.6</v>
      </c>
      <c r="BY75" s="1276"/>
      <c r="BZ75" s="1276"/>
      <c r="CA75" s="1276"/>
      <c r="CB75" s="1276"/>
      <c r="CC75" s="1276"/>
      <c r="CD75" s="1276"/>
      <c r="CE75" s="1276"/>
      <c r="CF75" s="1276">
        <v>8.1999999999999993</v>
      </c>
      <c r="CG75" s="1276"/>
      <c r="CH75" s="1276"/>
      <c r="CI75" s="1276"/>
      <c r="CJ75" s="1276"/>
      <c r="CK75" s="1276"/>
      <c r="CL75" s="1276"/>
      <c r="CM75" s="1276"/>
      <c r="CN75" s="1276">
        <v>6.6</v>
      </c>
      <c r="CO75" s="1276"/>
      <c r="CP75" s="1276"/>
      <c r="CQ75" s="1276"/>
      <c r="CR75" s="1276"/>
      <c r="CS75" s="1276"/>
      <c r="CT75" s="1276"/>
      <c r="CU75" s="1276"/>
      <c r="CV75" s="1276">
        <v>5.5</v>
      </c>
      <c r="CW75" s="1276"/>
      <c r="CX75" s="1276"/>
      <c r="CY75" s="1276"/>
      <c r="CZ75" s="1276"/>
      <c r="DA75" s="1276"/>
      <c r="DB75" s="1276"/>
      <c r="DC75" s="1276"/>
    </row>
    <row r="76" spans="2:107" ht="13.5" x14ac:dyDescent="0.15">
      <c r="B76" s="366"/>
      <c r="G76" s="1286"/>
      <c r="H76" s="1286"/>
      <c r="I76" s="1278"/>
      <c r="J76" s="1278"/>
      <c r="K76" s="1277"/>
      <c r="L76" s="1277"/>
      <c r="M76" s="1277"/>
      <c r="N76" s="1277"/>
      <c r="AM76" s="373"/>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x14ac:dyDescent="0.15">
      <c r="B77" s="366"/>
      <c r="G77" s="1278"/>
      <c r="H77" s="1278"/>
      <c r="I77" s="1278"/>
      <c r="J77" s="1278"/>
      <c r="K77" s="1279"/>
      <c r="L77" s="1279"/>
      <c r="M77" s="1279"/>
      <c r="N77" s="1279"/>
      <c r="AN77" s="1282" t="s">
        <v>588</v>
      </c>
      <c r="AO77" s="1282"/>
      <c r="AP77" s="1282"/>
      <c r="AQ77" s="1282"/>
      <c r="AR77" s="1282"/>
      <c r="AS77" s="1282"/>
      <c r="AT77" s="1282"/>
      <c r="AU77" s="1282"/>
      <c r="AV77" s="1282"/>
      <c r="AW77" s="1282"/>
      <c r="AX77" s="1282"/>
      <c r="AY77" s="1282"/>
      <c r="AZ77" s="1282"/>
      <c r="BA77" s="1282"/>
      <c r="BB77" s="1275" t="s">
        <v>587</v>
      </c>
      <c r="BC77" s="1275"/>
      <c r="BD77" s="1275"/>
      <c r="BE77" s="1275"/>
      <c r="BF77" s="1275"/>
      <c r="BG77" s="1275"/>
      <c r="BH77" s="1275"/>
      <c r="BI77" s="1275"/>
      <c r="BJ77" s="1275"/>
      <c r="BK77" s="1275"/>
      <c r="BL77" s="1275"/>
      <c r="BM77" s="1275"/>
      <c r="BN77" s="1275"/>
      <c r="BO77" s="1275"/>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5" x14ac:dyDescent="0.15">
      <c r="B78" s="366"/>
      <c r="G78" s="1278"/>
      <c r="H78" s="1278"/>
      <c r="I78" s="1278"/>
      <c r="J78" s="1278"/>
      <c r="K78" s="1279"/>
      <c r="L78" s="1279"/>
      <c r="M78" s="1279"/>
      <c r="N78" s="1279"/>
      <c r="AN78" s="1282"/>
      <c r="AO78" s="1282"/>
      <c r="AP78" s="1282"/>
      <c r="AQ78" s="1282"/>
      <c r="AR78" s="1282"/>
      <c r="AS78" s="1282"/>
      <c r="AT78" s="1282"/>
      <c r="AU78" s="1282"/>
      <c r="AV78" s="1282"/>
      <c r="AW78" s="1282"/>
      <c r="AX78" s="1282"/>
      <c r="AY78" s="1282"/>
      <c r="AZ78" s="1282"/>
      <c r="BA78" s="1282"/>
      <c r="BB78" s="1275"/>
      <c r="BC78" s="1275"/>
      <c r="BD78" s="1275"/>
      <c r="BE78" s="1275"/>
      <c r="BF78" s="1275"/>
      <c r="BG78" s="1275"/>
      <c r="BH78" s="1275"/>
      <c r="BI78" s="1275"/>
      <c r="BJ78" s="1275"/>
      <c r="BK78" s="1275"/>
      <c r="BL78" s="1275"/>
      <c r="BM78" s="1275"/>
      <c r="BN78" s="1275"/>
      <c r="BO78" s="1275"/>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x14ac:dyDescent="0.15">
      <c r="B79" s="366"/>
      <c r="G79" s="1278"/>
      <c r="H79" s="1278"/>
      <c r="I79" s="1280"/>
      <c r="J79" s="1280"/>
      <c r="K79" s="1281"/>
      <c r="L79" s="1281"/>
      <c r="M79" s="1281"/>
      <c r="N79" s="1281"/>
      <c r="AN79" s="1282"/>
      <c r="AO79" s="1282"/>
      <c r="AP79" s="1282"/>
      <c r="AQ79" s="1282"/>
      <c r="AR79" s="1282"/>
      <c r="AS79" s="1282"/>
      <c r="AT79" s="1282"/>
      <c r="AU79" s="1282"/>
      <c r="AV79" s="1282"/>
      <c r="AW79" s="1282"/>
      <c r="AX79" s="1282"/>
      <c r="AY79" s="1282"/>
      <c r="AZ79" s="1282"/>
      <c r="BA79" s="1282"/>
      <c r="BB79" s="1275" t="s">
        <v>586</v>
      </c>
      <c r="BC79" s="1275"/>
      <c r="BD79" s="1275"/>
      <c r="BE79" s="1275"/>
      <c r="BF79" s="1275"/>
      <c r="BG79" s="1275"/>
      <c r="BH79" s="1275"/>
      <c r="BI79" s="1275"/>
      <c r="BJ79" s="1275"/>
      <c r="BK79" s="1275"/>
      <c r="BL79" s="1275"/>
      <c r="BM79" s="1275"/>
      <c r="BN79" s="1275"/>
      <c r="BO79" s="1275"/>
      <c r="BP79" s="1276">
        <v>9.1999999999999993</v>
      </c>
      <c r="BQ79" s="1276"/>
      <c r="BR79" s="1276"/>
      <c r="BS79" s="1276"/>
      <c r="BT79" s="1276"/>
      <c r="BU79" s="1276"/>
      <c r="BV79" s="1276"/>
      <c r="BW79" s="1276"/>
      <c r="BX79" s="1276">
        <v>8.1999999999999993</v>
      </c>
      <c r="BY79" s="1276"/>
      <c r="BZ79" s="1276"/>
      <c r="CA79" s="1276"/>
      <c r="CB79" s="1276"/>
      <c r="CC79" s="1276"/>
      <c r="CD79" s="1276"/>
      <c r="CE79" s="1276"/>
      <c r="CF79" s="1276">
        <v>7.8</v>
      </c>
      <c r="CG79" s="1276"/>
      <c r="CH79" s="1276"/>
      <c r="CI79" s="1276"/>
      <c r="CJ79" s="1276"/>
      <c r="CK79" s="1276"/>
      <c r="CL79" s="1276"/>
      <c r="CM79" s="1276"/>
      <c r="CN79" s="1276">
        <v>7.4</v>
      </c>
      <c r="CO79" s="1276"/>
      <c r="CP79" s="1276"/>
      <c r="CQ79" s="1276"/>
      <c r="CR79" s="1276"/>
      <c r="CS79" s="1276"/>
      <c r="CT79" s="1276"/>
      <c r="CU79" s="1276"/>
      <c r="CV79" s="1276">
        <v>7.1</v>
      </c>
      <c r="CW79" s="1276"/>
      <c r="CX79" s="1276"/>
      <c r="CY79" s="1276"/>
      <c r="CZ79" s="1276"/>
      <c r="DA79" s="1276"/>
      <c r="DB79" s="1276"/>
      <c r="DC79" s="1276"/>
    </row>
    <row r="80" spans="2:107" ht="13.5" x14ac:dyDescent="0.15">
      <c r="B80" s="366"/>
      <c r="G80" s="1278"/>
      <c r="H80" s="1278"/>
      <c r="I80" s="1280"/>
      <c r="J80" s="1280"/>
      <c r="K80" s="1281"/>
      <c r="L80" s="1281"/>
      <c r="M80" s="1281"/>
      <c r="N80" s="1281"/>
      <c r="AN80" s="1282"/>
      <c r="AO80" s="1282"/>
      <c r="AP80" s="1282"/>
      <c r="AQ80" s="1282"/>
      <c r="AR80" s="1282"/>
      <c r="AS80" s="1282"/>
      <c r="AT80" s="1282"/>
      <c r="AU80" s="1282"/>
      <c r="AV80" s="1282"/>
      <c r="AW80" s="1282"/>
      <c r="AX80" s="1282"/>
      <c r="AY80" s="1282"/>
      <c r="AZ80" s="1282"/>
      <c r="BA80" s="1282"/>
      <c r="BB80" s="1275"/>
      <c r="BC80" s="1275"/>
      <c r="BD80" s="1275"/>
      <c r="BE80" s="1275"/>
      <c r="BF80" s="1275"/>
      <c r="BG80" s="1275"/>
      <c r="BH80" s="1275"/>
      <c r="BI80" s="1275"/>
      <c r="BJ80" s="1275"/>
      <c r="BK80" s="1275"/>
      <c r="BL80" s="1275"/>
      <c r="BM80" s="1275"/>
      <c r="BN80" s="1275"/>
      <c r="BO80" s="1275"/>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fLMJmaO5ULn72oXl+Dh8505ZiHv1BL2x59z7luQRkjvMvGjamo6c0cNIlxuPVeIGbJhcdFJ6142Cq+hUbL0/g==" saltValue="Tuafc4CiZUez6GJM2gwWR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95" zoomScale="85" zoomScaleNormal="85" zoomScaleSheetLayoutView="70" workbookViewId="0">
      <selection activeCell="BZ17" sqref="BZ1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jMaK7epUmTNaSCsAUEKipk4SXEjVBFosBtzLSDODXzUOR7A/PhwsBjEPwvN2zJxv9kWfWgKLQjDSowVP8l0Dw==" saltValue="SiEqSpjXUn75qHjGdNX0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93" zoomScale="85" zoomScaleNormal="85" zoomScaleSheetLayoutView="55" workbookViewId="0">
      <selection activeCell="BZ17" sqref="BZ1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2Vi8afqhJnOFvIKUi3d6cZvR9imoZz+o8RpZyOmcscF2/l2uoev9h8p06nV5sB5vIQR9zwf3TqPO9TbiuAn2w==" saltValue="SMPg/lJXDJLR0ErwfcfL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32</v>
      </c>
      <c r="E2" s="134"/>
      <c r="F2" s="135" t="s">
        <v>537</v>
      </c>
      <c r="G2" s="136"/>
      <c r="H2" s="137"/>
    </row>
    <row r="3" spans="1:8" x14ac:dyDescent="0.15">
      <c r="A3" s="133" t="s">
        <v>530</v>
      </c>
      <c r="B3" s="138"/>
      <c r="C3" s="139"/>
      <c r="D3" s="140">
        <v>78326</v>
      </c>
      <c r="E3" s="141"/>
      <c r="F3" s="142">
        <v>316331</v>
      </c>
      <c r="G3" s="143"/>
      <c r="H3" s="144"/>
    </row>
    <row r="4" spans="1:8" x14ac:dyDescent="0.15">
      <c r="A4" s="145"/>
      <c r="B4" s="146"/>
      <c r="C4" s="147"/>
      <c r="D4" s="148">
        <v>40429</v>
      </c>
      <c r="E4" s="149"/>
      <c r="F4" s="150">
        <v>106387</v>
      </c>
      <c r="G4" s="151"/>
      <c r="H4" s="152"/>
    </row>
    <row r="5" spans="1:8" x14ac:dyDescent="0.15">
      <c r="A5" s="133" t="s">
        <v>532</v>
      </c>
      <c r="B5" s="138"/>
      <c r="C5" s="139"/>
      <c r="D5" s="140">
        <v>220447</v>
      </c>
      <c r="E5" s="141"/>
      <c r="F5" s="142">
        <v>333013</v>
      </c>
      <c r="G5" s="143"/>
      <c r="H5" s="144"/>
    </row>
    <row r="6" spans="1:8" x14ac:dyDescent="0.15">
      <c r="A6" s="145"/>
      <c r="B6" s="146"/>
      <c r="C6" s="147"/>
      <c r="D6" s="148">
        <v>78893</v>
      </c>
      <c r="E6" s="149"/>
      <c r="F6" s="150">
        <v>126732</v>
      </c>
      <c r="G6" s="151"/>
      <c r="H6" s="152"/>
    </row>
    <row r="7" spans="1:8" x14ac:dyDescent="0.15">
      <c r="A7" s="133" t="s">
        <v>533</v>
      </c>
      <c r="B7" s="138"/>
      <c r="C7" s="139"/>
      <c r="D7" s="140">
        <v>118742</v>
      </c>
      <c r="E7" s="141"/>
      <c r="F7" s="142">
        <v>280458</v>
      </c>
      <c r="G7" s="143"/>
      <c r="H7" s="144"/>
    </row>
    <row r="8" spans="1:8" x14ac:dyDescent="0.15">
      <c r="A8" s="145"/>
      <c r="B8" s="146"/>
      <c r="C8" s="147"/>
      <c r="D8" s="148">
        <v>47417</v>
      </c>
      <c r="E8" s="149"/>
      <c r="F8" s="150">
        <v>127286</v>
      </c>
      <c r="G8" s="151"/>
      <c r="H8" s="152"/>
    </row>
    <row r="9" spans="1:8" x14ac:dyDescent="0.15">
      <c r="A9" s="133" t="s">
        <v>534</v>
      </c>
      <c r="B9" s="138"/>
      <c r="C9" s="139"/>
      <c r="D9" s="140">
        <v>362597</v>
      </c>
      <c r="E9" s="141"/>
      <c r="F9" s="142">
        <v>291945</v>
      </c>
      <c r="G9" s="143"/>
      <c r="H9" s="144"/>
    </row>
    <row r="10" spans="1:8" x14ac:dyDescent="0.15">
      <c r="A10" s="145"/>
      <c r="B10" s="146"/>
      <c r="C10" s="147"/>
      <c r="D10" s="148">
        <v>228217</v>
      </c>
      <c r="E10" s="149"/>
      <c r="F10" s="150">
        <v>127651</v>
      </c>
      <c r="G10" s="151"/>
      <c r="H10" s="152"/>
    </row>
    <row r="11" spans="1:8" x14ac:dyDescent="0.15">
      <c r="A11" s="133" t="s">
        <v>535</v>
      </c>
      <c r="B11" s="138"/>
      <c r="C11" s="139"/>
      <c r="D11" s="140">
        <v>151863</v>
      </c>
      <c r="E11" s="141"/>
      <c r="F11" s="142">
        <v>291173</v>
      </c>
      <c r="G11" s="143"/>
      <c r="H11" s="144"/>
    </row>
    <row r="12" spans="1:8" x14ac:dyDescent="0.15">
      <c r="A12" s="145"/>
      <c r="B12" s="146"/>
      <c r="C12" s="153"/>
      <c r="D12" s="148">
        <v>58666</v>
      </c>
      <c r="E12" s="149"/>
      <c r="F12" s="150">
        <v>119071</v>
      </c>
      <c r="G12" s="151"/>
      <c r="H12" s="152"/>
    </row>
    <row r="13" spans="1:8" x14ac:dyDescent="0.15">
      <c r="A13" s="133"/>
      <c r="B13" s="138"/>
      <c r="C13" s="154"/>
      <c r="D13" s="155">
        <v>186395</v>
      </c>
      <c r="E13" s="156"/>
      <c r="F13" s="157">
        <v>302584</v>
      </c>
      <c r="G13" s="158"/>
      <c r="H13" s="144"/>
    </row>
    <row r="14" spans="1:8" x14ac:dyDescent="0.15">
      <c r="A14" s="145"/>
      <c r="B14" s="146"/>
      <c r="C14" s="147"/>
      <c r="D14" s="148">
        <v>90724</v>
      </c>
      <c r="E14" s="149"/>
      <c r="F14" s="150">
        <v>121425</v>
      </c>
      <c r="G14" s="151"/>
      <c r="H14" s="152"/>
    </row>
    <row r="17" spans="1:11" x14ac:dyDescent="0.15">
      <c r="A17" s="129" t="s">
        <v>33</v>
      </c>
    </row>
    <row r="18" spans="1:11" x14ac:dyDescent="0.15">
      <c r="A18" s="159"/>
      <c r="B18" s="159" t="e">
        <f>#REF!</f>
        <v>#REF!</v>
      </c>
      <c r="C18" s="159" t="e">
        <f>#REF!</f>
        <v>#REF!</v>
      </c>
      <c r="D18" s="159" t="e">
        <f>#REF!</f>
        <v>#REF!</v>
      </c>
      <c r="E18" s="159" t="e">
        <f>#REF!</f>
        <v>#REF!</v>
      </c>
      <c r="F18" s="159" t="e">
        <f>#REF!</f>
        <v>#REF!</v>
      </c>
    </row>
    <row r="19" spans="1:11" x14ac:dyDescent="0.15">
      <c r="A19" s="159" t="s">
        <v>34</v>
      </c>
      <c r="B19" s="159" t="e">
        <f>ROUND(VALUE(SUBSTITUTE(#REF!,"▲","-")),2)</f>
        <v>#REF!</v>
      </c>
      <c r="C19" s="159" t="e">
        <f>ROUND(VALUE(SUBSTITUTE(#REF!,"▲","-")),2)</f>
        <v>#REF!</v>
      </c>
      <c r="D19" s="159" t="e">
        <f>ROUND(VALUE(SUBSTITUTE(#REF!,"▲","-")),2)</f>
        <v>#REF!</v>
      </c>
      <c r="E19" s="159" t="e">
        <f>ROUND(VALUE(SUBSTITUTE(#REF!,"▲","-")),2)</f>
        <v>#REF!</v>
      </c>
      <c r="F19" s="159" t="e">
        <f>ROUND(VALUE(SUBSTITUTE(#REF!,"▲","-")),2)</f>
        <v>#REF!</v>
      </c>
    </row>
    <row r="20" spans="1:11" x14ac:dyDescent="0.15">
      <c r="A20" s="159" t="s">
        <v>35</v>
      </c>
      <c r="B20" s="159" t="e">
        <f>ROUND(VALUE(SUBSTITUTE(#REF!,"▲","-")),2)</f>
        <v>#REF!</v>
      </c>
      <c r="C20" s="159" t="e">
        <f>ROUND(VALUE(SUBSTITUTE(#REF!,"▲","-")),2)</f>
        <v>#REF!</v>
      </c>
      <c r="D20" s="159" t="e">
        <f>ROUND(VALUE(SUBSTITUTE(#REF!,"▲","-")),2)</f>
        <v>#REF!</v>
      </c>
      <c r="E20" s="159" t="e">
        <f>ROUND(VALUE(SUBSTITUTE(#REF!,"▲","-")),2)</f>
        <v>#REF!</v>
      </c>
      <c r="F20" s="159" t="e">
        <f>ROUND(VALUE(SUBSTITUTE(#REF!,"▲","-")),2)</f>
        <v>#REF!</v>
      </c>
    </row>
    <row r="21" spans="1:11" x14ac:dyDescent="0.15">
      <c r="A21" s="159" t="s">
        <v>36</v>
      </c>
      <c r="B21" s="159" t="e">
        <f>IF(ISNUMBER(VALUE(SUBSTITUTE(#REF!,"▲","-"))),ROUND(VALUE(SUBSTITUTE(#REF!,"▲","-")),2),NA())</f>
        <v>#N/A</v>
      </c>
      <c r="C21" s="159" t="e">
        <f>IF(ISNUMBER(VALUE(SUBSTITUTE(#REF!,"▲","-"))),ROUND(VALUE(SUBSTITUTE(#REF!,"▲","-")),2),NA())</f>
        <v>#N/A</v>
      </c>
      <c r="D21" s="159" t="e">
        <f>IF(ISNUMBER(VALUE(SUBSTITUTE(#REF!,"▲","-"))),ROUND(VALUE(SUBSTITUTE(#REF!,"▲","-")),2),NA())</f>
        <v>#N/A</v>
      </c>
      <c r="E21" s="159" t="e">
        <f>IF(ISNUMBER(VALUE(SUBSTITUTE(#REF!,"▲","-"))),ROUND(VALUE(SUBSTITUTE(#REF!,"▲","-")),2),NA())</f>
        <v>#N/A</v>
      </c>
      <c r="F21" s="159" t="e">
        <f>IF(ISNUMBER(VALUE(SUBSTITUTE(#REF!,"▲","-"))),ROUND(VALUE(SUBSTITUTE(#REF!,"▲","-")),2),NA())</f>
        <v>#N/A</v>
      </c>
    </row>
    <row r="24" spans="1:11" x14ac:dyDescent="0.15">
      <c r="A24" s="129" t="s">
        <v>37</v>
      </c>
    </row>
    <row r="25" spans="1:11" x14ac:dyDescent="0.15">
      <c r="A25" s="160"/>
      <c r="B25" s="160" t="e">
        <f>#REF!</f>
        <v>#REF!</v>
      </c>
      <c r="C25" s="160"/>
      <c r="D25" s="160" t="e">
        <f>#REF!</f>
        <v>#REF!</v>
      </c>
      <c r="E25" s="160"/>
      <c r="F25" s="160" t="e">
        <f>#REF!</f>
        <v>#REF!</v>
      </c>
      <c r="G25" s="160"/>
      <c r="H25" s="160" t="e">
        <f>#REF!</f>
        <v>#REF!</v>
      </c>
      <c r="I25" s="160"/>
      <c r="J25" s="160" t="e">
        <f>#REF!</f>
        <v>#REF!</v>
      </c>
      <c r="K25" s="160"/>
    </row>
    <row r="26" spans="1:11" x14ac:dyDescent="0.15">
      <c r="A26" s="160"/>
      <c r="B26" s="160" t="s">
        <v>38</v>
      </c>
      <c r="C26" s="160" t="s">
        <v>39</v>
      </c>
      <c r="D26" s="160" t="s">
        <v>38</v>
      </c>
      <c r="E26" s="160" t="s">
        <v>39</v>
      </c>
      <c r="F26" s="160" t="s">
        <v>38</v>
      </c>
      <c r="G26" s="160" t="s">
        <v>39</v>
      </c>
      <c r="H26" s="160" t="s">
        <v>38</v>
      </c>
      <c r="I26" s="160" t="s">
        <v>39</v>
      </c>
      <c r="J26" s="160" t="s">
        <v>38</v>
      </c>
      <c r="K26" s="160" t="s">
        <v>39</v>
      </c>
    </row>
    <row r="27" spans="1:11" x14ac:dyDescent="0.15">
      <c r="A27" s="160" t="e">
        <f>IF(#REF!="",NA(),#REF!)</f>
        <v>#REF!</v>
      </c>
      <c r="B27" s="160" t="e">
        <f>IF(ROUND(VALUE(SUBSTITUTE(#REF!,"▲", "-")), 2) &lt; 0, ABS(ROUND(VALUE(SUBSTITUTE(#REF!,"▲", "-")), 2)), NA())</f>
        <v>#REF!</v>
      </c>
      <c r="C27" s="160" t="e">
        <f>IF(ROUND(VALUE(SUBSTITUTE(#REF!,"▲", "-")), 2) &gt;= 0, ABS(ROUND(VALUE(SUBSTITUTE(#REF!,"▲", "-")), 2)), NA())</f>
        <v>#REF!</v>
      </c>
      <c r="D27" s="160" t="e">
        <f>IF(ROUND(VALUE(SUBSTITUTE(#REF!,"▲", "-")), 2) &lt; 0, ABS(ROUND(VALUE(SUBSTITUTE(#REF!,"▲", "-")), 2)), NA())</f>
        <v>#REF!</v>
      </c>
      <c r="E27" s="160" t="e">
        <f>IF(ROUND(VALUE(SUBSTITUTE(#REF!,"▲", "-")), 2) &gt;= 0, ABS(ROUND(VALUE(SUBSTITUTE(#REF!,"▲", "-")), 2)), NA())</f>
        <v>#REF!</v>
      </c>
      <c r="F27" s="160" t="e">
        <f>IF(ROUND(VALUE(SUBSTITUTE(#REF!,"▲", "-")), 2) &lt; 0, ABS(ROUND(VALUE(SUBSTITUTE(#REF!,"▲", "-")), 2)), NA())</f>
        <v>#REF!</v>
      </c>
      <c r="G27" s="160" t="e">
        <f>IF(ROUND(VALUE(SUBSTITUTE(#REF!,"▲", "-")), 2) &gt;= 0, ABS(ROUND(VALUE(SUBSTITUTE(#REF!,"▲", "-")), 2)), NA())</f>
        <v>#REF!</v>
      </c>
      <c r="H27" s="160" t="e">
        <f>IF(ROUND(VALUE(SUBSTITUTE(#REF!,"▲", "-")), 2) &lt; 0, ABS(ROUND(VALUE(SUBSTITUTE(#REF!,"▲", "-")), 2)), NA())</f>
        <v>#REF!</v>
      </c>
      <c r="I27" s="160" t="e">
        <f>IF(ROUND(VALUE(SUBSTITUTE(#REF!,"▲", "-")), 2) &gt;= 0, ABS(ROUND(VALUE(SUBSTITUTE(#REF!,"▲", "-")), 2)), NA())</f>
        <v>#REF!</v>
      </c>
      <c r="J27" s="160" t="e">
        <f>IF(ROUND(VALUE(SUBSTITUTE(#REF!,"▲", "-")), 2) &lt; 0, ABS(ROUND(VALUE(SUBSTITUTE(#REF!,"▲", "-")), 2)), NA())</f>
        <v>#REF!</v>
      </c>
      <c r="K27" s="160" t="e">
        <f>IF(ROUND(VALUE(SUBSTITUTE(#REF!,"▲", "-")), 2) &gt;= 0, ABS(ROUND(VALUE(SUBSTITUTE(#REF!,"▲", "-")), 2)), NA())</f>
        <v>#REF!</v>
      </c>
    </row>
    <row r="28" spans="1:11" x14ac:dyDescent="0.15">
      <c r="A28" s="160" t="e">
        <f>IF(#REF!="",NA(),#REF!)</f>
        <v>#REF!</v>
      </c>
      <c r="B28" s="160" t="e">
        <f>IF(ROUND(VALUE(SUBSTITUTE(#REF!,"▲", "-")), 2) &lt; 0, ABS(ROUND(VALUE(SUBSTITUTE(#REF!,"▲", "-")), 2)), NA())</f>
        <v>#REF!</v>
      </c>
      <c r="C28" s="160" t="e">
        <f>IF(ROUND(VALUE(SUBSTITUTE(#REF!,"▲", "-")), 2) &gt;= 0, ABS(ROUND(VALUE(SUBSTITUTE(#REF!,"▲", "-")), 2)), NA())</f>
        <v>#REF!</v>
      </c>
      <c r="D28" s="160" t="e">
        <f>IF(ROUND(VALUE(SUBSTITUTE(#REF!,"▲", "-")), 2) &lt; 0, ABS(ROUND(VALUE(SUBSTITUTE(#REF!,"▲", "-")), 2)), NA())</f>
        <v>#REF!</v>
      </c>
      <c r="E28" s="160" t="e">
        <f>IF(ROUND(VALUE(SUBSTITUTE(#REF!,"▲", "-")), 2) &gt;= 0, ABS(ROUND(VALUE(SUBSTITUTE(#REF!,"▲", "-")), 2)), NA())</f>
        <v>#REF!</v>
      </c>
      <c r="F28" s="160" t="e">
        <f>IF(ROUND(VALUE(SUBSTITUTE(#REF!,"▲", "-")), 2) &lt; 0, ABS(ROUND(VALUE(SUBSTITUTE(#REF!,"▲", "-")), 2)), NA())</f>
        <v>#REF!</v>
      </c>
      <c r="G28" s="160" t="e">
        <f>IF(ROUND(VALUE(SUBSTITUTE(#REF!,"▲", "-")), 2) &gt;= 0, ABS(ROUND(VALUE(SUBSTITUTE(#REF!,"▲", "-")), 2)), NA())</f>
        <v>#REF!</v>
      </c>
      <c r="H28" s="160" t="e">
        <f>IF(ROUND(VALUE(SUBSTITUTE(#REF!,"▲", "-")), 2) &lt; 0, ABS(ROUND(VALUE(SUBSTITUTE(#REF!,"▲", "-")), 2)), NA())</f>
        <v>#REF!</v>
      </c>
      <c r="I28" s="160" t="e">
        <f>IF(ROUND(VALUE(SUBSTITUTE(#REF!,"▲", "-")), 2) &gt;= 0, ABS(ROUND(VALUE(SUBSTITUTE(#REF!,"▲", "-")), 2)), NA())</f>
        <v>#REF!</v>
      </c>
      <c r="J28" s="160" t="e">
        <f>IF(ROUND(VALUE(SUBSTITUTE(#REF!,"▲", "-")), 2) &lt; 0, ABS(ROUND(VALUE(SUBSTITUTE(#REF!,"▲", "-")), 2)), NA())</f>
        <v>#REF!</v>
      </c>
      <c r="K28" s="160" t="e">
        <f>IF(ROUND(VALUE(SUBSTITUTE(#REF!,"▲", "-")), 2) &gt;= 0, ABS(ROUND(VALUE(SUBSTITUTE(#REF!,"▲", "-")), 2)), NA())</f>
        <v>#REF!</v>
      </c>
    </row>
    <row r="29" spans="1:11" x14ac:dyDescent="0.15">
      <c r="A29" s="160" t="e">
        <f>IF(#REF!="",NA(),#REF!)</f>
        <v>#REF!</v>
      </c>
      <c r="B29" s="160" t="e">
        <f>IF(ROUND(VALUE(SUBSTITUTE(#REF!,"▲", "-")), 2) &lt; 0, ABS(ROUND(VALUE(SUBSTITUTE(#REF!,"▲", "-")), 2)), NA())</f>
        <v>#REF!</v>
      </c>
      <c r="C29" s="160" t="e">
        <f>IF(ROUND(VALUE(SUBSTITUTE(#REF!,"▲", "-")), 2) &gt;= 0, ABS(ROUND(VALUE(SUBSTITUTE(#REF!,"▲", "-")), 2)), NA())</f>
        <v>#REF!</v>
      </c>
      <c r="D29" s="160" t="e">
        <f>IF(ROUND(VALUE(SUBSTITUTE(#REF!,"▲", "-")), 2) &lt; 0, ABS(ROUND(VALUE(SUBSTITUTE(#REF!,"▲", "-")), 2)), NA())</f>
        <v>#REF!</v>
      </c>
      <c r="E29" s="160" t="e">
        <f>IF(ROUND(VALUE(SUBSTITUTE(#REF!,"▲", "-")), 2) &gt;= 0, ABS(ROUND(VALUE(SUBSTITUTE(#REF!,"▲", "-")), 2)), NA())</f>
        <v>#REF!</v>
      </c>
      <c r="F29" s="160" t="e">
        <f>IF(ROUND(VALUE(SUBSTITUTE(#REF!,"▲", "-")), 2) &lt; 0, ABS(ROUND(VALUE(SUBSTITUTE(#REF!,"▲", "-")), 2)), NA())</f>
        <v>#REF!</v>
      </c>
      <c r="G29" s="160" t="e">
        <f>IF(ROUND(VALUE(SUBSTITUTE(#REF!,"▲", "-")), 2) &gt;= 0, ABS(ROUND(VALUE(SUBSTITUTE(#REF!,"▲", "-")), 2)), NA())</f>
        <v>#REF!</v>
      </c>
      <c r="H29" s="160" t="e">
        <f>IF(ROUND(VALUE(SUBSTITUTE(#REF!,"▲", "-")), 2) &lt; 0, ABS(ROUND(VALUE(SUBSTITUTE(#REF!,"▲", "-")), 2)), NA())</f>
        <v>#REF!</v>
      </c>
      <c r="I29" s="160" t="e">
        <f>IF(ROUND(VALUE(SUBSTITUTE(#REF!,"▲", "-")), 2) &gt;= 0, ABS(ROUND(VALUE(SUBSTITUTE(#REF!,"▲", "-")), 2)), NA())</f>
        <v>#REF!</v>
      </c>
      <c r="J29" s="160" t="e">
        <f>IF(ROUND(VALUE(SUBSTITUTE(#REF!,"▲", "-")), 2) &lt; 0, ABS(ROUND(VALUE(SUBSTITUTE(#REF!,"▲", "-")), 2)), NA())</f>
        <v>#REF!</v>
      </c>
      <c r="K29" s="160" t="e">
        <f>IF(ROUND(VALUE(SUBSTITUTE(#REF!,"▲", "-")), 2) &gt;= 0, ABS(ROUND(VALUE(SUBSTITUTE(#REF!,"▲", "-")), 2)), NA())</f>
        <v>#REF!</v>
      </c>
    </row>
    <row r="30" spans="1:11" x14ac:dyDescent="0.15">
      <c r="A30" s="160" t="e">
        <f>IF(#REF!="",NA(),#REF!)</f>
        <v>#REF!</v>
      </c>
      <c r="B30" s="160" t="e">
        <f>IF(ROUND(VALUE(SUBSTITUTE(#REF!,"▲", "-")), 2) &lt; 0, ABS(ROUND(VALUE(SUBSTITUTE(#REF!,"▲", "-")), 2)), NA())</f>
        <v>#REF!</v>
      </c>
      <c r="C30" s="160" t="e">
        <f>IF(ROUND(VALUE(SUBSTITUTE(#REF!,"▲", "-")), 2) &gt;= 0, ABS(ROUND(VALUE(SUBSTITUTE(#REF!,"▲", "-")), 2)), NA())</f>
        <v>#REF!</v>
      </c>
      <c r="D30" s="160" t="e">
        <f>IF(ROUND(VALUE(SUBSTITUTE(#REF!,"▲", "-")), 2) &lt; 0, ABS(ROUND(VALUE(SUBSTITUTE(#REF!,"▲", "-")), 2)), NA())</f>
        <v>#REF!</v>
      </c>
      <c r="E30" s="160" t="e">
        <f>IF(ROUND(VALUE(SUBSTITUTE(#REF!,"▲", "-")), 2) &gt;= 0, ABS(ROUND(VALUE(SUBSTITUTE(#REF!,"▲", "-")), 2)), NA())</f>
        <v>#REF!</v>
      </c>
      <c r="F30" s="160" t="e">
        <f>IF(ROUND(VALUE(SUBSTITUTE(#REF!,"▲", "-")), 2) &lt; 0, ABS(ROUND(VALUE(SUBSTITUTE(#REF!,"▲", "-")), 2)), NA())</f>
        <v>#REF!</v>
      </c>
      <c r="G30" s="160" t="e">
        <f>IF(ROUND(VALUE(SUBSTITUTE(#REF!,"▲", "-")), 2) &gt;= 0, ABS(ROUND(VALUE(SUBSTITUTE(#REF!,"▲", "-")), 2)), NA())</f>
        <v>#REF!</v>
      </c>
      <c r="H30" s="160" t="e">
        <f>IF(ROUND(VALUE(SUBSTITUTE(#REF!,"▲", "-")), 2) &lt; 0, ABS(ROUND(VALUE(SUBSTITUTE(#REF!,"▲", "-")), 2)), NA())</f>
        <v>#REF!</v>
      </c>
      <c r="I30" s="160" t="e">
        <f>IF(ROUND(VALUE(SUBSTITUTE(#REF!,"▲", "-")), 2) &gt;= 0, ABS(ROUND(VALUE(SUBSTITUTE(#REF!,"▲", "-")), 2)), NA())</f>
        <v>#REF!</v>
      </c>
      <c r="J30" s="160" t="e">
        <f>IF(ROUND(VALUE(SUBSTITUTE(#REF!,"▲", "-")), 2) &lt; 0, ABS(ROUND(VALUE(SUBSTITUTE(#REF!,"▲", "-")), 2)), NA())</f>
        <v>#REF!</v>
      </c>
      <c r="K30" s="160" t="e">
        <f>IF(ROUND(VALUE(SUBSTITUTE(#REF!,"▲", "-")), 2) &gt;= 0, ABS(ROUND(VALUE(SUBSTITUTE(#REF!,"▲", "-")), 2)), NA())</f>
        <v>#REF!</v>
      </c>
    </row>
    <row r="31" spans="1:11" x14ac:dyDescent="0.15">
      <c r="A31" s="160" t="e">
        <f>IF(#REF!="",NA(),#REF!)</f>
        <v>#REF!</v>
      </c>
      <c r="B31" s="160" t="e">
        <f>IF(ROUND(VALUE(SUBSTITUTE(#REF!,"▲", "-")), 2) &lt; 0, ABS(ROUND(VALUE(SUBSTITUTE(#REF!,"▲", "-")), 2)), NA())</f>
        <v>#REF!</v>
      </c>
      <c r="C31" s="160" t="e">
        <f>IF(ROUND(VALUE(SUBSTITUTE(#REF!,"▲", "-")), 2) &gt;= 0, ABS(ROUND(VALUE(SUBSTITUTE(#REF!,"▲", "-")), 2)), NA())</f>
        <v>#REF!</v>
      </c>
      <c r="D31" s="160" t="e">
        <f>IF(ROUND(VALUE(SUBSTITUTE(#REF!,"▲", "-")), 2) &lt; 0, ABS(ROUND(VALUE(SUBSTITUTE(#REF!,"▲", "-")), 2)), NA())</f>
        <v>#REF!</v>
      </c>
      <c r="E31" s="160" t="e">
        <f>IF(ROUND(VALUE(SUBSTITUTE(#REF!,"▲", "-")), 2) &gt;= 0, ABS(ROUND(VALUE(SUBSTITUTE(#REF!,"▲", "-")), 2)), NA())</f>
        <v>#REF!</v>
      </c>
      <c r="F31" s="160" t="e">
        <f>IF(ROUND(VALUE(SUBSTITUTE(#REF!,"▲", "-")), 2) &lt; 0, ABS(ROUND(VALUE(SUBSTITUTE(#REF!,"▲", "-")), 2)), NA())</f>
        <v>#REF!</v>
      </c>
      <c r="G31" s="160" t="e">
        <f>IF(ROUND(VALUE(SUBSTITUTE(#REF!,"▲", "-")), 2) &gt;= 0, ABS(ROUND(VALUE(SUBSTITUTE(#REF!,"▲", "-")), 2)), NA())</f>
        <v>#REF!</v>
      </c>
      <c r="H31" s="160" t="e">
        <f>IF(ROUND(VALUE(SUBSTITUTE(#REF!,"▲", "-")), 2) &lt; 0, ABS(ROUND(VALUE(SUBSTITUTE(#REF!,"▲", "-")), 2)), NA())</f>
        <v>#REF!</v>
      </c>
      <c r="I31" s="160" t="e">
        <f>IF(ROUND(VALUE(SUBSTITUTE(#REF!,"▲", "-")), 2) &gt;= 0, ABS(ROUND(VALUE(SUBSTITUTE(#REF!,"▲", "-")), 2)), NA())</f>
        <v>#REF!</v>
      </c>
      <c r="J31" s="160" t="e">
        <f>IF(ROUND(VALUE(SUBSTITUTE(#REF!,"▲", "-")), 2) &lt; 0, ABS(ROUND(VALUE(SUBSTITUTE(#REF!,"▲", "-")), 2)), NA())</f>
        <v>#REF!</v>
      </c>
      <c r="K31" s="160" t="e">
        <f>IF(ROUND(VALUE(SUBSTITUTE(#REF!,"▲", "-")), 2) &gt;= 0, ABS(ROUND(VALUE(SUBSTITUTE(#REF!,"▲", "-")), 2)), NA())</f>
        <v>#REF!</v>
      </c>
    </row>
    <row r="32" spans="1:11" x14ac:dyDescent="0.15">
      <c r="A32" s="160" t="e">
        <f>IF(#REF!="",NA(),#REF!)</f>
        <v>#REF!</v>
      </c>
      <c r="B32" s="160" t="e">
        <f>IF(ROUND(VALUE(SUBSTITUTE(#REF!,"▲", "-")), 2) &lt; 0, ABS(ROUND(VALUE(SUBSTITUTE(#REF!,"▲", "-")), 2)), NA())</f>
        <v>#REF!</v>
      </c>
      <c r="C32" s="160" t="e">
        <f>IF(ROUND(VALUE(SUBSTITUTE(#REF!,"▲", "-")), 2) &gt;= 0, ABS(ROUND(VALUE(SUBSTITUTE(#REF!,"▲", "-")), 2)), NA())</f>
        <v>#REF!</v>
      </c>
      <c r="D32" s="160" t="e">
        <f>IF(ROUND(VALUE(SUBSTITUTE(#REF!,"▲", "-")), 2) &lt; 0, ABS(ROUND(VALUE(SUBSTITUTE(#REF!,"▲", "-")), 2)), NA())</f>
        <v>#REF!</v>
      </c>
      <c r="E32" s="160" t="e">
        <f>IF(ROUND(VALUE(SUBSTITUTE(#REF!,"▲", "-")), 2) &gt;= 0, ABS(ROUND(VALUE(SUBSTITUTE(#REF!,"▲", "-")), 2)), NA())</f>
        <v>#REF!</v>
      </c>
      <c r="F32" s="160" t="e">
        <f>IF(ROUND(VALUE(SUBSTITUTE(#REF!,"▲", "-")), 2) &lt; 0, ABS(ROUND(VALUE(SUBSTITUTE(#REF!,"▲", "-")), 2)), NA())</f>
        <v>#REF!</v>
      </c>
      <c r="G32" s="160" t="e">
        <f>IF(ROUND(VALUE(SUBSTITUTE(#REF!,"▲", "-")), 2) &gt;= 0, ABS(ROUND(VALUE(SUBSTITUTE(#REF!,"▲", "-")), 2)), NA())</f>
        <v>#REF!</v>
      </c>
      <c r="H32" s="160" t="e">
        <f>IF(ROUND(VALUE(SUBSTITUTE(#REF!,"▲", "-")), 2) &lt; 0, ABS(ROUND(VALUE(SUBSTITUTE(#REF!,"▲", "-")), 2)), NA())</f>
        <v>#REF!</v>
      </c>
      <c r="I32" s="160" t="e">
        <f>IF(ROUND(VALUE(SUBSTITUTE(#REF!,"▲", "-")), 2) &gt;= 0, ABS(ROUND(VALUE(SUBSTITUTE(#REF!,"▲", "-")), 2)), NA())</f>
        <v>#REF!</v>
      </c>
      <c r="J32" s="160" t="e">
        <f>IF(ROUND(VALUE(SUBSTITUTE(#REF!,"▲", "-")), 2) &lt; 0, ABS(ROUND(VALUE(SUBSTITUTE(#REF!,"▲", "-")), 2)), NA())</f>
        <v>#REF!</v>
      </c>
      <c r="K32" s="160" t="e">
        <f>IF(ROUND(VALUE(SUBSTITUTE(#REF!,"▲", "-")), 2) &gt;= 0, ABS(ROUND(VALUE(SUBSTITUTE(#REF!,"▲", "-")), 2)), NA())</f>
        <v>#REF!</v>
      </c>
    </row>
    <row r="33" spans="1:16" x14ac:dyDescent="0.15">
      <c r="A33" s="160" t="e">
        <f>IF(#REF!="",NA(),#REF!)</f>
        <v>#REF!</v>
      </c>
      <c r="B33" s="160" t="e">
        <f>IF(ROUND(VALUE(SUBSTITUTE(#REF!,"▲", "-")), 2) &lt; 0, ABS(ROUND(VALUE(SUBSTITUTE(#REF!,"▲", "-")), 2)), NA())</f>
        <v>#REF!</v>
      </c>
      <c r="C33" s="160" t="e">
        <f>IF(ROUND(VALUE(SUBSTITUTE(#REF!,"▲", "-")), 2) &gt;= 0, ABS(ROUND(VALUE(SUBSTITUTE(#REF!,"▲", "-")), 2)), NA())</f>
        <v>#REF!</v>
      </c>
      <c r="D33" s="160" t="e">
        <f>IF(ROUND(VALUE(SUBSTITUTE(#REF!,"▲", "-")), 2) &lt; 0, ABS(ROUND(VALUE(SUBSTITUTE(#REF!,"▲", "-")), 2)), NA())</f>
        <v>#REF!</v>
      </c>
      <c r="E33" s="160" t="e">
        <f>IF(ROUND(VALUE(SUBSTITUTE(#REF!,"▲", "-")), 2) &gt;= 0, ABS(ROUND(VALUE(SUBSTITUTE(#REF!,"▲", "-")), 2)), NA())</f>
        <v>#REF!</v>
      </c>
      <c r="F33" s="160" t="e">
        <f>IF(ROUND(VALUE(SUBSTITUTE(#REF!,"▲", "-")), 2) &lt; 0, ABS(ROUND(VALUE(SUBSTITUTE(#REF!,"▲", "-")), 2)), NA())</f>
        <v>#REF!</v>
      </c>
      <c r="G33" s="160" t="e">
        <f>IF(ROUND(VALUE(SUBSTITUTE(#REF!,"▲", "-")), 2) &gt;= 0, ABS(ROUND(VALUE(SUBSTITUTE(#REF!,"▲", "-")), 2)), NA())</f>
        <v>#REF!</v>
      </c>
      <c r="H33" s="160" t="e">
        <f>IF(ROUND(VALUE(SUBSTITUTE(#REF!,"▲", "-")), 2) &lt; 0, ABS(ROUND(VALUE(SUBSTITUTE(#REF!,"▲", "-")), 2)), NA())</f>
        <v>#REF!</v>
      </c>
      <c r="I33" s="160" t="e">
        <f>IF(ROUND(VALUE(SUBSTITUTE(#REF!,"▲", "-")), 2) &gt;= 0, ABS(ROUND(VALUE(SUBSTITUTE(#REF!,"▲", "-")), 2)), NA())</f>
        <v>#REF!</v>
      </c>
      <c r="J33" s="160" t="e">
        <f>IF(ROUND(VALUE(SUBSTITUTE(#REF!,"▲", "-")), 2) &lt; 0, ABS(ROUND(VALUE(SUBSTITUTE(#REF!,"▲", "-")), 2)), NA())</f>
        <v>#REF!</v>
      </c>
      <c r="K33" s="160" t="e">
        <f>IF(ROUND(VALUE(SUBSTITUTE(#REF!,"▲", "-")), 2) &gt;= 0, ABS(ROUND(VALUE(SUBSTITUTE(#REF!,"▲", "-")), 2)), NA())</f>
        <v>#REF!</v>
      </c>
    </row>
    <row r="34" spans="1:16" x14ac:dyDescent="0.15">
      <c r="A34" s="160" t="e">
        <f>IF(#REF!="",NA(),#REF!)</f>
        <v>#REF!</v>
      </c>
      <c r="B34" s="160" t="e">
        <f>IF(ROUND(VALUE(SUBSTITUTE(#REF!,"▲", "-")), 2) &lt; 0, ABS(ROUND(VALUE(SUBSTITUTE(#REF!,"▲", "-")), 2)), NA())</f>
        <v>#REF!</v>
      </c>
      <c r="C34" s="160" t="e">
        <f>IF(ROUND(VALUE(SUBSTITUTE(#REF!,"▲", "-")), 2) &gt;= 0, ABS(ROUND(VALUE(SUBSTITUTE(#REF!,"▲", "-")), 2)), NA())</f>
        <v>#REF!</v>
      </c>
      <c r="D34" s="160" t="e">
        <f>IF(ROUND(VALUE(SUBSTITUTE(#REF!,"▲", "-")), 2) &lt; 0, ABS(ROUND(VALUE(SUBSTITUTE(#REF!,"▲", "-")), 2)), NA())</f>
        <v>#REF!</v>
      </c>
      <c r="E34" s="160" t="e">
        <f>IF(ROUND(VALUE(SUBSTITUTE(#REF!,"▲", "-")), 2) &gt;= 0, ABS(ROUND(VALUE(SUBSTITUTE(#REF!,"▲", "-")), 2)), NA())</f>
        <v>#REF!</v>
      </c>
      <c r="F34" s="160" t="e">
        <f>IF(ROUND(VALUE(SUBSTITUTE(#REF!,"▲", "-")), 2) &lt; 0, ABS(ROUND(VALUE(SUBSTITUTE(#REF!,"▲", "-")), 2)), NA())</f>
        <v>#REF!</v>
      </c>
      <c r="G34" s="160" t="e">
        <f>IF(ROUND(VALUE(SUBSTITUTE(#REF!,"▲", "-")), 2) &gt;= 0, ABS(ROUND(VALUE(SUBSTITUTE(#REF!,"▲", "-")), 2)), NA())</f>
        <v>#REF!</v>
      </c>
      <c r="H34" s="160" t="e">
        <f>IF(ROUND(VALUE(SUBSTITUTE(#REF!,"▲", "-")), 2) &lt; 0, ABS(ROUND(VALUE(SUBSTITUTE(#REF!,"▲", "-")), 2)), NA())</f>
        <v>#REF!</v>
      </c>
      <c r="I34" s="160" t="e">
        <f>IF(ROUND(VALUE(SUBSTITUTE(#REF!,"▲", "-")), 2) &gt;= 0, ABS(ROUND(VALUE(SUBSTITUTE(#REF!,"▲", "-")), 2)), NA())</f>
        <v>#REF!</v>
      </c>
      <c r="J34" s="160" t="e">
        <f>IF(ROUND(VALUE(SUBSTITUTE(#REF!,"▲", "-")), 2) &lt; 0, ABS(ROUND(VALUE(SUBSTITUTE(#REF!,"▲", "-")), 2)), NA())</f>
        <v>#REF!</v>
      </c>
      <c r="K34" s="160" t="e">
        <f>IF(ROUND(VALUE(SUBSTITUTE(#REF!,"▲", "-")), 2) &gt;= 0, ABS(ROUND(VALUE(SUBSTITUTE(#REF!,"▲", "-")), 2)), NA())</f>
        <v>#REF!</v>
      </c>
    </row>
    <row r="35" spans="1:16" x14ac:dyDescent="0.15">
      <c r="A35" s="160" t="e">
        <f>IF(#REF!="",NA(),#REF!)</f>
        <v>#REF!</v>
      </c>
      <c r="B35" s="160" t="e">
        <f>IF(ROUND(VALUE(SUBSTITUTE(#REF!,"▲", "-")), 2) &lt; 0, ABS(ROUND(VALUE(SUBSTITUTE(#REF!,"▲", "-")), 2)), NA())</f>
        <v>#REF!</v>
      </c>
      <c r="C35" s="160" t="e">
        <f>IF(ROUND(VALUE(SUBSTITUTE(#REF!,"▲", "-")), 2) &gt;= 0, ABS(ROUND(VALUE(SUBSTITUTE(#REF!,"▲", "-")), 2)), NA())</f>
        <v>#REF!</v>
      </c>
      <c r="D35" s="160" t="e">
        <f>IF(ROUND(VALUE(SUBSTITUTE(#REF!,"▲", "-")), 2) &lt; 0, ABS(ROUND(VALUE(SUBSTITUTE(#REF!,"▲", "-")), 2)), NA())</f>
        <v>#REF!</v>
      </c>
      <c r="E35" s="160" t="e">
        <f>IF(ROUND(VALUE(SUBSTITUTE(#REF!,"▲", "-")), 2) &gt;= 0, ABS(ROUND(VALUE(SUBSTITUTE(#REF!,"▲", "-")), 2)), NA())</f>
        <v>#REF!</v>
      </c>
      <c r="F35" s="160" t="e">
        <f>IF(ROUND(VALUE(SUBSTITUTE(#REF!,"▲", "-")), 2) &lt; 0, ABS(ROUND(VALUE(SUBSTITUTE(#REF!,"▲", "-")), 2)), NA())</f>
        <v>#REF!</v>
      </c>
      <c r="G35" s="160" t="e">
        <f>IF(ROUND(VALUE(SUBSTITUTE(#REF!,"▲", "-")), 2) &gt;= 0, ABS(ROUND(VALUE(SUBSTITUTE(#REF!,"▲", "-")), 2)), NA())</f>
        <v>#REF!</v>
      </c>
      <c r="H35" s="160" t="e">
        <f>IF(ROUND(VALUE(SUBSTITUTE(#REF!,"▲", "-")), 2) &lt; 0, ABS(ROUND(VALUE(SUBSTITUTE(#REF!,"▲", "-")), 2)), NA())</f>
        <v>#REF!</v>
      </c>
      <c r="I35" s="160" t="e">
        <f>IF(ROUND(VALUE(SUBSTITUTE(#REF!,"▲", "-")), 2) &gt;= 0, ABS(ROUND(VALUE(SUBSTITUTE(#REF!,"▲", "-")), 2)), NA())</f>
        <v>#REF!</v>
      </c>
      <c r="J35" s="160" t="e">
        <f>IF(ROUND(VALUE(SUBSTITUTE(#REF!,"▲", "-")), 2) &lt; 0, ABS(ROUND(VALUE(SUBSTITUTE(#REF!,"▲", "-")), 2)), NA())</f>
        <v>#REF!</v>
      </c>
      <c r="K35" s="160" t="e">
        <f>IF(ROUND(VALUE(SUBSTITUTE(#REF!,"▲", "-")), 2) &gt;= 0, ABS(ROUND(VALUE(SUBSTITUTE(#REF!,"▲", "-")), 2)), NA())</f>
        <v>#REF!</v>
      </c>
    </row>
    <row r="36" spans="1:16" x14ac:dyDescent="0.15">
      <c r="A36" s="160" t="e">
        <f>IF(#REF!="",NA(),#REF!)</f>
        <v>#REF!</v>
      </c>
      <c r="B36" s="160" t="e">
        <f>IF(ROUND(VALUE(SUBSTITUTE(#REF!,"▲", "-")), 2) &lt; 0, ABS(ROUND(VALUE(SUBSTITUTE(#REF!,"▲", "-")), 2)), NA())</f>
        <v>#REF!</v>
      </c>
      <c r="C36" s="160" t="e">
        <f>IF(ROUND(VALUE(SUBSTITUTE(#REF!,"▲", "-")), 2) &gt;= 0, ABS(ROUND(VALUE(SUBSTITUTE(#REF!,"▲", "-")), 2)), NA())</f>
        <v>#REF!</v>
      </c>
      <c r="D36" s="160" t="e">
        <f>IF(ROUND(VALUE(SUBSTITUTE(#REF!,"▲", "-")), 2) &lt; 0, ABS(ROUND(VALUE(SUBSTITUTE(#REF!,"▲", "-")), 2)), NA())</f>
        <v>#REF!</v>
      </c>
      <c r="E36" s="160" t="e">
        <f>IF(ROUND(VALUE(SUBSTITUTE(#REF!,"▲", "-")), 2) &gt;= 0, ABS(ROUND(VALUE(SUBSTITUTE(#REF!,"▲", "-")), 2)), NA())</f>
        <v>#REF!</v>
      </c>
      <c r="F36" s="160" t="e">
        <f>IF(ROUND(VALUE(SUBSTITUTE(#REF!,"▲", "-")), 2) &lt; 0, ABS(ROUND(VALUE(SUBSTITUTE(#REF!,"▲", "-")), 2)), NA())</f>
        <v>#REF!</v>
      </c>
      <c r="G36" s="160" t="e">
        <f>IF(ROUND(VALUE(SUBSTITUTE(#REF!,"▲", "-")), 2) &gt;= 0, ABS(ROUND(VALUE(SUBSTITUTE(#REF!,"▲", "-")), 2)), NA())</f>
        <v>#REF!</v>
      </c>
      <c r="H36" s="160" t="e">
        <f>IF(ROUND(VALUE(SUBSTITUTE(#REF!,"▲", "-")), 2) &lt; 0, ABS(ROUND(VALUE(SUBSTITUTE(#REF!,"▲", "-")), 2)), NA())</f>
        <v>#REF!</v>
      </c>
      <c r="I36" s="160" t="e">
        <f>IF(ROUND(VALUE(SUBSTITUTE(#REF!,"▲", "-")), 2) &gt;= 0, ABS(ROUND(VALUE(SUBSTITUTE(#REF!,"▲", "-")), 2)), NA())</f>
        <v>#REF!</v>
      </c>
      <c r="J36" s="160" t="e">
        <f>IF(ROUND(VALUE(SUBSTITUTE(#REF!,"▲", "-")), 2) &lt; 0, ABS(ROUND(VALUE(SUBSTITUTE(#REF!,"▲", "-")), 2)), NA())</f>
        <v>#REF!</v>
      </c>
      <c r="K36" s="160" t="e">
        <f>IF(ROUND(VALUE(SUBSTITUTE(#REF!,"▲", "-")), 2) &gt;= 0, ABS(ROUND(VALUE(SUBSTITUTE(#REF!,"▲", "-")), 2)), NA())</f>
        <v>#REF!</v>
      </c>
    </row>
    <row r="39" spans="1:16" x14ac:dyDescent="0.15">
      <c r="A39" s="129" t="s">
        <v>40</v>
      </c>
    </row>
    <row r="40" spans="1:16" x14ac:dyDescent="0.15">
      <c r="A40" s="161"/>
      <c r="B40" s="161" t="e">
        <f>#REF!</f>
        <v>#REF!</v>
      </c>
      <c r="C40" s="161"/>
      <c r="D40" s="161"/>
      <c r="E40" s="161" t="e">
        <f>#REF!</f>
        <v>#REF!</v>
      </c>
      <c r="F40" s="161"/>
      <c r="G40" s="161"/>
      <c r="H40" s="161" t="e">
        <f>#REF!</f>
        <v>#REF!</v>
      </c>
      <c r="I40" s="161"/>
      <c r="J40" s="161"/>
      <c r="K40" s="161" t="e">
        <f>#REF!</f>
        <v>#REF!</v>
      </c>
      <c r="L40" s="161"/>
      <c r="M40" s="161"/>
      <c r="N40" s="161" t="e">
        <f>#REF!</f>
        <v>#REF!</v>
      </c>
      <c r="O40" s="161"/>
      <c r="P40" s="161"/>
    </row>
    <row r="41" spans="1:16" x14ac:dyDescent="0.15">
      <c r="A41" s="161"/>
      <c r="B41" s="161" t="s">
        <v>41</v>
      </c>
      <c r="C41" s="161"/>
      <c r="D41" s="161" t="s">
        <v>42</v>
      </c>
      <c r="E41" s="161" t="s">
        <v>41</v>
      </c>
      <c r="F41" s="161"/>
      <c r="G41" s="161" t="s">
        <v>42</v>
      </c>
      <c r="H41" s="161" t="s">
        <v>41</v>
      </c>
      <c r="I41" s="161"/>
      <c r="J41" s="161" t="s">
        <v>42</v>
      </c>
      <c r="K41" s="161" t="s">
        <v>41</v>
      </c>
      <c r="L41" s="161"/>
      <c r="M41" s="161" t="s">
        <v>42</v>
      </c>
      <c r="N41" s="161" t="s">
        <v>41</v>
      </c>
      <c r="O41" s="161"/>
      <c r="P41" s="161" t="s">
        <v>42</v>
      </c>
    </row>
    <row r="42" spans="1:16" x14ac:dyDescent="0.15">
      <c r="A42" s="161" t="s">
        <v>43</v>
      </c>
      <c r="B42" s="161"/>
      <c r="C42" s="161"/>
      <c r="D42" s="161" t="e">
        <f>#REF!</f>
        <v>#REF!</v>
      </c>
      <c r="E42" s="161"/>
      <c r="F42" s="161"/>
      <c r="G42" s="161" t="e">
        <f>#REF!</f>
        <v>#REF!</v>
      </c>
      <c r="H42" s="161"/>
      <c r="I42" s="161"/>
      <c r="J42" s="161" t="e">
        <f>#REF!</f>
        <v>#REF!</v>
      </c>
      <c r="K42" s="161"/>
      <c r="L42" s="161"/>
      <c r="M42" s="161" t="e">
        <f>#REF!</f>
        <v>#REF!</v>
      </c>
      <c r="N42" s="161"/>
      <c r="O42" s="161"/>
      <c r="P42" s="161" t="e">
        <f>#REF!</f>
        <v>#REF!</v>
      </c>
    </row>
    <row r="43" spans="1:16" x14ac:dyDescent="0.15">
      <c r="A43" s="161" t="s">
        <v>44</v>
      </c>
      <c r="B43" s="161" t="e">
        <f>#REF!</f>
        <v>#REF!</v>
      </c>
      <c r="C43" s="161"/>
      <c r="D43" s="161"/>
      <c r="E43" s="161" t="e">
        <f>#REF!</f>
        <v>#REF!</v>
      </c>
      <c r="F43" s="161"/>
      <c r="G43" s="161"/>
      <c r="H43" s="161" t="e">
        <f>#REF!</f>
        <v>#REF!</v>
      </c>
      <c r="I43" s="161"/>
      <c r="J43" s="161"/>
      <c r="K43" s="161" t="e">
        <f>#REF!</f>
        <v>#REF!</v>
      </c>
      <c r="L43" s="161"/>
      <c r="M43" s="161"/>
      <c r="N43" s="161" t="e">
        <f>#REF!</f>
        <v>#REF!</v>
      </c>
      <c r="O43" s="161"/>
      <c r="P43" s="161"/>
    </row>
    <row r="44" spans="1:16" x14ac:dyDescent="0.15">
      <c r="A44" s="161" t="s">
        <v>45</v>
      </c>
      <c r="B44" s="161" t="e">
        <f>#REF!</f>
        <v>#REF!</v>
      </c>
      <c r="C44" s="161"/>
      <c r="D44" s="161"/>
      <c r="E44" s="161" t="e">
        <f>#REF!</f>
        <v>#REF!</v>
      </c>
      <c r="F44" s="161"/>
      <c r="G44" s="161"/>
      <c r="H44" s="161" t="e">
        <f>#REF!</f>
        <v>#REF!</v>
      </c>
      <c r="I44" s="161"/>
      <c r="J44" s="161"/>
      <c r="K44" s="161" t="e">
        <f>#REF!</f>
        <v>#REF!</v>
      </c>
      <c r="L44" s="161"/>
      <c r="M44" s="161"/>
      <c r="N44" s="161" t="e">
        <f>#REF!</f>
        <v>#REF!</v>
      </c>
      <c r="O44" s="161"/>
      <c r="P44" s="161"/>
    </row>
    <row r="45" spans="1:16" x14ac:dyDescent="0.15">
      <c r="A45" s="161" t="s">
        <v>46</v>
      </c>
      <c r="B45" s="161" t="e">
        <f>#REF!</f>
        <v>#REF!</v>
      </c>
      <c r="C45" s="161"/>
      <c r="D45" s="161"/>
      <c r="E45" s="161" t="e">
        <f>#REF!</f>
        <v>#REF!</v>
      </c>
      <c r="F45" s="161"/>
      <c r="G45" s="161"/>
      <c r="H45" s="161" t="e">
        <f>#REF!</f>
        <v>#REF!</v>
      </c>
      <c r="I45" s="161"/>
      <c r="J45" s="161"/>
      <c r="K45" s="161" t="e">
        <f>#REF!</f>
        <v>#REF!</v>
      </c>
      <c r="L45" s="161"/>
      <c r="M45" s="161"/>
      <c r="N45" s="161" t="e">
        <f>#REF!</f>
        <v>#REF!</v>
      </c>
      <c r="O45" s="161"/>
      <c r="P45" s="161"/>
    </row>
    <row r="46" spans="1:16" x14ac:dyDescent="0.15">
      <c r="A46" s="161" t="s">
        <v>47</v>
      </c>
      <c r="B46" s="161" t="e">
        <f>#REF!</f>
        <v>#REF!</v>
      </c>
      <c r="C46" s="161"/>
      <c r="D46" s="161"/>
      <c r="E46" s="161" t="e">
        <f>#REF!</f>
        <v>#REF!</v>
      </c>
      <c r="F46" s="161"/>
      <c r="G46" s="161"/>
      <c r="H46" s="161" t="e">
        <f>#REF!</f>
        <v>#REF!</v>
      </c>
      <c r="I46" s="161"/>
      <c r="J46" s="161"/>
      <c r="K46" s="161" t="e">
        <f>#REF!</f>
        <v>#REF!</v>
      </c>
      <c r="L46" s="161"/>
      <c r="M46" s="161"/>
      <c r="N46" s="161" t="e">
        <f>#REF!</f>
        <v>#REF!</v>
      </c>
      <c r="O46" s="161"/>
      <c r="P46" s="161"/>
    </row>
    <row r="47" spans="1:16" x14ac:dyDescent="0.15">
      <c r="A47" s="161" t="s">
        <v>48</v>
      </c>
      <c r="B47" s="161" t="e">
        <f>#REF!</f>
        <v>#REF!</v>
      </c>
      <c r="C47" s="161"/>
      <c r="D47" s="161"/>
      <c r="E47" s="161" t="e">
        <f>#REF!</f>
        <v>#REF!</v>
      </c>
      <c r="F47" s="161"/>
      <c r="G47" s="161"/>
      <c r="H47" s="161" t="e">
        <f>#REF!</f>
        <v>#REF!</v>
      </c>
      <c r="I47" s="161"/>
      <c r="J47" s="161"/>
      <c r="K47" s="161" t="e">
        <f>#REF!</f>
        <v>#REF!</v>
      </c>
      <c r="L47" s="161"/>
      <c r="M47" s="161"/>
      <c r="N47" s="161" t="e">
        <f>#REF!</f>
        <v>#REF!</v>
      </c>
      <c r="O47" s="161"/>
      <c r="P47" s="161"/>
    </row>
    <row r="48" spans="1:16" x14ac:dyDescent="0.15">
      <c r="A48" s="161" t="s">
        <v>49</v>
      </c>
      <c r="B48" s="161" t="e">
        <f>#REF!</f>
        <v>#REF!</v>
      </c>
      <c r="C48" s="161"/>
      <c r="D48" s="161"/>
      <c r="E48" s="161" t="e">
        <f>#REF!</f>
        <v>#REF!</v>
      </c>
      <c r="F48" s="161"/>
      <c r="G48" s="161"/>
      <c r="H48" s="161" t="e">
        <f>#REF!</f>
        <v>#REF!</v>
      </c>
      <c r="I48" s="161"/>
      <c r="J48" s="161"/>
      <c r="K48" s="161" t="e">
        <f>#REF!</f>
        <v>#REF!</v>
      </c>
      <c r="L48" s="161"/>
      <c r="M48" s="161"/>
      <c r="N48" s="161" t="e">
        <f>#REF!</f>
        <v>#REF!</v>
      </c>
      <c r="O48" s="161"/>
      <c r="P48" s="161"/>
    </row>
    <row r="49" spans="1:16" x14ac:dyDescent="0.15">
      <c r="A49" s="161" t="s">
        <v>50</v>
      </c>
      <c r="B49" s="161" t="e">
        <f>#REF!</f>
        <v>#REF!</v>
      </c>
      <c r="C49" s="161"/>
      <c r="D49" s="161"/>
      <c r="E49" s="161" t="e">
        <f>#REF!</f>
        <v>#REF!</v>
      </c>
      <c r="F49" s="161"/>
      <c r="G49" s="161"/>
      <c r="H49" s="161" t="e">
        <f>#REF!</f>
        <v>#REF!</v>
      </c>
      <c r="I49" s="161"/>
      <c r="J49" s="161"/>
      <c r="K49" s="161" t="e">
        <f>#REF!</f>
        <v>#REF!</v>
      </c>
      <c r="L49" s="161"/>
      <c r="M49" s="161"/>
      <c r="N49" s="161" t="e">
        <f>#REF!</f>
        <v>#REF!</v>
      </c>
      <c r="O49" s="161"/>
      <c r="P49" s="161"/>
    </row>
    <row r="50" spans="1:16" x14ac:dyDescent="0.15">
      <c r="A50" s="161" t="s">
        <v>51</v>
      </c>
      <c r="B50" s="161" t="e">
        <f>NA()</f>
        <v>#N/A</v>
      </c>
      <c r="C50" s="161" t="e">
        <f>IF(ISNUMBER(#REF!),#REF!,NA())</f>
        <v>#N/A</v>
      </c>
      <c r="D50" s="161" t="e">
        <f>NA()</f>
        <v>#N/A</v>
      </c>
      <c r="E50" s="161" t="e">
        <f>NA()</f>
        <v>#N/A</v>
      </c>
      <c r="F50" s="161" t="e">
        <f>IF(ISNUMBER(#REF!),#REF!,NA())</f>
        <v>#N/A</v>
      </c>
      <c r="G50" s="161" t="e">
        <f>NA()</f>
        <v>#N/A</v>
      </c>
      <c r="H50" s="161" t="e">
        <f>NA()</f>
        <v>#N/A</v>
      </c>
      <c r="I50" s="161" t="e">
        <f>IF(ISNUMBER(#REF!),#REF!,NA())</f>
        <v>#N/A</v>
      </c>
      <c r="J50" s="161" t="e">
        <f>NA()</f>
        <v>#N/A</v>
      </c>
      <c r="K50" s="161" t="e">
        <f>NA()</f>
        <v>#N/A</v>
      </c>
      <c r="L50" s="161" t="e">
        <f>IF(ISNUMBER(#REF!),#REF!,NA())</f>
        <v>#N/A</v>
      </c>
      <c r="M50" s="161" t="e">
        <f>NA()</f>
        <v>#N/A</v>
      </c>
      <c r="N50" s="161" t="e">
        <f>NA()</f>
        <v>#N/A</v>
      </c>
      <c r="O50" s="161" t="e">
        <f>IF(ISNUMBER(#REF!),#REF!,NA())</f>
        <v>#N/A</v>
      </c>
      <c r="P50" s="161" t="e">
        <f>NA()</f>
        <v>#N/A</v>
      </c>
    </row>
    <row r="53" spans="1:16" x14ac:dyDescent="0.15">
      <c r="A53" s="129" t="s">
        <v>52</v>
      </c>
    </row>
    <row r="54" spans="1:16" x14ac:dyDescent="0.15">
      <c r="A54" s="160"/>
      <c r="B54" s="160" t="e">
        <f>#REF!</f>
        <v>#REF!</v>
      </c>
      <c r="C54" s="160"/>
      <c r="D54" s="160"/>
      <c r="E54" s="160" t="e">
        <f>#REF!</f>
        <v>#REF!</v>
      </c>
      <c r="F54" s="160"/>
      <c r="G54" s="160"/>
      <c r="H54" s="160" t="e">
        <f>#REF!</f>
        <v>#REF!</v>
      </c>
      <c r="I54" s="160"/>
      <c r="J54" s="160"/>
      <c r="K54" s="160" t="e">
        <f>#REF!</f>
        <v>#REF!</v>
      </c>
      <c r="L54" s="160"/>
      <c r="M54" s="160"/>
      <c r="N54" s="160" t="e">
        <f>#REF!</f>
        <v>#REF!</v>
      </c>
      <c r="O54" s="160"/>
      <c r="P54" s="160"/>
    </row>
    <row r="55" spans="1:16" x14ac:dyDescent="0.15">
      <c r="A55" s="160"/>
      <c r="B55" s="160" t="s">
        <v>53</v>
      </c>
      <c r="C55" s="160"/>
      <c r="D55" s="160" t="s">
        <v>54</v>
      </c>
      <c r="E55" s="160" t="s">
        <v>53</v>
      </c>
      <c r="F55" s="160"/>
      <c r="G55" s="160" t="s">
        <v>54</v>
      </c>
      <c r="H55" s="160" t="s">
        <v>53</v>
      </c>
      <c r="I55" s="160"/>
      <c r="J55" s="160" t="s">
        <v>54</v>
      </c>
      <c r="K55" s="160" t="s">
        <v>53</v>
      </c>
      <c r="L55" s="160"/>
      <c r="M55" s="160" t="s">
        <v>54</v>
      </c>
      <c r="N55" s="160" t="s">
        <v>53</v>
      </c>
      <c r="O55" s="160"/>
      <c r="P55" s="160" t="s">
        <v>54</v>
      </c>
    </row>
    <row r="56" spans="1:16" x14ac:dyDescent="0.15">
      <c r="A56" s="160" t="s">
        <v>25</v>
      </c>
      <c r="B56" s="160"/>
      <c r="C56" s="160"/>
      <c r="D56" s="160" t="e">
        <f>#REF!</f>
        <v>#REF!</v>
      </c>
      <c r="E56" s="160"/>
      <c r="F56" s="160"/>
      <c r="G56" s="160" t="e">
        <f>#REF!</f>
        <v>#REF!</v>
      </c>
      <c r="H56" s="160"/>
      <c r="I56" s="160"/>
      <c r="J56" s="160" t="e">
        <f>#REF!</f>
        <v>#REF!</v>
      </c>
      <c r="K56" s="160"/>
      <c r="L56" s="160"/>
      <c r="M56" s="160" t="e">
        <f>#REF!</f>
        <v>#REF!</v>
      </c>
      <c r="N56" s="160"/>
      <c r="O56" s="160"/>
      <c r="P56" s="160" t="e">
        <f>#REF!</f>
        <v>#REF!</v>
      </c>
    </row>
    <row r="57" spans="1:16" x14ac:dyDescent="0.15">
      <c r="A57" s="160" t="s">
        <v>24</v>
      </c>
      <c r="B57" s="160"/>
      <c r="C57" s="160"/>
      <c r="D57" s="160" t="e">
        <f>#REF!</f>
        <v>#REF!</v>
      </c>
      <c r="E57" s="160"/>
      <c r="F57" s="160"/>
      <c r="G57" s="160" t="e">
        <f>#REF!</f>
        <v>#REF!</v>
      </c>
      <c r="H57" s="160"/>
      <c r="I57" s="160"/>
      <c r="J57" s="160" t="e">
        <f>#REF!</f>
        <v>#REF!</v>
      </c>
      <c r="K57" s="160"/>
      <c r="L57" s="160"/>
      <c r="M57" s="160" t="e">
        <f>#REF!</f>
        <v>#REF!</v>
      </c>
      <c r="N57" s="160"/>
      <c r="O57" s="160"/>
      <c r="P57" s="160" t="e">
        <f>#REF!</f>
        <v>#REF!</v>
      </c>
    </row>
    <row r="58" spans="1:16" x14ac:dyDescent="0.15">
      <c r="A58" s="160" t="s">
        <v>23</v>
      </c>
      <c r="B58" s="160"/>
      <c r="C58" s="160"/>
      <c r="D58" s="160" t="e">
        <f>#REF!</f>
        <v>#REF!</v>
      </c>
      <c r="E58" s="160"/>
      <c r="F58" s="160"/>
      <c r="G58" s="160" t="e">
        <f>#REF!</f>
        <v>#REF!</v>
      </c>
      <c r="H58" s="160"/>
      <c r="I58" s="160"/>
      <c r="J58" s="160" t="e">
        <f>#REF!</f>
        <v>#REF!</v>
      </c>
      <c r="K58" s="160"/>
      <c r="L58" s="160"/>
      <c r="M58" s="160" t="e">
        <f>#REF!</f>
        <v>#REF!</v>
      </c>
      <c r="N58" s="160"/>
      <c r="O58" s="160"/>
      <c r="P58" s="160" t="e">
        <f>#REF!</f>
        <v>#REF!</v>
      </c>
    </row>
    <row r="59" spans="1:16" x14ac:dyDescent="0.15">
      <c r="A59" s="160" t="s">
        <v>22</v>
      </c>
      <c r="B59" s="160" t="e">
        <f>#REF!</f>
        <v>#REF!</v>
      </c>
      <c r="C59" s="160"/>
      <c r="D59" s="160"/>
      <c r="E59" s="160" t="e">
        <f>#REF!</f>
        <v>#REF!</v>
      </c>
      <c r="F59" s="160"/>
      <c r="G59" s="160"/>
      <c r="H59" s="160" t="e">
        <f>#REF!</f>
        <v>#REF!</v>
      </c>
      <c r="I59" s="160"/>
      <c r="J59" s="160"/>
      <c r="K59" s="160" t="e">
        <f>#REF!</f>
        <v>#REF!</v>
      </c>
      <c r="L59" s="160"/>
      <c r="M59" s="160"/>
      <c r="N59" s="160" t="e">
        <f>#REF!</f>
        <v>#REF!</v>
      </c>
      <c r="O59" s="160"/>
      <c r="P59" s="160"/>
    </row>
    <row r="60" spans="1:16" x14ac:dyDescent="0.15">
      <c r="A60" s="160" t="s">
        <v>21</v>
      </c>
      <c r="B60" s="160" t="e">
        <f>#REF!</f>
        <v>#REF!</v>
      </c>
      <c r="C60" s="160"/>
      <c r="D60" s="160"/>
      <c r="E60" s="160" t="e">
        <f>#REF!</f>
        <v>#REF!</v>
      </c>
      <c r="F60" s="160"/>
      <c r="G60" s="160"/>
      <c r="H60" s="160" t="e">
        <f>#REF!</f>
        <v>#REF!</v>
      </c>
      <c r="I60" s="160"/>
      <c r="J60" s="160"/>
      <c r="K60" s="160" t="e">
        <f>#REF!</f>
        <v>#REF!</v>
      </c>
      <c r="L60" s="160"/>
      <c r="M60" s="160"/>
      <c r="N60" s="160" t="e">
        <f>#REF!</f>
        <v>#REF!</v>
      </c>
      <c r="O60" s="160"/>
      <c r="P60" s="160"/>
    </row>
    <row r="61" spans="1:16" x14ac:dyDescent="0.15">
      <c r="A61" s="160" t="s">
        <v>20</v>
      </c>
      <c r="B61" s="160" t="e">
        <f>#REF!</f>
        <v>#REF!</v>
      </c>
      <c r="C61" s="160"/>
      <c r="D61" s="160"/>
      <c r="E61" s="160" t="e">
        <f>#REF!</f>
        <v>#REF!</v>
      </c>
      <c r="F61" s="160"/>
      <c r="G61" s="160"/>
      <c r="H61" s="160" t="e">
        <f>#REF!</f>
        <v>#REF!</v>
      </c>
      <c r="I61" s="160"/>
      <c r="J61" s="160"/>
      <c r="K61" s="160" t="e">
        <f>#REF!</f>
        <v>#REF!</v>
      </c>
      <c r="L61" s="160"/>
      <c r="M61" s="160"/>
      <c r="N61" s="160" t="e">
        <f>#REF!</f>
        <v>#REF!</v>
      </c>
      <c r="O61" s="160"/>
      <c r="P61" s="160"/>
    </row>
    <row r="62" spans="1:16" x14ac:dyDescent="0.15">
      <c r="A62" s="160" t="s">
        <v>19</v>
      </c>
      <c r="B62" s="160" t="e">
        <f>#REF!</f>
        <v>#REF!</v>
      </c>
      <c r="C62" s="160"/>
      <c r="D62" s="160"/>
      <c r="E62" s="160" t="e">
        <f>#REF!</f>
        <v>#REF!</v>
      </c>
      <c r="F62" s="160"/>
      <c r="G62" s="160"/>
      <c r="H62" s="160" t="e">
        <f>#REF!</f>
        <v>#REF!</v>
      </c>
      <c r="I62" s="160"/>
      <c r="J62" s="160"/>
      <c r="K62" s="160" t="e">
        <f>#REF!</f>
        <v>#REF!</v>
      </c>
      <c r="L62" s="160"/>
      <c r="M62" s="160"/>
      <c r="N62" s="160" t="e">
        <f>#REF!</f>
        <v>#REF!</v>
      </c>
      <c r="O62" s="160"/>
      <c r="P62" s="160"/>
    </row>
    <row r="63" spans="1:16" x14ac:dyDescent="0.15">
      <c r="A63" s="160" t="s">
        <v>18</v>
      </c>
      <c r="B63" s="160" t="e">
        <f>#REF!</f>
        <v>#REF!</v>
      </c>
      <c r="C63" s="160"/>
      <c r="D63" s="160"/>
      <c r="E63" s="160" t="e">
        <f>#REF!</f>
        <v>#REF!</v>
      </c>
      <c r="F63" s="160"/>
      <c r="G63" s="160"/>
      <c r="H63" s="160" t="e">
        <f>#REF!</f>
        <v>#REF!</v>
      </c>
      <c r="I63" s="160"/>
      <c r="J63" s="160"/>
      <c r="K63" s="160" t="e">
        <f>#REF!</f>
        <v>#REF!</v>
      </c>
      <c r="L63" s="160"/>
      <c r="M63" s="160"/>
      <c r="N63" s="160" t="e">
        <f>#REF!</f>
        <v>#REF!</v>
      </c>
      <c r="O63" s="160"/>
      <c r="P63" s="160"/>
    </row>
    <row r="64" spans="1:16" x14ac:dyDescent="0.15">
      <c r="A64" s="160" t="s">
        <v>17</v>
      </c>
      <c r="B64" s="160" t="e">
        <f>#REF!</f>
        <v>#REF!</v>
      </c>
      <c r="C64" s="160"/>
      <c r="D64" s="160"/>
      <c r="E64" s="160" t="e">
        <f>#REF!</f>
        <v>#REF!</v>
      </c>
      <c r="F64" s="160"/>
      <c r="G64" s="160"/>
      <c r="H64" s="160" t="e">
        <f>#REF!</f>
        <v>#REF!</v>
      </c>
      <c r="I64" s="160"/>
      <c r="J64" s="160"/>
      <c r="K64" s="160" t="e">
        <f>#REF!</f>
        <v>#REF!</v>
      </c>
      <c r="L64" s="160"/>
      <c r="M64" s="160"/>
      <c r="N64" s="160" t="e">
        <f>#REF!</f>
        <v>#REF!</v>
      </c>
      <c r="O64" s="160"/>
      <c r="P64" s="160"/>
    </row>
    <row r="65" spans="1:16" x14ac:dyDescent="0.15">
      <c r="A65" s="160" t="s">
        <v>16</v>
      </c>
      <c r="B65" s="160" t="e">
        <f>#REF!</f>
        <v>#REF!</v>
      </c>
      <c r="C65" s="160"/>
      <c r="D65" s="160"/>
      <c r="E65" s="160" t="e">
        <f>#REF!</f>
        <v>#REF!</v>
      </c>
      <c r="F65" s="160"/>
      <c r="G65" s="160"/>
      <c r="H65" s="160" t="e">
        <f>#REF!</f>
        <v>#REF!</v>
      </c>
      <c r="I65" s="160"/>
      <c r="J65" s="160"/>
      <c r="K65" s="160" t="e">
        <f>#REF!</f>
        <v>#REF!</v>
      </c>
      <c r="L65" s="160"/>
      <c r="M65" s="160"/>
      <c r="N65" s="160" t="e">
        <f>#REF!</f>
        <v>#REF!</v>
      </c>
      <c r="O65" s="160"/>
      <c r="P65" s="160"/>
    </row>
    <row r="66" spans="1:16" x14ac:dyDescent="0.15">
      <c r="A66" s="160" t="s">
        <v>15</v>
      </c>
      <c r="B66" s="160" t="e">
        <f>#REF!</f>
        <v>#REF!</v>
      </c>
      <c r="C66" s="160"/>
      <c r="D66" s="160"/>
      <c r="E66" s="160" t="e">
        <f>#REF!</f>
        <v>#REF!</v>
      </c>
      <c r="F66" s="160"/>
      <c r="G66" s="160"/>
      <c r="H66" s="160" t="e">
        <f>#REF!</f>
        <v>#REF!</v>
      </c>
      <c r="I66" s="160"/>
      <c r="J66" s="160"/>
      <c r="K66" s="160" t="e">
        <f>#REF!</f>
        <v>#REF!</v>
      </c>
      <c r="L66" s="160"/>
      <c r="M66" s="160"/>
      <c r="N66" s="160" t="e">
        <f>#REF!</f>
        <v>#REF!</v>
      </c>
      <c r="O66" s="160"/>
      <c r="P66" s="160"/>
    </row>
    <row r="67" spans="1:16" x14ac:dyDescent="0.15">
      <c r="A67" s="160" t="s">
        <v>55</v>
      </c>
      <c r="B67" s="160" t="e">
        <f>NA()</f>
        <v>#N/A</v>
      </c>
      <c r="C67" s="160" t="e">
        <f>IF(ISNUMBER(#REF!), IF(#REF! &lt; 0, 0,#REF!), NA())</f>
        <v>#N/A</v>
      </c>
      <c r="D67" s="160" t="e">
        <f>NA()</f>
        <v>#N/A</v>
      </c>
      <c r="E67" s="160" t="e">
        <f>NA()</f>
        <v>#N/A</v>
      </c>
      <c r="F67" s="160" t="e">
        <f>IF(ISNUMBER(#REF!), IF(#REF! &lt; 0, 0,#REF!), NA())</f>
        <v>#N/A</v>
      </c>
      <c r="G67" s="160" t="e">
        <f>NA()</f>
        <v>#N/A</v>
      </c>
      <c r="H67" s="160" t="e">
        <f>NA()</f>
        <v>#N/A</v>
      </c>
      <c r="I67" s="160" t="e">
        <f>IF(ISNUMBER(#REF!), IF(#REF! &lt; 0, 0,#REF!), NA())</f>
        <v>#N/A</v>
      </c>
      <c r="J67" s="160" t="e">
        <f>NA()</f>
        <v>#N/A</v>
      </c>
      <c r="K67" s="160" t="e">
        <f>NA()</f>
        <v>#N/A</v>
      </c>
      <c r="L67" s="160" t="e">
        <f>IF(ISNUMBER(#REF!), IF(#REF! &lt; 0, 0,#REF!), NA())</f>
        <v>#N/A</v>
      </c>
      <c r="M67" s="160" t="e">
        <f>NA()</f>
        <v>#N/A</v>
      </c>
      <c r="N67" s="160" t="e">
        <f>NA()</f>
        <v>#N/A</v>
      </c>
      <c r="O67" s="160" t="e">
        <f>IF(ISNUMBER(#REF!), IF(#REF! &lt; 0, 0,#REF!), NA())</f>
        <v>#N/A</v>
      </c>
      <c r="P67" s="160" t="e">
        <f>NA()</f>
        <v>#N/A</v>
      </c>
    </row>
    <row r="70" spans="1:16" x14ac:dyDescent="0.15">
      <c r="A70" s="162" t="s">
        <v>56</v>
      </c>
      <c r="B70" s="162"/>
      <c r="C70" s="162"/>
      <c r="D70" s="162"/>
      <c r="E70" s="162"/>
      <c r="F70" s="162"/>
    </row>
    <row r="71" spans="1:16" x14ac:dyDescent="0.15">
      <c r="A71" s="163"/>
      <c r="B71" s="163" t="e">
        <f>#REF!</f>
        <v>#REF!</v>
      </c>
      <c r="C71" s="163" t="e">
        <f>#REF!</f>
        <v>#REF!</v>
      </c>
      <c r="D71" s="163" t="e">
        <f>#REF!</f>
        <v>#REF!</v>
      </c>
    </row>
    <row r="72" spans="1:16" x14ac:dyDescent="0.15">
      <c r="A72" s="163" t="s">
        <v>57</v>
      </c>
      <c r="B72" s="164" t="e">
        <f>#REF!</f>
        <v>#REF!</v>
      </c>
      <c r="C72" s="164" t="e">
        <f>#REF!</f>
        <v>#REF!</v>
      </c>
      <c r="D72" s="164" t="e">
        <f>#REF!</f>
        <v>#REF!</v>
      </c>
    </row>
    <row r="73" spans="1:16" x14ac:dyDescent="0.15">
      <c r="A73" s="163" t="s">
        <v>58</v>
      </c>
      <c r="B73" s="164" t="e">
        <f>#REF!</f>
        <v>#REF!</v>
      </c>
      <c r="C73" s="164" t="e">
        <f>#REF!</f>
        <v>#REF!</v>
      </c>
      <c r="D73" s="164" t="e">
        <f>#REF!</f>
        <v>#REF!</v>
      </c>
    </row>
    <row r="74" spans="1:16" x14ac:dyDescent="0.15">
      <c r="A74" s="163" t="s">
        <v>59</v>
      </c>
      <c r="B74" s="164" t="e">
        <f>#REF!</f>
        <v>#REF!</v>
      </c>
      <c r="C74" s="164" t="e">
        <f>#REF!</f>
        <v>#REF!</v>
      </c>
      <c r="D74" s="164" t="e">
        <f>#REF!</f>
        <v>#REF!</v>
      </c>
    </row>
  </sheetData>
  <sheetProtection algorithmName="SHA-512" hashValue="ORGetIvbtVQ2yBDzOggXbyjtlvWsMBAZwxub654MOKxot3cTgjy5IkNTmUZfl2loll7n3oSoxPYMHoQ/2HrGwA==" saltValue="0bUhCfMRoEdVws1ohAB8T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191</v>
      </c>
      <c r="DI1" s="774"/>
      <c r="DJ1" s="774"/>
      <c r="DK1" s="774"/>
      <c r="DL1" s="774"/>
      <c r="DM1" s="774"/>
      <c r="DN1" s="775"/>
      <c r="DO1" s="205"/>
      <c r="DP1" s="773" t="s">
        <v>192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193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194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195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196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197</v>
      </c>
      <c r="S4" s="716"/>
      <c r="T4" s="716"/>
      <c r="U4" s="716"/>
      <c r="V4" s="716"/>
      <c r="W4" s="716"/>
      <c r="X4" s="716"/>
      <c r="Y4" s="717"/>
      <c r="Z4" s="715" t="s">
        <v>198</v>
      </c>
      <c r="AA4" s="716"/>
      <c r="AB4" s="716"/>
      <c r="AC4" s="717"/>
      <c r="AD4" s="715" t="s">
        <v>199</v>
      </c>
      <c r="AE4" s="716"/>
      <c r="AF4" s="716"/>
      <c r="AG4" s="716"/>
      <c r="AH4" s="716"/>
      <c r="AI4" s="716"/>
      <c r="AJ4" s="716"/>
      <c r="AK4" s="717"/>
      <c r="AL4" s="715" t="s">
        <v>198</v>
      </c>
      <c r="AM4" s="716"/>
      <c r="AN4" s="716"/>
      <c r="AO4" s="717"/>
      <c r="AP4" s="776" t="s">
        <v>200</v>
      </c>
      <c r="AQ4" s="776"/>
      <c r="AR4" s="776"/>
      <c r="AS4" s="776"/>
      <c r="AT4" s="776"/>
      <c r="AU4" s="776"/>
      <c r="AV4" s="776"/>
      <c r="AW4" s="776"/>
      <c r="AX4" s="776"/>
      <c r="AY4" s="776"/>
      <c r="AZ4" s="776"/>
      <c r="BA4" s="776"/>
      <c r="BB4" s="776"/>
      <c r="BC4" s="776"/>
      <c r="BD4" s="776"/>
      <c r="BE4" s="776"/>
      <c r="BF4" s="776"/>
      <c r="BG4" s="776" t="s">
        <v>201</v>
      </c>
      <c r="BH4" s="776"/>
      <c r="BI4" s="776"/>
      <c r="BJ4" s="776"/>
      <c r="BK4" s="776"/>
      <c r="BL4" s="776"/>
      <c r="BM4" s="776"/>
      <c r="BN4" s="776"/>
      <c r="BO4" s="776" t="s">
        <v>198</v>
      </c>
      <c r="BP4" s="776"/>
      <c r="BQ4" s="776"/>
      <c r="BR4" s="776"/>
      <c r="BS4" s="776" t="s">
        <v>202</v>
      </c>
      <c r="BT4" s="776"/>
      <c r="BU4" s="776"/>
      <c r="BV4" s="776"/>
      <c r="BW4" s="776"/>
      <c r="BX4" s="776"/>
      <c r="BY4" s="776"/>
      <c r="BZ4" s="776"/>
      <c r="CA4" s="776"/>
      <c r="CB4" s="776"/>
      <c r="CD4" s="758" t="s">
        <v>203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204</v>
      </c>
      <c r="C5" s="741"/>
      <c r="D5" s="741"/>
      <c r="E5" s="741"/>
      <c r="F5" s="741"/>
      <c r="G5" s="741"/>
      <c r="H5" s="741"/>
      <c r="I5" s="741"/>
      <c r="J5" s="741"/>
      <c r="K5" s="741"/>
      <c r="L5" s="741"/>
      <c r="M5" s="741"/>
      <c r="N5" s="741"/>
      <c r="O5" s="741"/>
      <c r="P5" s="741"/>
      <c r="Q5" s="742"/>
      <c r="R5" s="706">
        <v>163811</v>
      </c>
      <c r="S5" s="707"/>
      <c r="T5" s="707"/>
      <c r="U5" s="707"/>
      <c r="V5" s="707"/>
      <c r="W5" s="707"/>
      <c r="X5" s="707"/>
      <c r="Y5" s="753"/>
      <c r="Z5" s="771">
        <v>5.2</v>
      </c>
      <c r="AA5" s="771"/>
      <c r="AB5" s="771"/>
      <c r="AC5" s="771"/>
      <c r="AD5" s="772">
        <v>163811</v>
      </c>
      <c r="AE5" s="772"/>
      <c r="AF5" s="772"/>
      <c r="AG5" s="772"/>
      <c r="AH5" s="772"/>
      <c r="AI5" s="772"/>
      <c r="AJ5" s="772"/>
      <c r="AK5" s="772"/>
      <c r="AL5" s="754">
        <v>8.6</v>
      </c>
      <c r="AM5" s="723"/>
      <c r="AN5" s="723"/>
      <c r="AO5" s="755"/>
      <c r="AP5" s="740" t="s">
        <v>205</v>
      </c>
      <c r="AQ5" s="741"/>
      <c r="AR5" s="741"/>
      <c r="AS5" s="741"/>
      <c r="AT5" s="741"/>
      <c r="AU5" s="741"/>
      <c r="AV5" s="741"/>
      <c r="AW5" s="741"/>
      <c r="AX5" s="741"/>
      <c r="AY5" s="741"/>
      <c r="AZ5" s="741"/>
      <c r="BA5" s="741"/>
      <c r="BB5" s="741"/>
      <c r="BC5" s="741"/>
      <c r="BD5" s="741"/>
      <c r="BE5" s="741"/>
      <c r="BF5" s="742"/>
      <c r="BG5" s="641">
        <v>163811</v>
      </c>
      <c r="BH5" s="644"/>
      <c r="BI5" s="644"/>
      <c r="BJ5" s="644"/>
      <c r="BK5" s="644"/>
      <c r="BL5" s="644"/>
      <c r="BM5" s="644"/>
      <c r="BN5" s="645"/>
      <c r="BO5" s="703">
        <v>100</v>
      </c>
      <c r="BP5" s="703"/>
      <c r="BQ5" s="703"/>
      <c r="BR5" s="703"/>
      <c r="BS5" s="704" t="s">
        <v>106</v>
      </c>
      <c r="BT5" s="704"/>
      <c r="BU5" s="704"/>
      <c r="BV5" s="704"/>
      <c r="BW5" s="704"/>
      <c r="BX5" s="704"/>
      <c r="BY5" s="704"/>
      <c r="BZ5" s="704"/>
      <c r="CA5" s="704"/>
      <c r="CB5" s="745"/>
      <c r="CD5" s="758" t="s">
        <v>200</v>
      </c>
      <c r="CE5" s="759"/>
      <c r="CF5" s="759"/>
      <c r="CG5" s="759"/>
      <c r="CH5" s="759"/>
      <c r="CI5" s="759"/>
      <c r="CJ5" s="759"/>
      <c r="CK5" s="759"/>
      <c r="CL5" s="759"/>
      <c r="CM5" s="759"/>
      <c r="CN5" s="759"/>
      <c r="CO5" s="759"/>
      <c r="CP5" s="759"/>
      <c r="CQ5" s="760"/>
      <c r="CR5" s="758" t="s">
        <v>206</v>
      </c>
      <c r="CS5" s="759"/>
      <c r="CT5" s="759"/>
      <c r="CU5" s="759"/>
      <c r="CV5" s="759"/>
      <c r="CW5" s="759"/>
      <c r="CX5" s="759"/>
      <c r="CY5" s="760"/>
      <c r="CZ5" s="758" t="s">
        <v>198</v>
      </c>
      <c r="DA5" s="759"/>
      <c r="DB5" s="759"/>
      <c r="DC5" s="760"/>
      <c r="DD5" s="758" t="s">
        <v>207</v>
      </c>
      <c r="DE5" s="759"/>
      <c r="DF5" s="759"/>
      <c r="DG5" s="759"/>
      <c r="DH5" s="759"/>
      <c r="DI5" s="759"/>
      <c r="DJ5" s="759"/>
      <c r="DK5" s="759"/>
      <c r="DL5" s="759"/>
      <c r="DM5" s="759"/>
      <c r="DN5" s="759"/>
      <c r="DO5" s="759"/>
      <c r="DP5" s="760"/>
      <c r="DQ5" s="758" t="s">
        <v>208</v>
      </c>
      <c r="DR5" s="759"/>
      <c r="DS5" s="759"/>
      <c r="DT5" s="759"/>
      <c r="DU5" s="759"/>
      <c r="DV5" s="759"/>
      <c r="DW5" s="759"/>
      <c r="DX5" s="759"/>
      <c r="DY5" s="759"/>
      <c r="DZ5" s="759"/>
      <c r="EA5" s="759"/>
      <c r="EB5" s="759"/>
      <c r="EC5" s="760"/>
    </row>
    <row r="6" spans="2:143" ht="11.25" customHeight="1" x14ac:dyDescent="0.15">
      <c r="B6" s="638" t="s">
        <v>209</v>
      </c>
      <c r="C6" s="639"/>
      <c r="D6" s="639"/>
      <c r="E6" s="639"/>
      <c r="F6" s="639"/>
      <c r="G6" s="639"/>
      <c r="H6" s="639"/>
      <c r="I6" s="639"/>
      <c r="J6" s="639"/>
      <c r="K6" s="639"/>
      <c r="L6" s="639"/>
      <c r="M6" s="639"/>
      <c r="N6" s="639"/>
      <c r="O6" s="639"/>
      <c r="P6" s="639"/>
      <c r="Q6" s="640"/>
      <c r="R6" s="641">
        <v>22101</v>
      </c>
      <c r="S6" s="644"/>
      <c r="T6" s="644"/>
      <c r="U6" s="644"/>
      <c r="V6" s="644"/>
      <c r="W6" s="644"/>
      <c r="X6" s="644"/>
      <c r="Y6" s="645"/>
      <c r="Z6" s="703">
        <v>0.7</v>
      </c>
      <c r="AA6" s="703"/>
      <c r="AB6" s="703"/>
      <c r="AC6" s="703"/>
      <c r="AD6" s="704">
        <v>22101</v>
      </c>
      <c r="AE6" s="704"/>
      <c r="AF6" s="704"/>
      <c r="AG6" s="704"/>
      <c r="AH6" s="704"/>
      <c r="AI6" s="704"/>
      <c r="AJ6" s="704"/>
      <c r="AK6" s="704"/>
      <c r="AL6" s="646">
        <v>1.2</v>
      </c>
      <c r="AM6" s="647"/>
      <c r="AN6" s="647"/>
      <c r="AO6" s="705"/>
      <c r="AP6" s="638" t="s">
        <v>210</v>
      </c>
      <c r="AQ6" s="639"/>
      <c r="AR6" s="639"/>
      <c r="AS6" s="639"/>
      <c r="AT6" s="639"/>
      <c r="AU6" s="639"/>
      <c r="AV6" s="639"/>
      <c r="AW6" s="639"/>
      <c r="AX6" s="639"/>
      <c r="AY6" s="639"/>
      <c r="AZ6" s="639"/>
      <c r="BA6" s="639"/>
      <c r="BB6" s="639"/>
      <c r="BC6" s="639"/>
      <c r="BD6" s="639"/>
      <c r="BE6" s="639"/>
      <c r="BF6" s="640"/>
      <c r="BG6" s="641">
        <v>163811</v>
      </c>
      <c r="BH6" s="644"/>
      <c r="BI6" s="644"/>
      <c r="BJ6" s="644"/>
      <c r="BK6" s="644"/>
      <c r="BL6" s="644"/>
      <c r="BM6" s="644"/>
      <c r="BN6" s="645"/>
      <c r="BO6" s="703">
        <v>100</v>
      </c>
      <c r="BP6" s="703"/>
      <c r="BQ6" s="703"/>
      <c r="BR6" s="703"/>
      <c r="BS6" s="704" t="s">
        <v>106</v>
      </c>
      <c r="BT6" s="704"/>
      <c r="BU6" s="704"/>
      <c r="BV6" s="704"/>
      <c r="BW6" s="704"/>
      <c r="BX6" s="704"/>
      <c r="BY6" s="704"/>
      <c r="BZ6" s="704"/>
      <c r="CA6" s="704"/>
      <c r="CB6" s="745"/>
      <c r="CD6" s="712" t="s">
        <v>211</v>
      </c>
      <c r="CE6" s="713"/>
      <c r="CF6" s="713"/>
      <c r="CG6" s="713"/>
      <c r="CH6" s="713"/>
      <c r="CI6" s="713"/>
      <c r="CJ6" s="713"/>
      <c r="CK6" s="713"/>
      <c r="CL6" s="713"/>
      <c r="CM6" s="713"/>
      <c r="CN6" s="713"/>
      <c r="CO6" s="713"/>
      <c r="CP6" s="713"/>
      <c r="CQ6" s="714"/>
      <c r="CR6" s="641">
        <v>48801</v>
      </c>
      <c r="CS6" s="644"/>
      <c r="CT6" s="644"/>
      <c r="CU6" s="644"/>
      <c r="CV6" s="644"/>
      <c r="CW6" s="644"/>
      <c r="CX6" s="644"/>
      <c r="CY6" s="645"/>
      <c r="CZ6" s="754">
        <v>1.6</v>
      </c>
      <c r="DA6" s="723"/>
      <c r="DB6" s="723"/>
      <c r="DC6" s="757"/>
      <c r="DD6" s="649" t="s">
        <v>106</v>
      </c>
      <c r="DE6" s="644"/>
      <c r="DF6" s="644"/>
      <c r="DG6" s="644"/>
      <c r="DH6" s="644"/>
      <c r="DI6" s="644"/>
      <c r="DJ6" s="644"/>
      <c r="DK6" s="644"/>
      <c r="DL6" s="644"/>
      <c r="DM6" s="644"/>
      <c r="DN6" s="644"/>
      <c r="DO6" s="644"/>
      <c r="DP6" s="645"/>
      <c r="DQ6" s="649">
        <v>48801</v>
      </c>
      <c r="DR6" s="644"/>
      <c r="DS6" s="644"/>
      <c r="DT6" s="644"/>
      <c r="DU6" s="644"/>
      <c r="DV6" s="644"/>
      <c r="DW6" s="644"/>
      <c r="DX6" s="644"/>
      <c r="DY6" s="644"/>
      <c r="DZ6" s="644"/>
      <c r="EA6" s="644"/>
      <c r="EB6" s="644"/>
      <c r="EC6" s="684"/>
    </row>
    <row r="7" spans="2:143" ht="11.25" customHeight="1" x14ac:dyDescent="0.15">
      <c r="B7" s="638" t="s">
        <v>212</v>
      </c>
      <c r="C7" s="639"/>
      <c r="D7" s="639"/>
      <c r="E7" s="639"/>
      <c r="F7" s="639"/>
      <c r="G7" s="639"/>
      <c r="H7" s="639"/>
      <c r="I7" s="639"/>
      <c r="J7" s="639"/>
      <c r="K7" s="639"/>
      <c r="L7" s="639"/>
      <c r="M7" s="639"/>
      <c r="N7" s="639"/>
      <c r="O7" s="639"/>
      <c r="P7" s="639"/>
      <c r="Q7" s="640"/>
      <c r="R7" s="641">
        <v>259</v>
      </c>
      <c r="S7" s="644"/>
      <c r="T7" s="644"/>
      <c r="U7" s="644"/>
      <c r="V7" s="644"/>
      <c r="W7" s="644"/>
      <c r="X7" s="644"/>
      <c r="Y7" s="645"/>
      <c r="Z7" s="703">
        <v>0</v>
      </c>
      <c r="AA7" s="703"/>
      <c r="AB7" s="703"/>
      <c r="AC7" s="703"/>
      <c r="AD7" s="704">
        <v>259</v>
      </c>
      <c r="AE7" s="704"/>
      <c r="AF7" s="704"/>
      <c r="AG7" s="704"/>
      <c r="AH7" s="704"/>
      <c r="AI7" s="704"/>
      <c r="AJ7" s="704"/>
      <c r="AK7" s="704"/>
      <c r="AL7" s="646">
        <v>0</v>
      </c>
      <c r="AM7" s="647"/>
      <c r="AN7" s="647"/>
      <c r="AO7" s="705"/>
      <c r="AP7" s="638" t="s">
        <v>213</v>
      </c>
      <c r="AQ7" s="639"/>
      <c r="AR7" s="639"/>
      <c r="AS7" s="639"/>
      <c r="AT7" s="639"/>
      <c r="AU7" s="639"/>
      <c r="AV7" s="639"/>
      <c r="AW7" s="639"/>
      <c r="AX7" s="639"/>
      <c r="AY7" s="639"/>
      <c r="AZ7" s="639"/>
      <c r="BA7" s="639"/>
      <c r="BB7" s="639"/>
      <c r="BC7" s="639"/>
      <c r="BD7" s="639"/>
      <c r="BE7" s="639"/>
      <c r="BF7" s="640"/>
      <c r="BG7" s="641">
        <v>65574</v>
      </c>
      <c r="BH7" s="644"/>
      <c r="BI7" s="644"/>
      <c r="BJ7" s="644"/>
      <c r="BK7" s="644"/>
      <c r="BL7" s="644"/>
      <c r="BM7" s="644"/>
      <c r="BN7" s="645"/>
      <c r="BO7" s="703">
        <v>40</v>
      </c>
      <c r="BP7" s="703"/>
      <c r="BQ7" s="703"/>
      <c r="BR7" s="703"/>
      <c r="BS7" s="704" t="s">
        <v>106</v>
      </c>
      <c r="BT7" s="704"/>
      <c r="BU7" s="704"/>
      <c r="BV7" s="704"/>
      <c r="BW7" s="704"/>
      <c r="BX7" s="704"/>
      <c r="BY7" s="704"/>
      <c r="BZ7" s="704"/>
      <c r="CA7" s="704"/>
      <c r="CB7" s="745"/>
      <c r="CD7" s="685" t="s">
        <v>214</v>
      </c>
      <c r="CE7" s="682"/>
      <c r="CF7" s="682"/>
      <c r="CG7" s="682"/>
      <c r="CH7" s="682"/>
      <c r="CI7" s="682"/>
      <c r="CJ7" s="682"/>
      <c r="CK7" s="682"/>
      <c r="CL7" s="682"/>
      <c r="CM7" s="682"/>
      <c r="CN7" s="682"/>
      <c r="CO7" s="682"/>
      <c r="CP7" s="682"/>
      <c r="CQ7" s="683"/>
      <c r="CR7" s="641">
        <v>600116</v>
      </c>
      <c r="CS7" s="644"/>
      <c r="CT7" s="644"/>
      <c r="CU7" s="644"/>
      <c r="CV7" s="644"/>
      <c r="CW7" s="644"/>
      <c r="CX7" s="644"/>
      <c r="CY7" s="645"/>
      <c r="CZ7" s="703">
        <v>19.7</v>
      </c>
      <c r="DA7" s="703"/>
      <c r="DB7" s="703"/>
      <c r="DC7" s="703"/>
      <c r="DD7" s="649">
        <v>13964</v>
      </c>
      <c r="DE7" s="644"/>
      <c r="DF7" s="644"/>
      <c r="DG7" s="644"/>
      <c r="DH7" s="644"/>
      <c r="DI7" s="644"/>
      <c r="DJ7" s="644"/>
      <c r="DK7" s="644"/>
      <c r="DL7" s="644"/>
      <c r="DM7" s="644"/>
      <c r="DN7" s="644"/>
      <c r="DO7" s="644"/>
      <c r="DP7" s="645"/>
      <c r="DQ7" s="649">
        <v>526002</v>
      </c>
      <c r="DR7" s="644"/>
      <c r="DS7" s="644"/>
      <c r="DT7" s="644"/>
      <c r="DU7" s="644"/>
      <c r="DV7" s="644"/>
      <c r="DW7" s="644"/>
      <c r="DX7" s="644"/>
      <c r="DY7" s="644"/>
      <c r="DZ7" s="644"/>
      <c r="EA7" s="644"/>
      <c r="EB7" s="644"/>
      <c r="EC7" s="684"/>
    </row>
    <row r="8" spans="2:143" ht="11.25" customHeight="1" x14ac:dyDescent="0.15">
      <c r="B8" s="638" t="s">
        <v>215</v>
      </c>
      <c r="C8" s="639"/>
      <c r="D8" s="639"/>
      <c r="E8" s="639"/>
      <c r="F8" s="639"/>
      <c r="G8" s="639"/>
      <c r="H8" s="639"/>
      <c r="I8" s="639"/>
      <c r="J8" s="639"/>
      <c r="K8" s="639"/>
      <c r="L8" s="639"/>
      <c r="M8" s="639"/>
      <c r="N8" s="639"/>
      <c r="O8" s="639"/>
      <c r="P8" s="639"/>
      <c r="Q8" s="640"/>
      <c r="R8" s="641">
        <v>470</v>
      </c>
      <c r="S8" s="644"/>
      <c r="T8" s="644"/>
      <c r="U8" s="644"/>
      <c r="V8" s="644"/>
      <c r="W8" s="644"/>
      <c r="X8" s="644"/>
      <c r="Y8" s="645"/>
      <c r="Z8" s="703">
        <v>0</v>
      </c>
      <c r="AA8" s="703"/>
      <c r="AB8" s="703"/>
      <c r="AC8" s="703"/>
      <c r="AD8" s="704">
        <v>470</v>
      </c>
      <c r="AE8" s="704"/>
      <c r="AF8" s="704"/>
      <c r="AG8" s="704"/>
      <c r="AH8" s="704"/>
      <c r="AI8" s="704"/>
      <c r="AJ8" s="704"/>
      <c r="AK8" s="704"/>
      <c r="AL8" s="646">
        <v>0</v>
      </c>
      <c r="AM8" s="647"/>
      <c r="AN8" s="647"/>
      <c r="AO8" s="705"/>
      <c r="AP8" s="638" t="s">
        <v>216</v>
      </c>
      <c r="AQ8" s="639"/>
      <c r="AR8" s="639"/>
      <c r="AS8" s="639"/>
      <c r="AT8" s="639"/>
      <c r="AU8" s="639"/>
      <c r="AV8" s="639"/>
      <c r="AW8" s="639"/>
      <c r="AX8" s="639"/>
      <c r="AY8" s="639"/>
      <c r="AZ8" s="639"/>
      <c r="BA8" s="639"/>
      <c r="BB8" s="639"/>
      <c r="BC8" s="639"/>
      <c r="BD8" s="639"/>
      <c r="BE8" s="639"/>
      <c r="BF8" s="640"/>
      <c r="BG8" s="641">
        <v>3423</v>
      </c>
      <c r="BH8" s="644"/>
      <c r="BI8" s="644"/>
      <c r="BJ8" s="644"/>
      <c r="BK8" s="644"/>
      <c r="BL8" s="644"/>
      <c r="BM8" s="644"/>
      <c r="BN8" s="645"/>
      <c r="BO8" s="703">
        <v>2.1</v>
      </c>
      <c r="BP8" s="703"/>
      <c r="BQ8" s="703"/>
      <c r="BR8" s="703"/>
      <c r="BS8" s="649" t="s">
        <v>217</v>
      </c>
      <c r="BT8" s="644"/>
      <c r="BU8" s="644"/>
      <c r="BV8" s="644"/>
      <c r="BW8" s="644"/>
      <c r="BX8" s="644"/>
      <c r="BY8" s="644"/>
      <c r="BZ8" s="644"/>
      <c r="CA8" s="644"/>
      <c r="CB8" s="684"/>
      <c r="CD8" s="685" t="s">
        <v>218</v>
      </c>
      <c r="CE8" s="682"/>
      <c r="CF8" s="682"/>
      <c r="CG8" s="682"/>
      <c r="CH8" s="682"/>
      <c r="CI8" s="682"/>
      <c r="CJ8" s="682"/>
      <c r="CK8" s="682"/>
      <c r="CL8" s="682"/>
      <c r="CM8" s="682"/>
      <c r="CN8" s="682"/>
      <c r="CO8" s="682"/>
      <c r="CP8" s="682"/>
      <c r="CQ8" s="683"/>
      <c r="CR8" s="641">
        <v>536284</v>
      </c>
      <c r="CS8" s="644"/>
      <c r="CT8" s="644"/>
      <c r="CU8" s="644"/>
      <c r="CV8" s="644"/>
      <c r="CW8" s="644"/>
      <c r="CX8" s="644"/>
      <c r="CY8" s="645"/>
      <c r="CZ8" s="703">
        <v>17.600000000000001</v>
      </c>
      <c r="DA8" s="703"/>
      <c r="DB8" s="703"/>
      <c r="DC8" s="703"/>
      <c r="DD8" s="649">
        <v>286</v>
      </c>
      <c r="DE8" s="644"/>
      <c r="DF8" s="644"/>
      <c r="DG8" s="644"/>
      <c r="DH8" s="644"/>
      <c r="DI8" s="644"/>
      <c r="DJ8" s="644"/>
      <c r="DK8" s="644"/>
      <c r="DL8" s="644"/>
      <c r="DM8" s="644"/>
      <c r="DN8" s="644"/>
      <c r="DO8" s="644"/>
      <c r="DP8" s="645"/>
      <c r="DQ8" s="649">
        <v>323912</v>
      </c>
      <c r="DR8" s="644"/>
      <c r="DS8" s="644"/>
      <c r="DT8" s="644"/>
      <c r="DU8" s="644"/>
      <c r="DV8" s="644"/>
      <c r="DW8" s="644"/>
      <c r="DX8" s="644"/>
      <c r="DY8" s="644"/>
      <c r="DZ8" s="644"/>
      <c r="EA8" s="644"/>
      <c r="EB8" s="644"/>
      <c r="EC8" s="684"/>
    </row>
    <row r="9" spans="2:143" ht="11.25" customHeight="1" x14ac:dyDescent="0.15">
      <c r="B9" s="638" t="s">
        <v>219</v>
      </c>
      <c r="C9" s="639"/>
      <c r="D9" s="639"/>
      <c r="E9" s="639"/>
      <c r="F9" s="639"/>
      <c r="G9" s="639"/>
      <c r="H9" s="639"/>
      <c r="I9" s="639"/>
      <c r="J9" s="639"/>
      <c r="K9" s="639"/>
      <c r="L9" s="639"/>
      <c r="M9" s="639"/>
      <c r="N9" s="639"/>
      <c r="O9" s="639"/>
      <c r="P9" s="639"/>
      <c r="Q9" s="640"/>
      <c r="R9" s="641">
        <v>486</v>
      </c>
      <c r="S9" s="644"/>
      <c r="T9" s="644"/>
      <c r="U9" s="644"/>
      <c r="V9" s="644"/>
      <c r="W9" s="644"/>
      <c r="X9" s="644"/>
      <c r="Y9" s="645"/>
      <c r="Z9" s="703">
        <v>0</v>
      </c>
      <c r="AA9" s="703"/>
      <c r="AB9" s="703"/>
      <c r="AC9" s="703"/>
      <c r="AD9" s="704">
        <v>486</v>
      </c>
      <c r="AE9" s="704"/>
      <c r="AF9" s="704"/>
      <c r="AG9" s="704"/>
      <c r="AH9" s="704"/>
      <c r="AI9" s="704"/>
      <c r="AJ9" s="704"/>
      <c r="AK9" s="704"/>
      <c r="AL9" s="646">
        <v>0</v>
      </c>
      <c r="AM9" s="647"/>
      <c r="AN9" s="647"/>
      <c r="AO9" s="705"/>
      <c r="AP9" s="638" t="s">
        <v>220</v>
      </c>
      <c r="AQ9" s="639"/>
      <c r="AR9" s="639"/>
      <c r="AS9" s="639"/>
      <c r="AT9" s="639"/>
      <c r="AU9" s="639"/>
      <c r="AV9" s="639"/>
      <c r="AW9" s="639"/>
      <c r="AX9" s="639"/>
      <c r="AY9" s="639"/>
      <c r="AZ9" s="639"/>
      <c r="BA9" s="639"/>
      <c r="BB9" s="639"/>
      <c r="BC9" s="639"/>
      <c r="BD9" s="639"/>
      <c r="BE9" s="639"/>
      <c r="BF9" s="640"/>
      <c r="BG9" s="641">
        <v>55588</v>
      </c>
      <c r="BH9" s="644"/>
      <c r="BI9" s="644"/>
      <c r="BJ9" s="644"/>
      <c r="BK9" s="644"/>
      <c r="BL9" s="644"/>
      <c r="BM9" s="644"/>
      <c r="BN9" s="645"/>
      <c r="BO9" s="703">
        <v>33.9</v>
      </c>
      <c r="BP9" s="703"/>
      <c r="BQ9" s="703"/>
      <c r="BR9" s="703"/>
      <c r="BS9" s="649" t="s">
        <v>217</v>
      </c>
      <c r="BT9" s="644"/>
      <c r="BU9" s="644"/>
      <c r="BV9" s="644"/>
      <c r="BW9" s="644"/>
      <c r="BX9" s="644"/>
      <c r="BY9" s="644"/>
      <c r="BZ9" s="644"/>
      <c r="CA9" s="644"/>
      <c r="CB9" s="684"/>
      <c r="CD9" s="685" t="s">
        <v>221</v>
      </c>
      <c r="CE9" s="682"/>
      <c r="CF9" s="682"/>
      <c r="CG9" s="682"/>
      <c r="CH9" s="682"/>
      <c r="CI9" s="682"/>
      <c r="CJ9" s="682"/>
      <c r="CK9" s="682"/>
      <c r="CL9" s="682"/>
      <c r="CM9" s="682"/>
      <c r="CN9" s="682"/>
      <c r="CO9" s="682"/>
      <c r="CP9" s="682"/>
      <c r="CQ9" s="683"/>
      <c r="CR9" s="641">
        <v>274756</v>
      </c>
      <c r="CS9" s="644"/>
      <c r="CT9" s="644"/>
      <c r="CU9" s="644"/>
      <c r="CV9" s="644"/>
      <c r="CW9" s="644"/>
      <c r="CX9" s="644"/>
      <c r="CY9" s="645"/>
      <c r="CZ9" s="703">
        <v>9</v>
      </c>
      <c r="DA9" s="703"/>
      <c r="DB9" s="703"/>
      <c r="DC9" s="703"/>
      <c r="DD9" s="649">
        <v>33164</v>
      </c>
      <c r="DE9" s="644"/>
      <c r="DF9" s="644"/>
      <c r="DG9" s="644"/>
      <c r="DH9" s="644"/>
      <c r="DI9" s="644"/>
      <c r="DJ9" s="644"/>
      <c r="DK9" s="644"/>
      <c r="DL9" s="644"/>
      <c r="DM9" s="644"/>
      <c r="DN9" s="644"/>
      <c r="DO9" s="644"/>
      <c r="DP9" s="645"/>
      <c r="DQ9" s="649">
        <v>216665</v>
      </c>
      <c r="DR9" s="644"/>
      <c r="DS9" s="644"/>
      <c r="DT9" s="644"/>
      <c r="DU9" s="644"/>
      <c r="DV9" s="644"/>
      <c r="DW9" s="644"/>
      <c r="DX9" s="644"/>
      <c r="DY9" s="644"/>
      <c r="DZ9" s="644"/>
      <c r="EA9" s="644"/>
      <c r="EB9" s="644"/>
      <c r="EC9" s="684"/>
    </row>
    <row r="10" spans="2:143" ht="11.25" customHeight="1" x14ac:dyDescent="0.15">
      <c r="B10" s="638" t="s">
        <v>222</v>
      </c>
      <c r="C10" s="639"/>
      <c r="D10" s="639"/>
      <c r="E10" s="639"/>
      <c r="F10" s="639"/>
      <c r="G10" s="639"/>
      <c r="H10" s="639"/>
      <c r="I10" s="639"/>
      <c r="J10" s="639"/>
      <c r="K10" s="639"/>
      <c r="L10" s="639"/>
      <c r="M10" s="639"/>
      <c r="N10" s="639"/>
      <c r="O10" s="639"/>
      <c r="P10" s="639"/>
      <c r="Q10" s="640"/>
      <c r="R10" s="641" t="s">
        <v>106</v>
      </c>
      <c r="S10" s="644"/>
      <c r="T10" s="644"/>
      <c r="U10" s="644"/>
      <c r="V10" s="644"/>
      <c r="W10" s="644"/>
      <c r="X10" s="644"/>
      <c r="Y10" s="645"/>
      <c r="Z10" s="703" t="s">
        <v>217</v>
      </c>
      <c r="AA10" s="703"/>
      <c r="AB10" s="703"/>
      <c r="AC10" s="703"/>
      <c r="AD10" s="704" t="s">
        <v>106</v>
      </c>
      <c r="AE10" s="704"/>
      <c r="AF10" s="704"/>
      <c r="AG10" s="704"/>
      <c r="AH10" s="704"/>
      <c r="AI10" s="704"/>
      <c r="AJ10" s="704"/>
      <c r="AK10" s="704"/>
      <c r="AL10" s="646" t="s">
        <v>217</v>
      </c>
      <c r="AM10" s="647"/>
      <c r="AN10" s="647"/>
      <c r="AO10" s="705"/>
      <c r="AP10" s="638" t="s">
        <v>223</v>
      </c>
      <c r="AQ10" s="639"/>
      <c r="AR10" s="639"/>
      <c r="AS10" s="639"/>
      <c r="AT10" s="639"/>
      <c r="AU10" s="639"/>
      <c r="AV10" s="639"/>
      <c r="AW10" s="639"/>
      <c r="AX10" s="639"/>
      <c r="AY10" s="639"/>
      <c r="AZ10" s="639"/>
      <c r="BA10" s="639"/>
      <c r="BB10" s="639"/>
      <c r="BC10" s="639"/>
      <c r="BD10" s="639"/>
      <c r="BE10" s="639"/>
      <c r="BF10" s="640"/>
      <c r="BG10" s="641">
        <v>4221</v>
      </c>
      <c r="BH10" s="644"/>
      <c r="BI10" s="644"/>
      <c r="BJ10" s="644"/>
      <c r="BK10" s="644"/>
      <c r="BL10" s="644"/>
      <c r="BM10" s="644"/>
      <c r="BN10" s="645"/>
      <c r="BO10" s="703">
        <v>2.6</v>
      </c>
      <c r="BP10" s="703"/>
      <c r="BQ10" s="703"/>
      <c r="BR10" s="703"/>
      <c r="BS10" s="649" t="s">
        <v>217</v>
      </c>
      <c r="BT10" s="644"/>
      <c r="BU10" s="644"/>
      <c r="BV10" s="644"/>
      <c r="BW10" s="644"/>
      <c r="BX10" s="644"/>
      <c r="BY10" s="644"/>
      <c r="BZ10" s="644"/>
      <c r="CA10" s="644"/>
      <c r="CB10" s="684"/>
      <c r="CD10" s="685" t="s">
        <v>224</v>
      </c>
      <c r="CE10" s="682"/>
      <c r="CF10" s="682"/>
      <c r="CG10" s="682"/>
      <c r="CH10" s="682"/>
      <c r="CI10" s="682"/>
      <c r="CJ10" s="682"/>
      <c r="CK10" s="682"/>
      <c r="CL10" s="682"/>
      <c r="CM10" s="682"/>
      <c r="CN10" s="682"/>
      <c r="CO10" s="682"/>
      <c r="CP10" s="682"/>
      <c r="CQ10" s="683"/>
      <c r="CR10" s="641" t="s">
        <v>106</v>
      </c>
      <c r="CS10" s="644"/>
      <c r="CT10" s="644"/>
      <c r="CU10" s="644"/>
      <c r="CV10" s="644"/>
      <c r="CW10" s="644"/>
      <c r="CX10" s="644"/>
      <c r="CY10" s="645"/>
      <c r="CZ10" s="703" t="s">
        <v>217</v>
      </c>
      <c r="DA10" s="703"/>
      <c r="DB10" s="703"/>
      <c r="DC10" s="703"/>
      <c r="DD10" s="649" t="s">
        <v>217</v>
      </c>
      <c r="DE10" s="644"/>
      <c r="DF10" s="644"/>
      <c r="DG10" s="644"/>
      <c r="DH10" s="644"/>
      <c r="DI10" s="644"/>
      <c r="DJ10" s="644"/>
      <c r="DK10" s="644"/>
      <c r="DL10" s="644"/>
      <c r="DM10" s="644"/>
      <c r="DN10" s="644"/>
      <c r="DO10" s="644"/>
      <c r="DP10" s="645"/>
      <c r="DQ10" s="649" t="s">
        <v>217</v>
      </c>
      <c r="DR10" s="644"/>
      <c r="DS10" s="644"/>
      <c r="DT10" s="644"/>
      <c r="DU10" s="644"/>
      <c r="DV10" s="644"/>
      <c r="DW10" s="644"/>
      <c r="DX10" s="644"/>
      <c r="DY10" s="644"/>
      <c r="DZ10" s="644"/>
      <c r="EA10" s="644"/>
      <c r="EB10" s="644"/>
      <c r="EC10" s="684"/>
    </row>
    <row r="11" spans="2:143" ht="11.25" customHeight="1" x14ac:dyDescent="0.15">
      <c r="B11" s="638" t="s">
        <v>225</v>
      </c>
      <c r="C11" s="639"/>
      <c r="D11" s="639"/>
      <c r="E11" s="639"/>
      <c r="F11" s="639"/>
      <c r="G11" s="639"/>
      <c r="H11" s="639"/>
      <c r="I11" s="639"/>
      <c r="J11" s="639"/>
      <c r="K11" s="639"/>
      <c r="L11" s="639"/>
      <c r="M11" s="639"/>
      <c r="N11" s="639"/>
      <c r="O11" s="639"/>
      <c r="P11" s="639"/>
      <c r="Q11" s="640"/>
      <c r="R11" s="641" t="s">
        <v>106</v>
      </c>
      <c r="S11" s="644"/>
      <c r="T11" s="644"/>
      <c r="U11" s="644"/>
      <c r="V11" s="644"/>
      <c r="W11" s="644"/>
      <c r="X11" s="644"/>
      <c r="Y11" s="645"/>
      <c r="Z11" s="703" t="s">
        <v>106</v>
      </c>
      <c r="AA11" s="703"/>
      <c r="AB11" s="703"/>
      <c r="AC11" s="703"/>
      <c r="AD11" s="704" t="s">
        <v>217</v>
      </c>
      <c r="AE11" s="704"/>
      <c r="AF11" s="704"/>
      <c r="AG11" s="704"/>
      <c r="AH11" s="704"/>
      <c r="AI11" s="704"/>
      <c r="AJ11" s="704"/>
      <c r="AK11" s="704"/>
      <c r="AL11" s="646" t="s">
        <v>217</v>
      </c>
      <c r="AM11" s="647"/>
      <c r="AN11" s="647"/>
      <c r="AO11" s="705"/>
      <c r="AP11" s="638" t="s">
        <v>226</v>
      </c>
      <c r="AQ11" s="639"/>
      <c r="AR11" s="639"/>
      <c r="AS11" s="639"/>
      <c r="AT11" s="639"/>
      <c r="AU11" s="639"/>
      <c r="AV11" s="639"/>
      <c r="AW11" s="639"/>
      <c r="AX11" s="639"/>
      <c r="AY11" s="639"/>
      <c r="AZ11" s="639"/>
      <c r="BA11" s="639"/>
      <c r="BB11" s="639"/>
      <c r="BC11" s="639"/>
      <c r="BD11" s="639"/>
      <c r="BE11" s="639"/>
      <c r="BF11" s="640"/>
      <c r="BG11" s="641">
        <v>2342</v>
      </c>
      <c r="BH11" s="644"/>
      <c r="BI11" s="644"/>
      <c r="BJ11" s="644"/>
      <c r="BK11" s="644"/>
      <c r="BL11" s="644"/>
      <c r="BM11" s="644"/>
      <c r="BN11" s="645"/>
      <c r="BO11" s="703">
        <v>1.4</v>
      </c>
      <c r="BP11" s="703"/>
      <c r="BQ11" s="703"/>
      <c r="BR11" s="703"/>
      <c r="BS11" s="649" t="s">
        <v>106</v>
      </c>
      <c r="BT11" s="644"/>
      <c r="BU11" s="644"/>
      <c r="BV11" s="644"/>
      <c r="BW11" s="644"/>
      <c r="BX11" s="644"/>
      <c r="BY11" s="644"/>
      <c r="BZ11" s="644"/>
      <c r="CA11" s="644"/>
      <c r="CB11" s="684"/>
      <c r="CD11" s="685" t="s">
        <v>227</v>
      </c>
      <c r="CE11" s="682"/>
      <c r="CF11" s="682"/>
      <c r="CG11" s="682"/>
      <c r="CH11" s="682"/>
      <c r="CI11" s="682"/>
      <c r="CJ11" s="682"/>
      <c r="CK11" s="682"/>
      <c r="CL11" s="682"/>
      <c r="CM11" s="682"/>
      <c r="CN11" s="682"/>
      <c r="CO11" s="682"/>
      <c r="CP11" s="682"/>
      <c r="CQ11" s="683"/>
      <c r="CR11" s="641">
        <v>589431</v>
      </c>
      <c r="CS11" s="644"/>
      <c r="CT11" s="644"/>
      <c r="CU11" s="644"/>
      <c r="CV11" s="644"/>
      <c r="CW11" s="644"/>
      <c r="CX11" s="644"/>
      <c r="CY11" s="645"/>
      <c r="CZ11" s="703">
        <v>19.399999999999999</v>
      </c>
      <c r="DA11" s="703"/>
      <c r="DB11" s="703"/>
      <c r="DC11" s="703"/>
      <c r="DD11" s="649">
        <v>210326</v>
      </c>
      <c r="DE11" s="644"/>
      <c r="DF11" s="644"/>
      <c r="DG11" s="644"/>
      <c r="DH11" s="644"/>
      <c r="DI11" s="644"/>
      <c r="DJ11" s="644"/>
      <c r="DK11" s="644"/>
      <c r="DL11" s="644"/>
      <c r="DM11" s="644"/>
      <c r="DN11" s="644"/>
      <c r="DO11" s="644"/>
      <c r="DP11" s="645"/>
      <c r="DQ11" s="649">
        <v>306339</v>
      </c>
      <c r="DR11" s="644"/>
      <c r="DS11" s="644"/>
      <c r="DT11" s="644"/>
      <c r="DU11" s="644"/>
      <c r="DV11" s="644"/>
      <c r="DW11" s="644"/>
      <c r="DX11" s="644"/>
      <c r="DY11" s="644"/>
      <c r="DZ11" s="644"/>
      <c r="EA11" s="644"/>
      <c r="EB11" s="644"/>
      <c r="EC11" s="684"/>
    </row>
    <row r="12" spans="2:143" ht="11.25" customHeight="1" x14ac:dyDescent="0.15">
      <c r="B12" s="638" t="s">
        <v>228</v>
      </c>
      <c r="C12" s="639"/>
      <c r="D12" s="639"/>
      <c r="E12" s="639"/>
      <c r="F12" s="639"/>
      <c r="G12" s="639"/>
      <c r="H12" s="639"/>
      <c r="I12" s="639"/>
      <c r="J12" s="639"/>
      <c r="K12" s="639"/>
      <c r="L12" s="639"/>
      <c r="M12" s="639"/>
      <c r="N12" s="639"/>
      <c r="O12" s="639"/>
      <c r="P12" s="639"/>
      <c r="Q12" s="640"/>
      <c r="R12" s="641">
        <v>41594</v>
      </c>
      <c r="S12" s="644"/>
      <c r="T12" s="644"/>
      <c r="U12" s="644"/>
      <c r="V12" s="644"/>
      <c r="W12" s="644"/>
      <c r="X12" s="644"/>
      <c r="Y12" s="645"/>
      <c r="Z12" s="703">
        <v>1.3</v>
      </c>
      <c r="AA12" s="703"/>
      <c r="AB12" s="703"/>
      <c r="AC12" s="703"/>
      <c r="AD12" s="704">
        <v>41594</v>
      </c>
      <c r="AE12" s="704"/>
      <c r="AF12" s="704"/>
      <c r="AG12" s="704"/>
      <c r="AH12" s="704"/>
      <c r="AI12" s="704"/>
      <c r="AJ12" s="704"/>
      <c r="AK12" s="704"/>
      <c r="AL12" s="646">
        <v>2.2000000000000002</v>
      </c>
      <c r="AM12" s="647"/>
      <c r="AN12" s="647"/>
      <c r="AO12" s="705"/>
      <c r="AP12" s="638" t="s">
        <v>229</v>
      </c>
      <c r="AQ12" s="639"/>
      <c r="AR12" s="639"/>
      <c r="AS12" s="639"/>
      <c r="AT12" s="639"/>
      <c r="AU12" s="639"/>
      <c r="AV12" s="639"/>
      <c r="AW12" s="639"/>
      <c r="AX12" s="639"/>
      <c r="AY12" s="639"/>
      <c r="AZ12" s="639"/>
      <c r="BA12" s="639"/>
      <c r="BB12" s="639"/>
      <c r="BC12" s="639"/>
      <c r="BD12" s="639"/>
      <c r="BE12" s="639"/>
      <c r="BF12" s="640"/>
      <c r="BG12" s="641">
        <v>70966</v>
      </c>
      <c r="BH12" s="644"/>
      <c r="BI12" s="644"/>
      <c r="BJ12" s="644"/>
      <c r="BK12" s="644"/>
      <c r="BL12" s="644"/>
      <c r="BM12" s="644"/>
      <c r="BN12" s="645"/>
      <c r="BO12" s="703">
        <v>43.3</v>
      </c>
      <c r="BP12" s="703"/>
      <c r="BQ12" s="703"/>
      <c r="BR12" s="703"/>
      <c r="BS12" s="649" t="s">
        <v>217</v>
      </c>
      <c r="BT12" s="644"/>
      <c r="BU12" s="644"/>
      <c r="BV12" s="644"/>
      <c r="BW12" s="644"/>
      <c r="BX12" s="644"/>
      <c r="BY12" s="644"/>
      <c r="BZ12" s="644"/>
      <c r="CA12" s="644"/>
      <c r="CB12" s="684"/>
      <c r="CD12" s="685" t="s">
        <v>230</v>
      </c>
      <c r="CE12" s="682"/>
      <c r="CF12" s="682"/>
      <c r="CG12" s="682"/>
      <c r="CH12" s="682"/>
      <c r="CI12" s="682"/>
      <c r="CJ12" s="682"/>
      <c r="CK12" s="682"/>
      <c r="CL12" s="682"/>
      <c r="CM12" s="682"/>
      <c r="CN12" s="682"/>
      <c r="CO12" s="682"/>
      <c r="CP12" s="682"/>
      <c r="CQ12" s="683"/>
      <c r="CR12" s="641">
        <v>119770</v>
      </c>
      <c r="CS12" s="644"/>
      <c r="CT12" s="644"/>
      <c r="CU12" s="644"/>
      <c r="CV12" s="644"/>
      <c r="CW12" s="644"/>
      <c r="CX12" s="644"/>
      <c r="CY12" s="645"/>
      <c r="CZ12" s="703">
        <v>3.9</v>
      </c>
      <c r="DA12" s="703"/>
      <c r="DB12" s="703"/>
      <c r="DC12" s="703"/>
      <c r="DD12" s="649">
        <v>13709</v>
      </c>
      <c r="DE12" s="644"/>
      <c r="DF12" s="644"/>
      <c r="DG12" s="644"/>
      <c r="DH12" s="644"/>
      <c r="DI12" s="644"/>
      <c r="DJ12" s="644"/>
      <c r="DK12" s="644"/>
      <c r="DL12" s="644"/>
      <c r="DM12" s="644"/>
      <c r="DN12" s="644"/>
      <c r="DO12" s="644"/>
      <c r="DP12" s="645"/>
      <c r="DQ12" s="649">
        <v>47477</v>
      </c>
      <c r="DR12" s="644"/>
      <c r="DS12" s="644"/>
      <c r="DT12" s="644"/>
      <c r="DU12" s="644"/>
      <c r="DV12" s="644"/>
      <c r="DW12" s="644"/>
      <c r="DX12" s="644"/>
      <c r="DY12" s="644"/>
      <c r="DZ12" s="644"/>
      <c r="EA12" s="644"/>
      <c r="EB12" s="644"/>
      <c r="EC12" s="684"/>
    </row>
    <row r="13" spans="2:143" ht="11.25" customHeight="1" x14ac:dyDescent="0.15">
      <c r="B13" s="638" t="s">
        <v>231</v>
      </c>
      <c r="C13" s="639"/>
      <c r="D13" s="639"/>
      <c r="E13" s="639"/>
      <c r="F13" s="639"/>
      <c r="G13" s="639"/>
      <c r="H13" s="639"/>
      <c r="I13" s="639"/>
      <c r="J13" s="639"/>
      <c r="K13" s="639"/>
      <c r="L13" s="639"/>
      <c r="M13" s="639"/>
      <c r="N13" s="639"/>
      <c r="O13" s="639"/>
      <c r="P13" s="639"/>
      <c r="Q13" s="640"/>
      <c r="R13" s="641" t="s">
        <v>217</v>
      </c>
      <c r="S13" s="644"/>
      <c r="T13" s="644"/>
      <c r="U13" s="644"/>
      <c r="V13" s="644"/>
      <c r="W13" s="644"/>
      <c r="X13" s="644"/>
      <c r="Y13" s="645"/>
      <c r="Z13" s="703" t="s">
        <v>106</v>
      </c>
      <c r="AA13" s="703"/>
      <c r="AB13" s="703"/>
      <c r="AC13" s="703"/>
      <c r="AD13" s="704" t="s">
        <v>106</v>
      </c>
      <c r="AE13" s="704"/>
      <c r="AF13" s="704"/>
      <c r="AG13" s="704"/>
      <c r="AH13" s="704"/>
      <c r="AI13" s="704"/>
      <c r="AJ13" s="704"/>
      <c r="AK13" s="704"/>
      <c r="AL13" s="646" t="s">
        <v>106</v>
      </c>
      <c r="AM13" s="647"/>
      <c r="AN13" s="647"/>
      <c r="AO13" s="705"/>
      <c r="AP13" s="638" t="s">
        <v>232</v>
      </c>
      <c r="AQ13" s="639"/>
      <c r="AR13" s="639"/>
      <c r="AS13" s="639"/>
      <c r="AT13" s="639"/>
      <c r="AU13" s="639"/>
      <c r="AV13" s="639"/>
      <c r="AW13" s="639"/>
      <c r="AX13" s="639"/>
      <c r="AY13" s="639"/>
      <c r="AZ13" s="639"/>
      <c r="BA13" s="639"/>
      <c r="BB13" s="639"/>
      <c r="BC13" s="639"/>
      <c r="BD13" s="639"/>
      <c r="BE13" s="639"/>
      <c r="BF13" s="640"/>
      <c r="BG13" s="641">
        <v>68642</v>
      </c>
      <c r="BH13" s="644"/>
      <c r="BI13" s="644"/>
      <c r="BJ13" s="644"/>
      <c r="BK13" s="644"/>
      <c r="BL13" s="644"/>
      <c r="BM13" s="644"/>
      <c r="BN13" s="645"/>
      <c r="BO13" s="703">
        <v>41.9</v>
      </c>
      <c r="BP13" s="703"/>
      <c r="BQ13" s="703"/>
      <c r="BR13" s="703"/>
      <c r="BS13" s="649" t="s">
        <v>106</v>
      </c>
      <c r="BT13" s="644"/>
      <c r="BU13" s="644"/>
      <c r="BV13" s="644"/>
      <c r="BW13" s="644"/>
      <c r="BX13" s="644"/>
      <c r="BY13" s="644"/>
      <c r="BZ13" s="644"/>
      <c r="CA13" s="644"/>
      <c r="CB13" s="684"/>
      <c r="CD13" s="685" t="s">
        <v>233</v>
      </c>
      <c r="CE13" s="682"/>
      <c r="CF13" s="682"/>
      <c r="CG13" s="682"/>
      <c r="CH13" s="682"/>
      <c r="CI13" s="682"/>
      <c r="CJ13" s="682"/>
      <c r="CK13" s="682"/>
      <c r="CL13" s="682"/>
      <c r="CM13" s="682"/>
      <c r="CN13" s="682"/>
      <c r="CO13" s="682"/>
      <c r="CP13" s="682"/>
      <c r="CQ13" s="683"/>
      <c r="CR13" s="641">
        <v>151566</v>
      </c>
      <c r="CS13" s="644"/>
      <c r="CT13" s="644"/>
      <c r="CU13" s="644"/>
      <c r="CV13" s="644"/>
      <c r="CW13" s="644"/>
      <c r="CX13" s="644"/>
      <c r="CY13" s="645"/>
      <c r="CZ13" s="703">
        <v>5</v>
      </c>
      <c r="DA13" s="703"/>
      <c r="DB13" s="703"/>
      <c r="DC13" s="703"/>
      <c r="DD13" s="649">
        <v>57718</v>
      </c>
      <c r="DE13" s="644"/>
      <c r="DF13" s="644"/>
      <c r="DG13" s="644"/>
      <c r="DH13" s="644"/>
      <c r="DI13" s="644"/>
      <c r="DJ13" s="644"/>
      <c r="DK13" s="644"/>
      <c r="DL13" s="644"/>
      <c r="DM13" s="644"/>
      <c r="DN13" s="644"/>
      <c r="DO13" s="644"/>
      <c r="DP13" s="645"/>
      <c r="DQ13" s="649">
        <v>73072</v>
      </c>
      <c r="DR13" s="644"/>
      <c r="DS13" s="644"/>
      <c r="DT13" s="644"/>
      <c r="DU13" s="644"/>
      <c r="DV13" s="644"/>
      <c r="DW13" s="644"/>
      <c r="DX13" s="644"/>
      <c r="DY13" s="644"/>
      <c r="DZ13" s="644"/>
      <c r="EA13" s="644"/>
      <c r="EB13" s="644"/>
      <c r="EC13" s="684"/>
    </row>
    <row r="14" spans="2:143" ht="11.25" customHeight="1" x14ac:dyDescent="0.15">
      <c r="B14" s="638" t="s">
        <v>234</v>
      </c>
      <c r="C14" s="639"/>
      <c r="D14" s="639"/>
      <c r="E14" s="639"/>
      <c r="F14" s="639"/>
      <c r="G14" s="639"/>
      <c r="H14" s="639"/>
      <c r="I14" s="639"/>
      <c r="J14" s="639"/>
      <c r="K14" s="639"/>
      <c r="L14" s="639"/>
      <c r="M14" s="639"/>
      <c r="N14" s="639"/>
      <c r="O14" s="639"/>
      <c r="P14" s="639"/>
      <c r="Q14" s="640"/>
      <c r="R14" s="641" t="s">
        <v>106</v>
      </c>
      <c r="S14" s="644"/>
      <c r="T14" s="644"/>
      <c r="U14" s="644"/>
      <c r="V14" s="644"/>
      <c r="W14" s="644"/>
      <c r="X14" s="644"/>
      <c r="Y14" s="645"/>
      <c r="Z14" s="703" t="s">
        <v>217</v>
      </c>
      <c r="AA14" s="703"/>
      <c r="AB14" s="703"/>
      <c r="AC14" s="703"/>
      <c r="AD14" s="704" t="s">
        <v>106</v>
      </c>
      <c r="AE14" s="704"/>
      <c r="AF14" s="704"/>
      <c r="AG14" s="704"/>
      <c r="AH14" s="704"/>
      <c r="AI14" s="704"/>
      <c r="AJ14" s="704"/>
      <c r="AK14" s="704"/>
      <c r="AL14" s="646" t="s">
        <v>217</v>
      </c>
      <c r="AM14" s="647"/>
      <c r="AN14" s="647"/>
      <c r="AO14" s="705"/>
      <c r="AP14" s="638" t="s">
        <v>235</v>
      </c>
      <c r="AQ14" s="639"/>
      <c r="AR14" s="639"/>
      <c r="AS14" s="639"/>
      <c r="AT14" s="639"/>
      <c r="AU14" s="639"/>
      <c r="AV14" s="639"/>
      <c r="AW14" s="639"/>
      <c r="AX14" s="639"/>
      <c r="AY14" s="639"/>
      <c r="AZ14" s="639"/>
      <c r="BA14" s="639"/>
      <c r="BB14" s="639"/>
      <c r="BC14" s="639"/>
      <c r="BD14" s="639"/>
      <c r="BE14" s="639"/>
      <c r="BF14" s="640"/>
      <c r="BG14" s="641">
        <v>10066</v>
      </c>
      <c r="BH14" s="644"/>
      <c r="BI14" s="644"/>
      <c r="BJ14" s="644"/>
      <c r="BK14" s="644"/>
      <c r="BL14" s="644"/>
      <c r="BM14" s="644"/>
      <c r="BN14" s="645"/>
      <c r="BO14" s="703">
        <v>6.1</v>
      </c>
      <c r="BP14" s="703"/>
      <c r="BQ14" s="703"/>
      <c r="BR14" s="703"/>
      <c r="BS14" s="649" t="s">
        <v>217</v>
      </c>
      <c r="BT14" s="644"/>
      <c r="BU14" s="644"/>
      <c r="BV14" s="644"/>
      <c r="BW14" s="644"/>
      <c r="BX14" s="644"/>
      <c r="BY14" s="644"/>
      <c r="BZ14" s="644"/>
      <c r="CA14" s="644"/>
      <c r="CB14" s="684"/>
      <c r="CD14" s="685" t="s">
        <v>236</v>
      </c>
      <c r="CE14" s="682"/>
      <c r="CF14" s="682"/>
      <c r="CG14" s="682"/>
      <c r="CH14" s="682"/>
      <c r="CI14" s="682"/>
      <c r="CJ14" s="682"/>
      <c r="CK14" s="682"/>
      <c r="CL14" s="682"/>
      <c r="CM14" s="682"/>
      <c r="CN14" s="682"/>
      <c r="CO14" s="682"/>
      <c r="CP14" s="682"/>
      <c r="CQ14" s="683"/>
      <c r="CR14" s="641">
        <v>87073</v>
      </c>
      <c r="CS14" s="644"/>
      <c r="CT14" s="644"/>
      <c r="CU14" s="644"/>
      <c r="CV14" s="644"/>
      <c r="CW14" s="644"/>
      <c r="CX14" s="644"/>
      <c r="CY14" s="645"/>
      <c r="CZ14" s="703">
        <v>2.9</v>
      </c>
      <c r="DA14" s="703"/>
      <c r="DB14" s="703"/>
      <c r="DC14" s="703"/>
      <c r="DD14" s="649">
        <v>20520</v>
      </c>
      <c r="DE14" s="644"/>
      <c r="DF14" s="644"/>
      <c r="DG14" s="644"/>
      <c r="DH14" s="644"/>
      <c r="DI14" s="644"/>
      <c r="DJ14" s="644"/>
      <c r="DK14" s="644"/>
      <c r="DL14" s="644"/>
      <c r="DM14" s="644"/>
      <c r="DN14" s="644"/>
      <c r="DO14" s="644"/>
      <c r="DP14" s="645"/>
      <c r="DQ14" s="649">
        <v>68356</v>
      </c>
      <c r="DR14" s="644"/>
      <c r="DS14" s="644"/>
      <c r="DT14" s="644"/>
      <c r="DU14" s="644"/>
      <c r="DV14" s="644"/>
      <c r="DW14" s="644"/>
      <c r="DX14" s="644"/>
      <c r="DY14" s="644"/>
      <c r="DZ14" s="644"/>
      <c r="EA14" s="644"/>
      <c r="EB14" s="644"/>
      <c r="EC14" s="684"/>
    </row>
    <row r="15" spans="2:143" ht="11.25" customHeight="1" x14ac:dyDescent="0.15">
      <c r="B15" s="638" t="s">
        <v>237</v>
      </c>
      <c r="C15" s="639"/>
      <c r="D15" s="639"/>
      <c r="E15" s="639"/>
      <c r="F15" s="639"/>
      <c r="G15" s="639"/>
      <c r="H15" s="639"/>
      <c r="I15" s="639"/>
      <c r="J15" s="639"/>
      <c r="K15" s="639"/>
      <c r="L15" s="639"/>
      <c r="M15" s="639"/>
      <c r="N15" s="639"/>
      <c r="O15" s="639"/>
      <c r="P15" s="639"/>
      <c r="Q15" s="640"/>
      <c r="R15" s="641">
        <v>4185</v>
      </c>
      <c r="S15" s="644"/>
      <c r="T15" s="644"/>
      <c r="U15" s="644"/>
      <c r="V15" s="644"/>
      <c r="W15" s="644"/>
      <c r="X15" s="644"/>
      <c r="Y15" s="645"/>
      <c r="Z15" s="703">
        <v>0.1</v>
      </c>
      <c r="AA15" s="703"/>
      <c r="AB15" s="703"/>
      <c r="AC15" s="703"/>
      <c r="AD15" s="704">
        <v>4185</v>
      </c>
      <c r="AE15" s="704"/>
      <c r="AF15" s="704"/>
      <c r="AG15" s="704"/>
      <c r="AH15" s="704"/>
      <c r="AI15" s="704"/>
      <c r="AJ15" s="704"/>
      <c r="AK15" s="704"/>
      <c r="AL15" s="646">
        <v>0.2</v>
      </c>
      <c r="AM15" s="647"/>
      <c r="AN15" s="647"/>
      <c r="AO15" s="705"/>
      <c r="AP15" s="638" t="s">
        <v>238</v>
      </c>
      <c r="AQ15" s="639"/>
      <c r="AR15" s="639"/>
      <c r="AS15" s="639"/>
      <c r="AT15" s="639"/>
      <c r="AU15" s="639"/>
      <c r="AV15" s="639"/>
      <c r="AW15" s="639"/>
      <c r="AX15" s="639"/>
      <c r="AY15" s="639"/>
      <c r="AZ15" s="639"/>
      <c r="BA15" s="639"/>
      <c r="BB15" s="639"/>
      <c r="BC15" s="639"/>
      <c r="BD15" s="639"/>
      <c r="BE15" s="639"/>
      <c r="BF15" s="640"/>
      <c r="BG15" s="641">
        <v>17205</v>
      </c>
      <c r="BH15" s="644"/>
      <c r="BI15" s="644"/>
      <c r="BJ15" s="644"/>
      <c r="BK15" s="644"/>
      <c r="BL15" s="644"/>
      <c r="BM15" s="644"/>
      <c r="BN15" s="645"/>
      <c r="BO15" s="703">
        <v>10.5</v>
      </c>
      <c r="BP15" s="703"/>
      <c r="BQ15" s="703"/>
      <c r="BR15" s="703"/>
      <c r="BS15" s="649" t="s">
        <v>217</v>
      </c>
      <c r="BT15" s="644"/>
      <c r="BU15" s="644"/>
      <c r="BV15" s="644"/>
      <c r="BW15" s="644"/>
      <c r="BX15" s="644"/>
      <c r="BY15" s="644"/>
      <c r="BZ15" s="644"/>
      <c r="CA15" s="644"/>
      <c r="CB15" s="684"/>
      <c r="CD15" s="685" t="s">
        <v>239</v>
      </c>
      <c r="CE15" s="682"/>
      <c r="CF15" s="682"/>
      <c r="CG15" s="682"/>
      <c r="CH15" s="682"/>
      <c r="CI15" s="682"/>
      <c r="CJ15" s="682"/>
      <c r="CK15" s="682"/>
      <c r="CL15" s="682"/>
      <c r="CM15" s="682"/>
      <c r="CN15" s="682"/>
      <c r="CO15" s="682"/>
      <c r="CP15" s="682"/>
      <c r="CQ15" s="683"/>
      <c r="CR15" s="641">
        <v>280200</v>
      </c>
      <c r="CS15" s="644"/>
      <c r="CT15" s="644"/>
      <c r="CU15" s="644"/>
      <c r="CV15" s="644"/>
      <c r="CW15" s="644"/>
      <c r="CX15" s="644"/>
      <c r="CY15" s="645"/>
      <c r="CZ15" s="703">
        <v>9.1999999999999993</v>
      </c>
      <c r="DA15" s="703"/>
      <c r="DB15" s="703"/>
      <c r="DC15" s="703"/>
      <c r="DD15" s="649">
        <v>30426</v>
      </c>
      <c r="DE15" s="644"/>
      <c r="DF15" s="644"/>
      <c r="DG15" s="644"/>
      <c r="DH15" s="644"/>
      <c r="DI15" s="644"/>
      <c r="DJ15" s="644"/>
      <c r="DK15" s="644"/>
      <c r="DL15" s="644"/>
      <c r="DM15" s="644"/>
      <c r="DN15" s="644"/>
      <c r="DO15" s="644"/>
      <c r="DP15" s="645"/>
      <c r="DQ15" s="649">
        <v>243547</v>
      </c>
      <c r="DR15" s="644"/>
      <c r="DS15" s="644"/>
      <c r="DT15" s="644"/>
      <c r="DU15" s="644"/>
      <c r="DV15" s="644"/>
      <c r="DW15" s="644"/>
      <c r="DX15" s="644"/>
      <c r="DY15" s="644"/>
      <c r="DZ15" s="644"/>
      <c r="EA15" s="644"/>
      <c r="EB15" s="644"/>
      <c r="EC15" s="684"/>
    </row>
    <row r="16" spans="2:143" ht="11.25" customHeight="1" x14ac:dyDescent="0.15">
      <c r="B16" s="638" t="s">
        <v>240</v>
      </c>
      <c r="C16" s="639"/>
      <c r="D16" s="639"/>
      <c r="E16" s="639"/>
      <c r="F16" s="639"/>
      <c r="G16" s="639"/>
      <c r="H16" s="639"/>
      <c r="I16" s="639"/>
      <c r="J16" s="639"/>
      <c r="K16" s="639"/>
      <c r="L16" s="639"/>
      <c r="M16" s="639"/>
      <c r="N16" s="639"/>
      <c r="O16" s="639"/>
      <c r="P16" s="639"/>
      <c r="Q16" s="640"/>
      <c r="R16" s="641" t="s">
        <v>106</v>
      </c>
      <c r="S16" s="644"/>
      <c r="T16" s="644"/>
      <c r="U16" s="644"/>
      <c r="V16" s="644"/>
      <c r="W16" s="644"/>
      <c r="X16" s="644"/>
      <c r="Y16" s="645"/>
      <c r="Z16" s="703" t="s">
        <v>217</v>
      </c>
      <c r="AA16" s="703"/>
      <c r="AB16" s="703"/>
      <c r="AC16" s="703"/>
      <c r="AD16" s="704" t="s">
        <v>217</v>
      </c>
      <c r="AE16" s="704"/>
      <c r="AF16" s="704"/>
      <c r="AG16" s="704"/>
      <c r="AH16" s="704"/>
      <c r="AI16" s="704"/>
      <c r="AJ16" s="704"/>
      <c r="AK16" s="704"/>
      <c r="AL16" s="646" t="s">
        <v>217</v>
      </c>
      <c r="AM16" s="647"/>
      <c r="AN16" s="647"/>
      <c r="AO16" s="705"/>
      <c r="AP16" s="638" t="s">
        <v>241</v>
      </c>
      <c r="AQ16" s="639"/>
      <c r="AR16" s="639"/>
      <c r="AS16" s="639"/>
      <c r="AT16" s="639"/>
      <c r="AU16" s="639"/>
      <c r="AV16" s="639"/>
      <c r="AW16" s="639"/>
      <c r="AX16" s="639"/>
      <c r="AY16" s="639"/>
      <c r="AZ16" s="639"/>
      <c r="BA16" s="639"/>
      <c r="BB16" s="639"/>
      <c r="BC16" s="639"/>
      <c r="BD16" s="639"/>
      <c r="BE16" s="639"/>
      <c r="BF16" s="640"/>
      <c r="BG16" s="641" t="s">
        <v>106</v>
      </c>
      <c r="BH16" s="644"/>
      <c r="BI16" s="644"/>
      <c r="BJ16" s="644"/>
      <c r="BK16" s="644"/>
      <c r="BL16" s="644"/>
      <c r="BM16" s="644"/>
      <c r="BN16" s="645"/>
      <c r="BO16" s="703" t="s">
        <v>106</v>
      </c>
      <c r="BP16" s="703"/>
      <c r="BQ16" s="703"/>
      <c r="BR16" s="703"/>
      <c r="BS16" s="649" t="s">
        <v>106</v>
      </c>
      <c r="BT16" s="644"/>
      <c r="BU16" s="644"/>
      <c r="BV16" s="644"/>
      <c r="BW16" s="644"/>
      <c r="BX16" s="644"/>
      <c r="BY16" s="644"/>
      <c r="BZ16" s="644"/>
      <c r="CA16" s="644"/>
      <c r="CB16" s="684"/>
      <c r="CD16" s="685" t="s">
        <v>242</v>
      </c>
      <c r="CE16" s="682"/>
      <c r="CF16" s="682"/>
      <c r="CG16" s="682"/>
      <c r="CH16" s="682"/>
      <c r="CI16" s="682"/>
      <c r="CJ16" s="682"/>
      <c r="CK16" s="682"/>
      <c r="CL16" s="682"/>
      <c r="CM16" s="682"/>
      <c r="CN16" s="682"/>
      <c r="CO16" s="682"/>
      <c r="CP16" s="682"/>
      <c r="CQ16" s="683"/>
      <c r="CR16" s="641" t="s">
        <v>217</v>
      </c>
      <c r="CS16" s="644"/>
      <c r="CT16" s="644"/>
      <c r="CU16" s="644"/>
      <c r="CV16" s="644"/>
      <c r="CW16" s="644"/>
      <c r="CX16" s="644"/>
      <c r="CY16" s="645"/>
      <c r="CZ16" s="703" t="s">
        <v>106</v>
      </c>
      <c r="DA16" s="703"/>
      <c r="DB16" s="703"/>
      <c r="DC16" s="703"/>
      <c r="DD16" s="649" t="s">
        <v>106</v>
      </c>
      <c r="DE16" s="644"/>
      <c r="DF16" s="644"/>
      <c r="DG16" s="644"/>
      <c r="DH16" s="644"/>
      <c r="DI16" s="644"/>
      <c r="DJ16" s="644"/>
      <c r="DK16" s="644"/>
      <c r="DL16" s="644"/>
      <c r="DM16" s="644"/>
      <c r="DN16" s="644"/>
      <c r="DO16" s="644"/>
      <c r="DP16" s="645"/>
      <c r="DQ16" s="649" t="s">
        <v>106</v>
      </c>
      <c r="DR16" s="644"/>
      <c r="DS16" s="644"/>
      <c r="DT16" s="644"/>
      <c r="DU16" s="644"/>
      <c r="DV16" s="644"/>
      <c r="DW16" s="644"/>
      <c r="DX16" s="644"/>
      <c r="DY16" s="644"/>
      <c r="DZ16" s="644"/>
      <c r="EA16" s="644"/>
      <c r="EB16" s="644"/>
      <c r="EC16" s="684"/>
    </row>
    <row r="17" spans="2:133" ht="11.25" customHeight="1" x14ac:dyDescent="0.15">
      <c r="B17" s="638" t="s">
        <v>243</v>
      </c>
      <c r="C17" s="639"/>
      <c r="D17" s="639"/>
      <c r="E17" s="639"/>
      <c r="F17" s="639"/>
      <c r="G17" s="639"/>
      <c r="H17" s="639"/>
      <c r="I17" s="639"/>
      <c r="J17" s="639"/>
      <c r="K17" s="639"/>
      <c r="L17" s="639"/>
      <c r="M17" s="639"/>
      <c r="N17" s="639"/>
      <c r="O17" s="639"/>
      <c r="P17" s="639"/>
      <c r="Q17" s="640"/>
      <c r="R17" s="641">
        <v>100</v>
      </c>
      <c r="S17" s="644"/>
      <c r="T17" s="644"/>
      <c r="U17" s="644"/>
      <c r="V17" s="644"/>
      <c r="W17" s="644"/>
      <c r="X17" s="644"/>
      <c r="Y17" s="645"/>
      <c r="Z17" s="703">
        <v>0</v>
      </c>
      <c r="AA17" s="703"/>
      <c r="AB17" s="703"/>
      <c r="AC17" s="703"/>
      <c r="AD17" s="704">
        <v>100</v>
      </c>
      <c r="AE17" s="704"/>
      <c r="AF17" s="704"/>
      <c r="AG17" s="704"/>
      <c r="AH17" s="704"/>
      <c r="AI17" s="704"/>
      <c r="AJ17" s="704"/>
      <c r="AK17" s="704"/>
      <c r="AL17" s="646">
        <v>0</v>
      </c>
      <c r="AM17" s="647"/>
      <c r="AN17" s="647"/>
      <c r="AO17" s="705"/>
      <c r="AP17" s="638" t="s">
        <v>244</v>
      </c>
      <c r="AQ17" s="639"/>
      <c r="AR17" s="639"/>
      <c r="AS17" s="639"/>
      <c r="AT17" s="639"/>
      <c r="AU17" s="639"/>
      <c r="AV17" s="639"/>
      <c r="AW17" s="639"/>
      <c r="AX17" s="639"/>
      <c r="AY17" s="639"/>
      <c r="AZ17" s="639"/>
      <c r="BA17" s="639"/>
      <c r="BB17" s="639"/>
      <c r="BC17" s="639"/>
      <c r="BD17" s="639"/>
      <c r="BE17" s="639"/>
      <c r="BF17" s="640"/>
      <c r="BG17" s="641" t="s">
        <v>106</v>
      </c>
      <c r="BH17" s="644"/>
      <c r="BI17" s="644"/>
      <c r="BJ17" s="644"/>
      <c r="BK17" s="644"/>
      <c r="BL17" s="644"/>
      <c r="BM17" s="644"/>
      <c r="BN17" s="645"/>
      <c r="BO17" s="703" t="s">
        <v>217</v>
      </c>
      <c r="BP17" s="703"/>
      <c r="BQ17" s="703"/>
      <c r="BR17" s="703"/>
      <c r="BS17" s="649" t="s">
        <v>217</v>
      </c>
      <c r="BT17" s="644"/>
      <c r="BU17" s="644"/>
      <c r="BV17" s="644"/>
      <c r="BW17" s="644"/>
      <c r="BX17" s="644"/>
      <c r="BY17" s="644"/>
      <c r="BZ17" s="644"/>
      <c r="CA17" s="644"/>
      <c r="CB17" s="684"/>
      <c r="CD17" s="685" t="s">
        <v>245</v>
      </c>
      <c r="CE17" s="682"/>
      <c r="CF17" s="682"/>
      <c r="CG17" s="682"/>
      <c r="CH17" s="682"/>
      <c r="CI17" s="682"/>
      <c r="CJ17" s="682"/>
      <c r="CK17" s="682"/>
      <c r="CL17" s="682"/>
      <c r="CM17" s="682"/>
      <c r="CN17" s="682"/>
      <c r="CO17" s="682"/>
      <c r="CP17" s="682"/>
      <c r="CQ17" s="683"/>
      <c r="CR17" s="641">
        <v>349122</v>
      </c>
      <c r="CS17" s="644"/>
      <c r="CT17" s="644"/>
      <c r="CU17" s="644"/>
      <c r="CV17" s="644"/>
      <c r="CW17" s="644"/>
      <c r="CX17" s="644"/>
      <c r="CY17" s="645"/>
      <c r="CZ17" s="703">
        <v>11.5</v>
      </c>
      <c r="DA17" s="703"/>
      <c r="DB17" s="703"/>
      <c r="DC17" s="703"/>
      <c r="DD17" s="649" t="s">
        <v>217</v>
      </c>
      <c r="DE17" s="644"/>
      <c r="DF17" s="644"/>
      <c r="DG17" s="644"/>
      <c r="DH17" s="644"/>
      <c r="DI17" s="644"/>
      <c r="DJ17" s="644"/>
      <c r="DK17" s="644"/>
      <c r="DL17" s="644"/>
      <c r="DM17" s="644"/>
      <c r="DN17" s="644"/>
      <c r="DO17" s="644"/>
      <c r="DP17" s="645"/>
      <c r="DQ17" s="649">
        <v>331766</v>
      </c>
      <c r="DR17" s="644"/>
      <c r="DS17" s="644"/>
      <c r="DT17" s="644"/>
      <c r="DU17" s="644"/>
      <c r="DV17" s="644"/>
      <c r="DW17" s="644"/>
      <c r="DX17" s="644"/>
      <c r="DY17" s="644"/>
      <c r="DZ17" s="644"/>
      <c r="EA17" s="644"/>
      <c r="EB17" s="644"/>
      <c r="EC17" s="684"/>
    </row>
    <row r="18" spans="2:133" ht="11.25" customHeight="1" x14ac:dyDescent="0.15">
      <c r="B18" s="638" t="s">
        <v>246</v>
      </c>
      <c r="C18" s="639"/>
      <c r="D18" s="639"/>
      <c r="E18" s="639"/>
      <c r="F18" s="639"/>
      <c r="G18" s="639"/>
      <c r="H18" s="639"/>
      <c r="I18" s="639"/>
      <c r="J18" s="639"/>
      <c r="K18" s="639"/>
      <c r="L18" s="639"/>
      <c r="M18" s="639"/>
      <c r="N18" s="639"/>
      <c r="O18" s="639"/>
      <c r="P18" s="639"/>
      <c r="Q18" s="640"/>
      <c r="R18" s="641">
        <v>1870360</v>
      </c>
      <c r="S18" s="644"/>
      <c r="T18" s="644"/>
      <c r="U18" s="644"/>
      <c r="V18" s="644"/>
      <c r="W18" s="644"/>
      <c r="X18" s="644"/>
      <c r="Y18" s="645"/>
      <c r="Z18" s="703">
        <v>59.2</v>
      </c>
      <c r="AA18" s="703"/>
      <c r="AB18" s="703"/>
      <c r="AC18" s="703"/>
      <c r="AD18" s="704">
        <v>1670345</v>
      </c>
      <c r="AE18" s="704"/>
      <c r="AF18" s="704"/>
      <c r="AG18" s="704"/>
      <c r="AH18" s="704"/>
      <c r="AI18" s="704"/>
      <c r="AJ18" s="704"/>
      <c r="AK18" s="704"/>
      <c r="AL18" s="646">
        <v>87.3</v>
      </c>
      <c r="AM18" s="647"/>
      <c r="AN18" s="647"/>
      <c r="AO18" s="705"/>
      <c r="AP18" s="638" t="s">
        <v>247</v>
      </c>
      <c r="AQ18" s="639"/>
      <c r="AR18" s="639"/>
      <c r="AS18" s="639"/>
      <c r="AT18" s="639"/>
      <c r="AU18" s="639"/>
      <c r="AV18" s="639"/>
      <c r="AW18" s="639"/>
      <c r="AX18" s="639"/>
      <c r="AY18" s="639"/>
      <c r="AZ18" s="639"/>
      <c r="BA18" s="639"/>
      <c r="BB18" s="639"/>
      <c r="BC18" s="639"/>
      <c r="BD18" s="639"/>
      <c r="BE18" s="639"/>
      <c r="BF18" s="640"/>
      <c r="BG18" s="641" t="s">
        <v>106</v>
      </c>
      <c r="BH18" s="644"/>
      <c r="BI18" s="644"/>
      <c r="BJ18" s="644"/>
      <c r="BK18" s="644"/>
      <c r="BL18" s="644"/>
      <c r="BM18" s="644"/>
      <c r="BN18" s="645"/>
      <c r="BO18" s="703" t="s">
        <v>106</v>
      </c>
      <c r="BP18" s="703"/>
      <c r="BQ18" s="703"/>
      <c r="BR18" s="703"/>
      <c r="BS18" s="649" t="s">
        <v>106</v>
      </c>
      <c r="BT18" s="644"/>
      <c r="BU18" s="644"/>
      <c r="BV18" s="644"/>
      <c r="BW18" s="644"/>
      <c r="BX18" s="644"/>
      <c r="BY18" s="644"/>
      <c r="BZ18" s="644"/>
      <c r="CA18" s="644"/>
      <c r="CB18" s="684"/>
      <c r="CD18" s="685" t="s">
        <v>248</v>
      </c>
      <c r="CE18" s="682"/>
      <c r="CF18" s="682"/>
      <c r="CG18" s="682"/>
      <c r="CH18" s="682"/>
      <c r="CI18" s="682"/>
      <c r="CJ18" s="682"/>
      <c r="CK18" s="682"/>
      <c r="CL18" s="682"/>
      <c r="CM18" s="682"/>
      <c r="CN18" s="682"/>
      <c r="CO18" s="682"/>
      <c r="CP18" s="682"/>
      <c r="CQ18" s="683"/>
      <c r="CR18" s="641">
        <v>4167</v>
      </c>
      <c r="CS18" s="644"/>
      <c r="CT18" s="644"/>
      <c r="CU18" s="644"/>
      <c r="CV18" s="644"/>
      <c r="CW18" s="644"/>
      <c r="CX18" s="644"/>
      <c r="CY18" s="645"/>
      <c r="CZ18" s="703">
        <v>0.1</v>
      </c>
      <c r="DA18" s="703"/>
      <c r="DB18" s="703"/>
      <c r="DC18" s="703"/>
      <c r="DD18" s="649" t="s">
        <v>106</v>
      </c>
      <c r="DE18" s="644"/>
      <c r="DF18" s="644"/>
      <c r="DG18" s="644"/>
      <c r="DH18" s="644"/>
      <c r="DI18" s="644"/>
      <c r="DJ18" s="644"/>
      <c r="DK18" s="644"/>
      <c r="DL18" s="644"/>
      <c r="DM18" s="644"/>
      <c r="DN18" s="644"/>
      <c r="DO18" s="644"/>
      <c r="DP18" s="645"/>
      <c r="DQ18" s="649">
        <v>4167</v>
      </c>
      <c r="DR18" s="644"/>
      <c r="DS18" s="644"/>
      <c r="DT18" s="644"/>
      <c r="DU18" s="644"/>
      <c r="DV18" s="644"/>
      <c r="DW18" s="644"/>
      <c r="DX18" s="644"/>
      <c r="DY18" s="644"/>
      <c r="DZ18" s="644"/>
      <c r="EA18" s="644"/>
      <c r="EB18" s="644"/>
      <c r="EC18" s="684"/>
    </row>
    <row r="19" spans="2:133" ht="11.25" customHeight="1" x14ac:dyDescent="0.15">
      <c r="B19" s="638" t="s">
        <v>249</v>
      </c>
      <c r="C19" s="639"/>
      <c r="D19" s="639"/>
      <c r="E19" s="639"/>
      <c r="F19" s="639"/>
      <c r="G19" s="639"/>
      <c r="H19" s="639"/>
      <c r="I19" s="639"/>
      <c r="J19" s="639"/>
      <c r="K19" s="639"/>
      <c r="L19" s="639"/>
      <c r="M19" s="639"/>
      <c r="N19" s="639"/>
      <c r="O19" s="639"/>
      <c r="P19" s="639"/>
      <c r="Q19" s="640"/>
      <c r="R19" s="641">
        <v>1670345</v>
      </c>
      <c r="S19" s="644"/>
      <c r="T19" s="644"/>
      <c r="U19" s="644"/>
      <c r="V19" s="644"/>
      <c r="W19" s="644"/>
      <c r="X19" s="644"/>
      <c r="Y19" s="645"/>
      <c r="Z19" s="703">
        <v>52.8</v>
      </c>
      <c r="AA19" s="703"/>
      <c r="AB19" s="703"/>
      <c r="AC19" s="703"/>
      <c r="AD19" s="704">
        <v>1670345</v>
      </c>
      <c r="AE19" s="704"/>
      <c r="AF19" s="704"/>
      <c r="AG19" s="704"/>
      <c r="AH19" s="704"/>
      <c r="AI19" s="704"/>
      <c r="AJ19" s="704"/>
      <c r="AK19" s="704"/>
      <c r="AL19" s="646">
        <v>87.3</v>
      </c>
      <c r="AM19" s="647"/>
      <c r="AN19" s="647"/>
      <c r="AO19" s="705"/>
      <c r="AP19" s="638" t="s">
        <v>250</v>
      </c>
      <c r="AQ19" s="639"/>
      <c r="AR19" s="639"/>
      <c r="AS19" s="639"/>
      <c r="AT19" s="639"/>
      <c r="AU19" s="639"/>
      <c r="AV19" s="639"/>
      <c r="AW19" s="639"/>
      <c r="AX19" s="639"/>
      <c r="AY19" s="639"/>
      <c r="AZ19" s="639"/>
      <c r="BA19" s="639"/>
      <c r="BB19" s="639"/>
      <c r="BC19" s="639"/>
      <c r="BD19" s="639"/>
      <c r="BE19" s="639"/>
      <c r="BF19" s="640"/>
      <c r="BG19" s="641" t="s">
        <v>217</v>
      </c>
      <c r="BH19" s="644"/>
      <c r="BI19" s="644"/>
      <c r="BJ19" s="644"/>
      <c r="BK19" s="644"/>
      <c r="BL19" s="644"/>
      <c r="BM19" s="644"/>
      <c r="BN19" s="645"/>
      <c r="BO19" s="703" t="s">
        <v>217</v>
      </c>
      <c r="BP19" s="703"/>
      <c r="BQ19" s="703"/>
      <c r="BR19" s="703"/>
      <c r="BS19" s="649" t="s">
        <v>106</v>
      </c>
      <c r="BT19" s="644"/>
      <c r="BU19" s="644"/>
      <c r="BV19" s="644"/>
      <c r="BW19" s="644"/>
      <c r="BX19" s="644"/>
      <c r="BY19" s="644"/>
      <c r="BZ19" s="644"/>
      <c r="CA19" s="644"/>
      <c r="CB19" s="684"/>
      <c r="CD19" s="685" t="s">
        <v>251</v>
      </c>
      <c r="CE19" s="682"/>
      <c r="CF19" s="682"/>
      <c r="CG19" s="682"/>
      <c r="CH19" s="682"/>
      <c r="CI19" s="682"/>
      <c r="CJ19" s="682"/>
      <c r="CK19" s="682"/>
      <c r="CL19" s="682"/>
      <c r="CM19" s="682"/>
      <c r="CN19" s="682"/>
      <c r="CO19" s="682"/>
      <c r="CP19" s="682"/>
      <c r="CQ19" s="683"/>
      <c r="CR19" s="641" t="s">
        <v>217</v>
      </c>
      <c r="CS19" s="644"/>
      <c r="CT19" s="644"/>
      <c r="CU19" s="644"/>
      <c r="CV19" s="644"/>
      <c r="CW19" s="644"/>
      <c r="CX19" s="644"/>
      <c r="CY19" s="645"/>
      <c r="CZ19" s="703" t="s">
        <v>106</v>
      </c>
      <c r="DA19" s="703"/>
      <c r="DB19" s="703"/>
      <c r="DC19" s="703"/>
      <c r="DD19" s="649" t="s">
        <v>217</v>
      </c>
      <c r="DE19" s="644"/>
      <c r="DF19" s="644"/>
      <c r="DG19" s="644"/>
      <c r="DH19" s="644"/>
      <c r="DI19" s="644"/>
      <c r="DJ19" s="644"/>
      <c r="DK19" s="644"/>
      <c r="DL19" s="644"/>
      <c r="DM19" s="644"/>
      <c r="DN19" s="644"/>
      <c r="DO19" s="644"/>
      <c r="DP19" s="645"/>
      <c r="DQ19" s="649" t="s">
        <v>217</v>
      </c>
      <c r="DR19" s="644"/>
      <c r="DS19" s="644"/>
      <c r="DT19" s="644"/>
      <c r="DU19" s="644"/>
      <c r="DV19" s="644"/>
      <c r="DW19" s="644"/>
      <c r="DX19" s="644"/>
      <c r="DY19" s="644"/>
      <c r="DZ19" s="644"/>
      <c r="EA19" s="644"/>
      <c r="EB19" s="644"/>
      <c r="EC19" s="684"/>
    </row>
    <row r="20" spans="2:133" ht="11.25" customHeight="1" x14ac:dyDescent="0.15">
      <c r="B20" s="638" t="s">
        <v>252</v>
      </c>
      <c r="C20" s="639"/>
      <c r="D20" s="639"/>
      <c r="E20" s="639"/>
      <c r="F20" s="639"/>
      <c r="G20" s="639"/>
      <c r="H20" s="639"/>
      <c r="I20" s="639"/>
      <c r="J20" s="639"/>
      <c r="K20" s="639"/>
      <c r="L20" s="639"/>
      <c r="M20" s="639"/>
      <c r="N20" s="639"/>
      <c r="O20" s="639"/>
      <c r="P20" s="639"/>
      <c r="Q20" s="640"/>
      <c r="R20" s="641">
        <v>200015</v>
      </c>
      <c r="S20" s="644"/>
      <c r="T20" s="644"/>
      <c r="U20" s="644"/>
      <c r="V20" s="644"/>
      <c r="W20" s="644"/>
      <c r="X20" s="644"/>
      <c r="Y20" s="645"/>
      <c r="Z20" s="703">
        <v>6.3</v>
      </c>
      <c r="AA20" s="703"/>
      <c r="AB20" s="703"/>
      <c r="AC20" s="703"/>
      <c r="AD20" s="704" t="s">
        <v>217</v>
      </c>
      <c r="AE20" s="704"/>
      <c r="AF20" s="704"/>
      <c r="AG20" s="704"/>
      <c r="AH20" s="704"/>
      <c r="AI20" s="704"/>
      <c r="AJ20" s="704"/>
      <c r="AK20" s="704"/>
      <c r="AL20" s="646" t="s">
        <v>217</v>
      </c>
      <c r="AM20" s="647"/>
      <c r="AN20" s="647"/>
      <c r="AO20" s="705"/>
      <c r="AP20" s="638" t="s">
        <v>253</v>
      </c>
      <c r="AQ20" s="639"/>
      <c r="AR20" s="639"/>
      <c r="AS20" s="639"/>
      <c r="AT20" s="639"/>
      <c r="AU20" s="639"/>
      <c r="AV20" s="639"/>
      <c r="AW20" s="639"/>
      <c r="AX20" s="639"/>
      <c r="AY20" s="639"/>
      <c r="AZ20" s="639"/>
      <c r="BA20" s="639"/>
      <c r="BB20" s="639"/>
      <c r="BC20" s="639"/>
      <c r="BD20" s="639"/>
      <c r="BE20" s="639"/>
      <c r="BF20" s="640"/>
      <c r="BG20" s="641" t="s">
        <v>106</v>
      </c>
      <c r="BH20" s="644"/>
      <c r="BI20" s="644"/>
      <c r="BJ20" s="644"/>
      <c r="BK20" s="644"/>
      <c r="BL20" s="644"/>
      <c r="BM20" s="644"/>
      <c r="BN20" s="645"/>
      <c r="BO20" s="703" t="s">
        <v>106</v>
      </c>
      <c r="BP20" s="703"/>
      <c r="BQ20" s="703"/>
      <c r="BR20" s="703"/>
      <c r="BS20" s="649" t="s">
        <v>217</v>
      </c>
      <c r="BT20" s="644"/>
      <c r="BU20" s="644"/>
      <c r="BV20" s="644"/>
      <c r="BW20" s="644"/>
      <c r="BX20" s="644"/>
      <c r="BY20" s="644"/>
      <c r="BZ20" s="644"/>
      <c r="CA20" s="644"/>
      <c r="CB20" s="684"/>
      <c r="CD20" s="685" t="s">
        <v>254</v>
      </c>
      <c r="CE20" s="682"/>
      <c r="CF20" s="682"/>
      <c r="CG20" s="682"/>
      <c r="CH20" s="682"/>
      <c r="CI20" s="682"/>
      <c r="CJ20" s="682"/>
      <c r="CK20" s="682"/>
      <c r="CL20" s="682"/>
      <c r="CM20" s="682"/>
      <c r="CN20" s="682"/>
      <c r="CO20" s="682"/>
      <c r="CP20" s="682"/>
      <c r="CQ20" s="683"/>
      <c r="CR20" s="641">
        <v>3041286</v>
      </c>
      <c r="CS20" s="644"/>
      <c r="CT20" s="644"/>
      <c r="CU20" s="644"/>
      <c r="CV20" s="644"/>
      <c r="CW20" s="644"/>
      <c r="CX20" s="644"/>
      <c r="CY20" s="645"/>
      <c r="CZ20" s="703">
        <v>100</v>
      </c>
      <c r="DA20" s="703"/>
      <c r="DB20" s="703"/>
      <c r="DC20" s="703"/>
      <c r="DD20" s="649">
        <v>380113</v>
      </c>
      <c r="DE20" s="644"/>
      <c r="DF20" s="644"/>
      <c r="DG20" s="644"/>
      <c r="DH20" s="644"/>
      <c r="DI20" s="644"/>
      <c r="DJ20" s="644"/>
      <c r="DK20" s="644"/>
      <c r="DL20" s="644"/>
      <c r="DM20" s="644"/>
      <c r="DN20" s="644"/>
      <c r="DO20" s="644"/>
      <c r="DP20" s="645"/>
      <c r="DQ20" s="649">
        <v>2190104</v>
      </c>
      <c r="DR20" s="644"/>
      <c r="DS20" s="644"/>
      <c r="DT20" s="644"/>
      <c r="DU20" s="644"/>
      <c r="DV20" s="644"/>
      <c r="DW20" s="644"/>
      <c r="DX20" s="644"/>
      <c r="DY20" s="644"/>
      <c r="DZ20" s="644"/>
      <c r="EA20" s="644"/>
      <c r="EB20" s="644"/>
      <c r="EC20" s="684"/>
    </row>
    <row r="21" spans="2:133" ht="11.25" customHeight="1" x14ac:dyDescent="0.15">
      <c r="B21" s="638" t="s">
        <v>255</v>
      </c>
      <c r="C21" s="639"/>
      <c r="D21" s="639"/>
      <c r="E21" s="639"/>
      <c r="F21" s="639"/>
      <c r="G21" s="639"/>
      <c r="H21" s="639"/>
      <c r="I21" s="639"/>
      <c r="J21" s="639"/>
      <c r="K21" s="639"/>
      <c r="L21" s="639"/>
      <c r="M21" s="639"/>
      <c r="N21" s="639"/>
      <c r="O21" s="639"/>
      <c r="P21" s="639"/>
      <c r="Q21" s="640"/>
      <c r="R21" s="641" t="s">
        <v>217</v>
      </c>
      <c r="S21" s="644"/>
      <c r="T21" s="644"/>
      <c r="U21" s="644"/>
      <c r="V21" s="644"/>
      <c r="W21" s="644"/>
      <c r="X21" s="644"/>
      <c r="Y21" s="645"/>
      <c r="Z21" s="703" t="s">
        <v>106</v>
      </c>
      <c r="AA21" s="703"/>
      <c r="AB21" s="703"/>
      <c r="AC21" s="703"/>
      <c r="AD21" s="704" t="s">
        <v>217</v>
      </c>
      <c r="AE21" s="704"/>
      <c r="AF21" s="704"/>
      <c r="AG21" s="704"/>
      <c r="AH21" s="704"/>
      <c r="AI21" s="704"/>
      <c r="AJ21" s="704"/>
      <c r="AK21" s="704"/>
      <c r="AL21" s="646" t="s">
        <v>106</v>
      </c>
      <c r="AM21" s="647"/>
      <c r="AN21" s="647"/>
      <c r="AO21" s="705"/>
      <c r="AP21" s="749" t="s">
        <v>256</v>
      </c>
      <c r="AQ21" s="756"/>
      <c r="AR21" s="756"/>
      <c r="AS21" s="756"/>
      <c r="AT21" s="756"/>
      <c r="AU21" s="756"/>
      <c r="AV21" s="756"/>
      <c r="AW21" s="756"/>
      <c r="AX21" s="756"/>
      <c r="AY21" s="756"/>
      <c r="AZ21" s="756"/>
      <c r="BA21" s="756"/>
      <c r="BB21" s="756"/>
      <c r="BC21" s="756"/>
      <c r="BD21" s="756"/>
      <c r="BE21" s="756"/>
      <c r="BF21" s="751"/>
      <c r="BG21" s="641" t="s">
        <v>106</v>
      </c>
      <c r="BH21" s="644"/>
      <c r="BI21" s="644"/>
      <c r="BJ21" s="644"/>
      <c r="BK21" s="644"/>
      <c r="BL21" s="644"/>
      <c r="BM21" s="644"/>
      <c r="BN21" s="645"/>
      <c r="BO21" s="703" t="s">
        <v>217</v>
      </c>
      <c r="BP21" s="703"/>
      <c r="BQ21" s="703"/>
      <c r="BR21" s="703"/>
      <c r="BS21" s="649" t="s">
        <v>217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257</v>
      </c>
      <c r="C22" s="639"/>
      <c r="D22" s="639"/>
      <c r="E22" s="639"/>
      <c r="F22" s="639"/>
      <c r="G22" s="639"/>
      <c r="H22" s="639"/>
      <c r="I22" s="639"/>
      <c r="J22" s="639"/>
      <c r="K22" s="639"/>
      <c r="L22" s="639"/>
      <c r="M22" s="639"/>
      <c r="N22" s="639"/>
      <c r="O22" s="639"/>
      <c r="P22" s="639"/>
      <c r="Q22" s="640"/>
      <c r="R22" s="641">
        <v>2103366</v>
      </c>
      <c r="S22" s="644"/>
      <c r="T22" s="644"/>
      <c r="U22" s="644"/>
      <c r="V22" s="644"/>
      <c r="W22" s="644"/>
      <c r="X22" s="644"/>
      <c r="Y22" s="645"/>
      <c r="Z22" s="703">
        <v>66.5</v>
      </c>
      <c r="AA22" s="703"/>
      <c r="AB22" s="703"/>
      <c r="AC22" s="703"/>
      <c r="AD22" s="704">
        <v>1903351</v>
      </c>
      <c r="AE22" s="704"/>
      <c r="AF22" s="704"/>
      <c r="AG22" s="704"/>
      <c r="AH22" s="704"/>
      <c r="AI22" s="704"/>
      <c r="AJ22" s="704"/>
      <c r="AK22" s="704"/>
      <c r="AL22" s="646">
        <v>99.4</v>
      </c>
      <c r="AM22" s="647"/>
      <c r="AN22" s="647"/>
      <c r="AO22" s="705"/>
      <c r="AP22" s="749" t="s">
        <v>258</v>
      </c>
      <c r="AQ22" s="756"/>
      <c r="AR22" s="756"/>
      <c r="AS22" s="756"/>
      <c r="AT22" s="756"/>
      <c r="AU22" s="756"/>
      <c r="AV22" s="756"/>
      <c r="AW22" s="756"/>
      <c r="AX22" s="756"/>
      <c r="AY22" s="756"/>
      <c r="AZ22" s="756"/>
      <c r="BA22" s="756"/>
      <c r="BB22" s="756"/>
      <c r="BC22" s="756"/>
      <c r="BD22" s="756"/>
      <c r="BE22" s="756"/>
      <c r="BF22" s="751"/>
      <c r="BG22" s="641" t="s">
        <v>106</v>
      </c>
      <c r="BH22" s="644"/>
      <c r="BI22" s="644"/>
      <c r="BJ22" s="644"/>
      <c r="BK22" s="644"/>
      <c r="BL22" s="644"/>
      <c r="BM22" s="644"/>
      <c r="BN22" s="645"/>
      <c r="BO22" s="703" t="s">
        <v>106</v>
      </c>
      <c r="BP22" s="703"/>
      <c r="BQ22" s="703"/>
      <c r="BR22" s="703"/>
      <c r="BS22" s="649" t="s">
        <v>106</v>
      </c>
      <c r="BT22" s="644"/>
      <c r="BU22" s="644"/>
      <c r="BV22" s="644"/>
      <c r="BW22" s="644"/>
      <c r="BX22" s="644"/>
      <c r="BY22" s="644"/>
      <c r="BZ22" s="644"/>
      <c r="CA22" s="644"/>
      <c r="CB22" s="684"/>
      <c r="CD22" s="758" t="s">
        <v>259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260</v>
      </c>
      <c r="C23" s="639"/>
      <c r="D23" s="639"/>
      <c r="E23" s="639"/>
      <c r="F23" s="639"/>
      <c r="G23" s="639"/>
      <c r="H23" s="639"/>
      <c r="I23" s="639"/>
      <c r="J23" s="639"/>
      <c r="K23" s="639"/>
      <c r="L23" s="639"/>
      <c r="M23" s="639"/>
      <c r="N23" s="639"/>
      <c r="O23" s="639"/>
      <c r="P23" s="639"/>
      <c r="Q23" s="640"/>
      <c r="R23" s="641" t="s">
        <v>106</v>
      </c>
      <c r="S23" s="644"/>
      <c r="T23" s="644"/>
      <c r="U23" s="644"/>
      <c r="V23" s="644"/>
      <c r="W23" s="644"/>
      <c r="X23" s="644"/>
      <c r="Y23" s="645"/>
      <c r="Z23" s="703" t="s">
        <v>217</v>
      </c>
      <c r="AA23" s="703"/>
      <c r="AB23" s="703"/>
      <c r="AC23" s="703"/>
      <c r="AD23" s="704" t="s">
        <v>106</v>
      </c>
      <c r="AE23" s="704"/>
      <c r="AF23" s="704"/>
      <c r="AG23" s="704"/>
      <c r="AH23" s="704"/>
      <c r="AI23" s="704"/>
      <c r="AJ23" s="704"/>
      <c r="AK23" s="704"/>
      <c r="AL23" s="646" t="s">
        <v>106</v>
      </c>
      <c r="AM23" s="647"/>
      <c r="AN23" s="647"/>
      <c r="AO23" s="705"/>
      <c r="AP23" s="749" t="s">
        <v>261</v>
      </c>
      <c r="AQ23" s="756"/>
      <c r="AR23" s="756"/>
      <c r="AS23" s="756"/>
      <c r="AT23" s="756"/>
      <c r="AU23" s="756"/>
      <c r="AV23" s="756"/>
      <c r="AW23" s="756"/>
      <c r="AX23" s="756"/>
      <c r="AY23" s="756"/>
      <c r="AZ23" s="756"/>
      <c r="BA23" s="756"/>
      <c r="BB23" s="756"/>
      <c r="BC23" s="756"/>
      <c r="BD23" s="756"/>
      <c r="BE23" s="756"/>
      <c r="BF23" s="751"/>
      <c r="BG23" s="641" t="s">
        <v>217</v>
      </c>
      <c r="BH23" s="644"/>
      <c r="BI23" s="644"/>
      <c r="BJ23" s="644"/>
      <c r="BK23" s="644"/>
      <c r="BL23" s="644"/>
      <c r="BM23" s="644"/>
      <c r="BN23" s="645"/>
      <c r="BO23" s="703" t="s">
        <v>217</v>
      </c>
      <c r="BP23" s="703"/>
      <c r="BQ23" s="703"/>
      <c r="BR23" s="703"/>
      <c r="BS23" s="649" t="s">
        <v>106</v>
      </c>
      <c r="BT23" s="644"/>
      <c r="BU23" s="644"/>
      <c r="BV23" s="644"/>
      <c r="BW23" s="644"/>
      <c r="BX23" s="644"/>
      <c r="BY23" s="644"/>
      <c r="BZ23" s="644"/>
      <c r="CA23" s="644"/>
      <c r="CB23" s="684"/>
      <c r="CD23" s="758" t="s">
        <v>200</v>
      </c>
      <c r="CE23" s="759"/>
      <c r="CF23" s="759"/>
      <c r="CG23" s="759"/>
      <c r="CH23" s="759"/>
      <c r="CI23" s="759"/>
      <c r="CJ23" s="759"/>
      <c r="CK23" s="759"/>
      <c r="CL23" s="759"/>
      <c r="CM23" s="759"/>
      <c r="CN23" s="759"/>
      <c r="CO23" s="759"/>
      <c r="CP23" s="759"/>
      <c r="CQ23" s="760"/>
      <c r="CR23" s="758" t="s">
        <v>262</v>
      </c>
      <c r="CS23" s="759"/>
      <c r="CT23" s="759"/>
      <c r="CU23" s="759"/>
      <c r="CV23" s="759"/>
      <c r="CW23" s="759"/>
      <c r="CX23" s="759"/>
      <c r="CY23" s="760"/>
      <c r="CZ23" s="758" t="s">
        <v>263</v>
      </c>
      <c r="DA23" s="759"/>
      <c r="DB23" s="759"/>
      <c r="DC23" s="760"/>
      <c r="DD23" s="758" t="s">
        <v>264</v>
      </c>
      <c r="DE23" s="759"/>
      <c r="DF23" s="759"/>
      <c r="DG23" s="759"/>
      <c r="DH23" s="759"/>
      <c r="DI23" s="759"/>
      <c r="DJ23" s="759"/>
      <c r="DK23" s="760"/>
      <c r="DL23" s="767" t="s">
        <v>265</v>
      </c>
      <c r="DM23" s="768"/>
      <c r="DN23" s="768"/>
      <c r="DO23" s="768"/>
      <c r="DP23" s="768"/>
      <c r="DQ23" s="768"/>
      <c r="DR23" s="768"/>
      <c r="DS23" s="768"/>
      <c r="DT23" s="768"/>
      <c r="DU23" s="768"/>
      <c r="DV23" s="769"/>
      <c r="DW23" s="758" t="s">
        <v>266</v>
      </c>
      <c r="DX23" s="759"/>
      <c r="DY23" s="759"/>
      <c r="DZ23" s="759"/>
      <c r="EA23" s="759"/>
      <c r="EB23" s="759"/>
      <c r="EC23" s="760"/>
    </row>
    <row r="24" spans="2:133" ht="11.25" customHeight="1" x14ac:dyDescent="0.15">
      <c r="B24" s="638" t="s">
        <v>267</v>
      </c>
      <c r="C24" s="639"/>
      <c r="D24" s="639"/>
      <c r="E24" s="639"/>
      <c r="F24" s="639"/>
      <c r="G24" s="639"/>
      <c r="H24" s="639"/>
      <c r="I24" s="639"/>
      <c r="J24" s="639"/>
      <c r="K24" s="639"/>
      <c r="L24" s="639"/>
      <c r="M24" s="639"/>
      <c r="N24" s="639"/>
      <c r="O24" s="639"/>
      <c r="P24" s="639"/>
      <c r="Q24" s="640"/>
      <c r="R24" s="641">
        <v>1726</v>
      </c>
      <c r="S24" s="644"/>
      <c r="T24" s="644"/>
      <c r="U24" s="644"/>
      <c r="V24" s="644"/>
      <c r="W24" s="644"/>
      <c r="X24" s="644"/>
      <c r="Y24" s="645"/>
      <c r="Z24" s="703">
        <v>0.1</v>
      </c>
      <c r="AA24" s="703"/>
      <c r="AB24" s="703"/>
      <c r="AC24" s="703"/>
      <c r="AD24" s="704" t="s">
        <v>217</v>
      </c>
      <c r="AE24" s="704"/>
      <c r="AF24" s="704"/>
      <c r="AG24" s="704"/>
      <c r="AH24" s="704"/>
      <c r="AI24" s="704"/>
      <c r="AJ24" s="704"/>
      <c r="AK24" s="704"/>
      <c r="AL24" s="646" t="s">
        <v>217</v>
      </c>
      <c r="AM24" s="647"/>
      <c r="AN24" s="647"/>
      <c r="AO24" s="705"/>
      <c r="AP24" s="749" t="s">
        <v>268</v>
      </c>
      <c r="AQ24" s="756"/>
      <c r="AR24" s="756"/>
      <c r="AS24" s="756"/>
      <c r="AT24" s="756"/>
      <c r="AU24" s="756"/>
      <c r="AV24" s="756"/>
      <c r="AW24" s="756"/>
      <c r="AX24" s="756"/>
      <c r="AY24" s="756"/>
      <c r="AZ24" s="756"/>
      <c r="BA24" s="756"/>
      <c r="BB24" s="756"/>
      <c r="BC24" s="756"/>
      <c r="BD24" s="756"/>
      <c r="BE24" s="756"/>
      <c r="BF24" s="751"/>
      <c r="BG24" s="641" t="s">
        <v>106</v>
      </c>
      <c r="BH24" s="644"/>
      <c r="BI24" s="644"/>
      <c r="BJ24" s="644"/>
      <c r="BK24" s="644"/>
      <c r="BL24" s="644"/>
      <c r="BM24" s="644"/>
      <c r="BN24" s="645"/>
      <c r="BO24" s="703" t="s">
        <v>106</v>
      </c>
      <c r="BP24" s="703"/>
      <c r="BQ24" s="703"/>
      <c r="BR24" s="703"/>
      <c r="BS24" s="649" t="s">
        <v>106</v>
      </c>
      <c r="BT24" s="644"/>
      <c r="BU24" s="644"/>
      <c r="BV24" s="644"/>
      <c r="BW24" s="644"/>
      <c r="BX24" s="644"/>
      <c r="BY24" s="644"/>
      <c r="BZ24" s="644"/>
      <c r="CA24" s="644"/>
      <c r="CB24" s="684"/>
      <c r="CD24" s="712" t="s">
        <v>269</v>
      </c>
      <c r="CE24" s="713"/>
      <c r="CF24" s="713"/>
      <c r="CG24" s="713"/>
      <c r="CH24" s="713"/>
      <c r="CI24" s="713"/>
      <c r="CJ24" s="713"/>
      <c r="CK24" s="713"/>
      <c r="CL24" s="713"/>
      <c r="CM24" s="713"/>
      <c r="CN24" s="713"/>
      <c r="CO24" s="713"/>
      <c r="CP24" s="713"/>
      <c r="CQ24" s="714"/>
      <c r="CR24" s="706">
        <v>1108950</v>
      </c>
      <c r="CS24" s="707"/>
      <c r="CT24" s="707"/>
      <c r="CU24" s="707"/>
      <c r="CV24" s="707"/>
      <c r="CW24" s="707"/>
      <c r="CX24" s="707"/>
      <c r="CY24" s="753"/>
      <c r="CZ24" s="754">
        <v>36.5</v>
      </c>
      <c r="DA24" s="723"/>
      <c r="DB24" s="723"/>
      <c r="DC24" s="757"/>
      <c r="DD24" s="752">
        <v>896511</v>
      </c>
      <c r="DE24" s="707"/>
      <c r="DF24" s="707"/>
      <c r="DG24" s="707"/>
      <c r="DH24" s="707"/>
      <c r="DI24" s="707"/>
      <c r="DJ24" s="707"/>
      <c r="DK24" s="753"/>
      <c r="DL24" s="752">
        <v>890916</v>
      </c>
      <c r="DM24" s="707"/>
      <c r="DN24" s="707"/>
      <c r="DO24" s="707"/>
      <c r="DP24" s="707"/>
      <c r="DQ24" s="707"/>
      <c r="DR24" s="707"/>
      <c r="DS24" s="707"/>
      <c r="DT24" s="707"/>
      <c r="DU24" s="707"/>
      <c r="DV24" s="753"/>
      <c r="DW24" s="754">
        <v>44.9</v>
      </c>
      <c r="DX24" s="723"/>
      <c r="DY24" s="723"/>
      <c r="DZ24" s="723"/>
      <c r="EA24" s="723"/>
      <c r="EB24" s="723"/>
      <c r="EC24" s="755"/>
    </row>
    <row r="25" spans="2:133" ht="11.25" customHeight="1" x14ac:dyDescent="0.15">
      <c r="B25" s="638" t="s">
        <v>270</v>
      </c>
      <c r="C25" s="639"/>
      <c r="D25" s="639"/>
      <c r="E25" s="639"/>
      <c r="F25" s="639"/>
      <c r="G25" s="639"/>
      <c r="H25" s="639"/>
      <c r="I25" s="639"/>
      <c r="J25" s="639"/>
      <c r="K25" s="639"/>
      <c r="L25" s="639"/>
      <c r="M25" s="639"/>
      <c r="N25" s="639"/>
      <c r="O25" s="639"/>
      <c r="P25" s="639"/>
      <c r="Q25" s="640"/>
      <c r="R25" s="641">
        <v>48307</v>
      </c>
      <c r="S25" s="644"/>
      <c r="T25" s="644"/>
      <c r="U25" s="644"/>
      <c r="V25" s="644"/>
      <c r="W25" s="644"/>
      <c r="X25" s="644"/>
      <c r="Y25" s="645"/>
      <c r="Z25" s="703">
        <v>1.5</v>
      </c>
      <c r="AA25" s="703"/>
      <c r="AB25" s="703"/>
      <c r="AC25" s="703"/>
      <c r="AD25" s="704">
        <v>979</v>
      </c>
      <c r="AE25" s="704"/>
      <c r="AF25" s="704"/>
      <c r="AG25" s="704"/>
      <c r="AH25" s="704"/>
      <c r="AI25" s="704"/>
      <c r="AJ25" s="704"/>
      <c r="AK25" s="704"/>
      <c r="AL25" s="646">
        <v>0.1</v>
      </c>
      <c r="AM25" s="647"/>
      <c r="AN25" s="647"/>
      <c r="AO25" s="705"/>
      <c r="AP25" s="749" t="s">
        <v>271</v>
      </c>
      <c r="AQ25" s="756"/>
      <c r="AR25" s="756"/>
      <c r="AS25" s="756"/>
      <c r="AT25" s="756"/>
      <c r="AU25" s="756"/>
      <c r="AV25" s="756"/>
      <c r="AW25" s="756"/>
      <c r="AX25" s="756"/>
      <c r="AY25" s="756"/>
      <c r="AZ25" s="756"/>
      <c r="BA25" s="756"/>
      <c r="BB25" s="756"/>
      <c r="BC25" s="756"/>
      <c r="BD25" s="756"/>
      <c r="BE25" s="756"/>
      <c r="BF25" s="751"/>
      <c r="BG25" s="641" t="s">
        <v>106</v>
      </c>
      <c r="BH25" s="644"/>
      <c r="BI25" s="644"/>
      <c r="BJ25" s="644"/>
      <c r="BK25" s="644"/>
      <c r="BL25" s="644"/>
      <c r="BM25" s="644"/>
      <c r="BN25" s="645"/>
      <c r="BO25" s="703" t="s">
        <v>217</v>
      </c>
      <c r="BP25" s="703"/>
      <c r="BQ25" s="703"/>
      <c r="BR25" s="703"/>
      <c r="BS25" s="649" t="s">
        <v>106</v>
      </c>
      <c r="BT25" s="644"/>
      <c r="BU25" s="644"/>
      <c r="BV25" s="644"/>
      <c r="BW25" s="644"/>
      <c r="BX25" s="644"/>
      <c r="BY25" s="644"/>
      <c r="BZ25" s="644"/>
      <c r="CA25" s="644"/>
      <c r="CB25" s="684"/>
      <c r="CD25" s="685" t="s">
        <v>272</v>
      </c>
      <c r="CE25" s="682"/>
      <c r="CF25" s="682"/>
      <c r="CG25" s="682"/>
      <c r="CH25" s="682"/>
      <c r="CI25" s="682"/>
      <c r="CJ25" s="682"/>
      <c r="CK25" s="682"/>
      <c r="CL25" s="682"/>
      <c r="CM25" s="682"/>
      <c r="CN25" s="682"/>
      <c r="CO25" s="682"/>
      <c r="CP25" s="682"/>
      <c r="CQ25" s="683"/>
      <c r="CR25" s="641">
        <v>537711</v>
      </c>
      <c r="CS25" s="642"/>
      <c r="CT25" s="642"/>
      <c r="CU25" s="642"/>
      <c r="CV25" s="642"/>
      <c r="CW25" s="642"/>
      <c r="CX25" s="642"/>
      <c r="CY25" s="643"/>
      <c r="CZ25" s="646">
        <v>17.7</v>
      </c>
      <c r="DA25" s="675"/>
      <c r="DB25" s="675"/>
      <c r="DC25" s="676"/>
      <c r="DD25" s="649">
        <v>496352</v>
      </c>
      <c r="DE25" s="642"/>
      <c r="DF25" s="642"/>
      <c r="DG25" s="642"/>
      <c r="DH25" s="642"/>
      <c r="DI25" s="642"/>
      <c r="DJ25" s="642"/>
      <c r="DK25" s="643"/>
      <c r="DL25" s="649">
        <v>492102</v>
      </c>
      <c r="DM25" s="642"/>
      <c r="DN25" s="642"/>
      <c r="DO25" s="642"/>
      <c r="DP25" s="642"/>
      <c r="DQ25" s="642"/>
      <c r="DR25" s="642"/>
      <c r="DS25" s="642"/>
      <c r="DT25" s="642"/>
      <c r="DU25" s="642"/>
      <c r="DV25" s="643"/>
      <c r="DW25" s="646">
        <v>24.8</v>
      </c>
      <c r="DX25" s="675"/>
      <c r="DY25" s="675"/>
      <c r="DZ25" s="675"/>
      <c r="EA25" s="675"/>
      <c r="EB25" s="675"/>
      <c r="EC25" s="677"/>
    </row>
    <row r="26" spans="2:133" ht="11.25" customHeight="1" x14ac:dyDescent="0.15">
      <c r="B26" s="638" t="s">
        <v>273</v>
      </c>
      <c r="C26" s="639"/>
      <c r="D26" s="639"/>
      <c r="E26" s="639"/>
      <c r="F26" s="639"/>
      <c r="G26" s="639"/>
      <c r="H26" s="639"/>
      <c r="I26" s="639"/>
      <c r="J26" s="639"/>
      <c r="K26" s="639"/>
      <c r="L26" s="639"/>
      <c r="M26" s="639"/>
      <c r="N26" s="639"/>
      <c r="O26" s="639"/>
      <c r="P26" s="639"/>
      <c r="Q26" s="640"/>
      <c r="R26" s="641">
        <v>13913</v>
      </c>
      <c r="S26" s="644"/>
      <c r="T26" s="644"/>
      <c r="U26" s="644"/>
      <c r="V26" s="644"/>
      <c r="W26" s="644"/>
      <c r="X26" s="644"/>
      <c r="Y26" s="645"/>
      <c r="Z26" s="703">
        <v>0.4</v>
      </c>
      <c r="AA26" s="703"/>
      <c r="AB26" s="703"/>
      <c r="AC26" s="703"/>
      <c r="AD26" s="704" t="s">
        <v>106</v>
      </c>
      <c r="AE26" s="704"/>
      <c r="AF26" s="704"/>
      <c r="AG26" s="704"/>
      <c r="AH26" s="704"/>
      <c r="AI26" s="704"/>
      <c r="AJ26" s="704"/>
      <c r="AK26" s="704"/>
      <c r="AL26" s="646" t="s">
        <v>106</v>
      </c>
      <c r="AM26" s="647"/>
      <c r="AN26" s="647"/>
      <c r="AO26" s="705"/>
      <c r="AP26" s="749" t="s">
        <v>274</v>
      </c>
      <c r="AQ26" s="750"/>
      <c r="AR26" s="750"/>
      <c r="AS26" s="750"/>
      <c r="AT26" s="750"/>
      <c r="AU26" s="750"/>
      <c r="AV26" s="750"/>
      <c r="AW26" s="750"/>
      <c r="AX26" s="750"/>
      <c r="AY26" s="750"/>
      <c r="AZ26" s="750"/>
      <c r="BA26" s="750"/>
      <c r="BB26" s="750"/>
      <c r="BC26" s="750"/>
      <c r="BD26" s="750"/>
      <c r="BE26" s="750"/>
      <c r="BF26" s="751"/>
      <c r="BG26" s="641" t="s">
        <v>217</v>
      </c>
      <c r="BH26" s="644"/>
      <c r="BI26" s="644"/>
      <c r="BJ26" s="644"/>
      <c r="BK26" s="644"/>
      <c r="BL26" s="644"/>
      <c r="BM26" s="644"/>
      <c r="BN26" s="645"/>
      <c r="BO26" s="703" t="s">
        <v>106</v>
      </c>
      <c r="BP26" s="703"/>
      <c r="BQ26" s="703"/>
      <c r="BR26" s="703"/>
      <c r="BS26" s="649" t="s">
        <v>217</v>
      </c>
      <c r="BT26" s="644"/>
      <c r="BU26" s="644"/>
      <c r="BV26" s="644"/>
      <c r="BW26" s="644"/>
      <c r="BX26" s="644"/>
      <c r="BY26" s="644"/>
      <c r="BZ26" s="644"/>
      <c r="CA26" s="644"/>
      <c r="CB26" s="684"/>
      <c r="CD26" s="685" t="s">
        <v>275</v>
      </c>
      <c r="CE26" s="682"/>
      <c r="CF26" s="682"/>
      <c r="CG26" s="682"/>
      <c r="CH26" s="682"/>
      <c r="CI26" s="682"/>
      <c r="CJ26" s="682"/>
      <c r="CK26" s="682"/>
      <c r="CL26" s="682"/>
      <c r="CM26" s="682"/>
      <c r="CN26" s="682"/>
      <c r="CO26" s="682"/>
      <c r="CP26" s="682"/>
      <c r="CQ26" s="683"/>
      <c r="CR26" s="641">
        <v>285051</v>
      </c>
      <c r="CS26" s="644"/>
      <c r="CT26" s="644"/>
      <c r="CU26" s="644"/>
      <c r="CV26" s="644"/>
      <c r="CW26" s="644"/>
      <c r="CX26" s="644"/>
      <c r="CY26" s="645"/>
      <c r="CZ26" s="646">
        <v>9.4</v>
      </c>
      <c r="DA26" s="675"/>
      <c r="DB26" s="675"/>
      <c r="DC26" s="676"/>
      <c r="DD26" s="649">
        <v>260471</v>
      </c>
      <c r="DE26" s="644"/>
      <c r="DF26" s="644"/>
      <c r="DG26" s="644"/>
      <c r="DH26" s="644"/>
      <c r="DI26" s="644"/>
      <c r="DJ26" s="644"/>
      <c r="DK26" s="645"/>
      <c r="DL26" s="649" t="s">
        <v>106</v>
      </c>
      <c r="DM26" s="644"/>
      <c r="DN26" s="644"/>
      <c r="DO26" s="644"/>
      <c r="DP26" s="644"/>
      <c r="DQ26" s="644"/>
      <c r="DR26" s="644"/>
      <c r="DS26" s="644"/>
      <c r="DT26" s="644"/>
      <c r="DU26" s="644"/>
      <c r="DV26" s="645"/>
      <c r="DW26" s="646" t="s">
        <v>106</v>
      </c>
      <c r="DX26" s="675"/>
      <c r="DY26" s="675"/>
      <c r="DZ26" s="675"/>
      <c r="EA26" s="675"/>
      <c r="EB26" s="675"/>
      <c r="EC26" s="677"/>
    </row>
    <row r="27" spans="2:133" ht="11.25" customHeight="1" x14ac:dyDescent="0.15">
      <c r="B27" s="638" t="s">
        <v>276</v>
      </c>
      <c r="C27" s="639"/>
      <c r="D27" s="639"/>
      <c r="E27" s="639"/>
      <c r="F27" s="639"/>
      <c r="G27" s="639"/>
      <c r="H27" s="639"/>
      <c r="I27" s="639"/>
      <c r="J27" s="639"/>
      <c r="K27" s="639"/>
      <c r="L27" s="639"/>
      <c r="M27" s="639"/>
      <c r="N27" s="639"/>
      <c r="O27" s="639"/>
      <c r="P27" s="639"/>
      <c r="Q27" s="640"/>
      <c r="R27" s="641">
        <v>238110</v>
      </c>
      <c r="S27" s="644"/>
      <c r="T27" s="644"/>
      <c r="U27" s="644"/>
      <c r="V27" s="644"/>
      <c r="W27" s="644"/>
      <c r="X27" s="644"/>
      <c r="Y27" s="645"/>
      <c r="Z27" s="703">
        <v>7.5</v>
      </c>
      <c r="AA27" s="703"/>
      <c r="AB27" s="703"/>
      <c r="AC27" s="703"/>
      <c r="AD27" s="704" t="s">
        <v>217</v>
      </c>
      <c r="AE27" s="704"/>
      <c r="AF27" s="704"/>
      <c r="AG27" s="704"/>
      <c r="AH27" s="704"/>
      <c r="AI27" s="704"/>
      <c r="AJ27" s="704"/>
      <c r="AK27" s="704"/>
      <c r="AL27" s="646" t="s">
        <v>217</v>
      </c>
      <c r="AM27" s="647"/>
      <c r="AN27" s="647"/>
      <c r="AO27" s="705"/>
      <c r="AP27" s="638" t="s">
        <v>277</v>
      </c>
      <c r="AQ27" s="639"/>
      <c r="AR27" s="639"/>
      <c r="AS27" s="639"/>
      <c r="AT27" s="639"/>
      <c r="AU27" s="639"/>
      <c r="AV27" s="639"/>
      <c r="AW27" s="639"/>
      <c r="AX27" s="639"/>
      <c r="AY27" s="639"/>
      <c r="AZ27" s="639"/>
      <c r="BA27" s="639"/>
      <c r="BB27" s="639"/>
      <c r="BC27" s="639"/>
      <c r="BD27" s="639"/>
      <c r="BE27" s="639"/>
      <c r="BF27" s="640"/>
      <c r="BG27" s="641">
        <v>163811</v>
      </c>
      <c r="BH27" s="644"/>
      <c r="BI27" s="644"/>
      <c r="BJ27" s="644"/>
      <c r="BK27" s="644"/>
      <c r="BL27" s="644"/>
      <c r="BM27" s="644"/>
      <c r="BN27" s="645"/>
      <c r="BO27" s="703">
        <v>100</v>
      </c>
      <c r="BP27" s="703"/>
      <c r="BQ27" s="703"/>
      <c r="BR27" s="703"/>
      <c r="BS27" s="649" t="s">
        <v>217</v>
      </c>
      <c r="BT27" s="644"/>
      <c r="BU27" s="644"/>
      <c r="BV27" s="644"/>
      <c r="BW27" s="644"/>
      <c r="BX27" s="644"/>
      <c r="BY27" s="644"/>
      <c r="BZ27" s="644"/>
      <c r="CA27" s="644"/>
      <c r="CB27" s="684"/>
      <c r="CD27" s="685" t="s">
        <v>278</v>
      </c>
      <c r="CE27" s="682"/>
      <c r="CF27" s="682"/>
      <c r="CG27" s="682"/>
      <c r="CH27" s="682"/>
      <c r="CI27" s="682"/>
      <c r="CJ27" s="682"/>
      <c r="CK27" s="682"/>
      <c r="CL27" s="682"/>
      <c r="CM27" s="682"/>
      <c r="CN27" s="682"/>
      <c r="CO27" s="682"/>
      <c r="CP27" s="682"/>
      <c r="CQ27" s="683"/>
      <c r="CR27" s="641">
        <v>222117</v>
      </c>
      <c r="CS27" s="642"/>
      <c r="CT27" s="642"/>
      <c r="CU27" s="642"/>
      <c r="CV27" s="642"/>
      <c r="CW27" s="642"/>
      <c r="CX27" s="642"/>
      <c r="CY27" s="643"/>
      <c r="CZ27" s="646">
        <v>7.3</v>
      </c>
      <c r="DA27" s="675"/>
      <c r="DB27" s="675"/>
      <c r="DC27" s="676"/>
      <c r="DD27" s="649">
        <v>68393</v>
      </c>
      <c r="DE27" s="642"/>
      <c r="DF27" s="642"/>
      <c r="DG27" s="642"/>
      <c r="DH27" s="642"/>
      <c r="DI27" s="642"/>
      <c r="DJ27" s="642"/>
      <c r="DK27" s="643"/>
      <c r="DL27" s="649">
        <v>67048</v>
      </c>
      <c r="DM27" s="642"/>
      <c r="DN27" s="642"/>
      <c r="DO27" s="642"/>
      <c r="DP27" s="642"/>
      <c r="DQ27" s="642"/>
      <c r="DR27" s="642"/>
      <c r="DS27" s="642"/>
      <c r="DT27" s="642"/>
      <c r="DU27" s="642"/>
      <c r="DV27" s="643"/>
      <c r="DW27" s="646">
        <v>3.4</v>
      </c>
      <c r="DX27" s="675"/>
      <c r="DY27" s="675"/>
      <c r="DZ27" s="675"/>
      <c r="EA27" s="675"/>
      <c r="EB27" s="675"/>
      <c r="EC27" s="677"/>
    </row>
    <row r="28" spans="2:133" ht="11.25" customHeight="1" x14ac:dyDescent="0.15">
      <c r="B28" s="746" t="s">
        <v>279</v>
      </c>
      <c r="C28" s="747"/>
      <c r="D28" s="747"/>
      <c r="E28" s="747"/>
      <c r="F28" s="747"/>
      <c r="G28" s="747"/>
      <c r="H28" s="747"/>
      <c r="I28" s="747"/>
      <c r="J28" s="747"/>
      <c r="K28" s="747"/>
      <c r="L28" s="747"/>
      <c r="M28" s="747"/>
      <c r="N28" s="747"/>
      <c r="O28" s="747"/>
      <c r="P28" s="747"/>
      <c r="Q28" s="748"/>
      <c r="R28" s="641" t="s">
        <v>217</v>
      </c>
      <c r="S28" s="644"/>
      <c r="T28" s="644"/>
      <c r="U28" s="644"/>
      <c r="V28" s="644"/>
      <c r="W28" s="644"/>
      <c r="X28" s="644"/>
      <c r="Y28" s="645"/>
      <c r="Z28" s="703" t="s">
        <v>106</v>
      </c>
      <c r="AA28" s="703"/>
      <c r="AB28" s="703"/>
      <c r="AC28" s="703"/>
      <c r="AD28" s="704" t="s">
        <v>106</v>
      </c>
      <c r="AE28" s="704"/>
      <c r="AF28" s="704"/>
      <c r="AG28" s="704"/>
      <c r="AH28" s="704"/>
      <c r="AI28" s="704"/>
      <c r="AJ28" s="704"/>
      <c r="AK28" s="704"/>
      <c r="AL28" s="646" t="s">
        <v>217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280</v>
      </c>
      <c r="CE28" s="682"/>
      <c r="CF28" s="682"/>
      <c r="CG28" s="682"/>
      <c r="CH28" s="682"/>
      <c r="CI28" s="682"/>
      <c r="CJ28" s="682"/>
      <c r="CK28" s="682"/>
      <c r="CL28" s="682"/>
      <c r="CM28" s="682"/>
      <c r="CN28" s="682"/>
      <c r="CO28" s="682"/>
      <c r="CP28" s="682"/>
      <c r="CQ28" s="683"/>
      <c r="CR28" s="641">
        <v>349122</v>
      </c>
      <c r="CS28" s="644"/>
      <c r="CT28" s="644"/>
      <c r="CU28" s="644"/>
      <c r="CV28" s="644"/>
      <c r="CW28" s="644"/>
      <c r="CX28" s="644"/>
      <c r="CY28" s="645"/>
      <c r="CZ28" s="646">
        <v>11.5</v>
      </c>
      <c r="DA28" s="675"/>
      <c r="DB28" s="675"/>
      <c r="DC28" s="676"/>
      <c r="DD28" s="649">
        <v>331766</v>
      </c>
      <c r="DE28" s="644"/>
      <c r="DF28" s="644"/>
      <c r="DG28" s="644"/>
      <c r="DH28" s="644"/>
      <c r="DI28" s="644"/>
      <c r="DJ28" s="644"/>
      <c r="DK28" s="645"/>
      <c r="DL28" s="649">
        <v>331766</v>
      </c>
      <c r="DM28" s="644"/>
      <c r="DN28" s="644"/>
      <c r="DO28" s="644"/>
      <c r="DP28" s="644"/>
      <c r="DQ28" s="644"/>
      <c r="DR28" s="644"/>
      <c r="DS28" s="644"/>
      <c r="DT28" s="644"/>
      <c r="DU28" s="644"/>
      <c r="DV28" s="645"/>
      <c r="DW28" s="646">
        <v>16.7</v>
      </c>
      <c r="DX28" s="675"/>
      <c r="DY28" s="675"/>
      <c r="DZ28" s="675"/>
      <c r="EA28" s="675"/>
      <c r="EB28" s="675"/>
      <c r="EC28" s="677"/>
    </row>
    <row r="29" spans="2:133" ht="11.25" customHeight="1" x14ac:dyDescent="0.15">
      <c r="B29" s="638" t="s">
        <v>281</v>
      </c>
      <c r="C29" s="639"/>
      <c r="D29" s="639"/>
      <c r="E29" s="639"/>
      <c r="F29" s="639"/>
      <c r="G29" s="639"/>
      <c r="H29" s="639"/>
      <c r="I29" s="639"/>
      <c r="J29" s="639"/>
      <c r="K29" s="639"/>
      <c r="L29" s="639"/>
      <c r="M29" s="639"/>
      <c r="N29" s="639"/>
      <c r="O29" s="639"/>
      <c r="P29" s="639"/>
      <c r="Q29" s="640"/>
      <c r="R29" s="641">
        <v>277728</v>
      </c>
      <c r="S29" s="644"/>
      <c r="T29" s="644"/>
      <c r="U29" s="644"/>
      <c r="V29" s="644"/>
      <c r="W29" s="644"/>
      <c r="X29" s="644"/>
      <c r="Y29" s="645"/>
      <c r="Z29" s="703">
        <v>8.8000000000000007</v>
      </c>
      <c r="AA29" s="703"/>
      <c r="AB29" s="703"/>
      <c r="AC29" s="703"/>
      <c r="AD29" s="704" t="s">
        <v>217</v>
      </c>
      <c r="AE29" s="704"/>
      <c r="AF29" s="704"/>
      <c r="AG29" s="704"/>
      <c r="AH29" s="704"/>
      <c r="AI29" s="704"/>
      <c r="AJ29" s="704"/>
      <c r="AK29" s="704"/>
      <c r="AL29" s="646" t="s">
        <v>106</v>
      </c>
      <c r="AM29" s="647"/>
      <c r="AN29" s="647"/>
      <c r="AO29" s="705"/>
      <c r="AP29" s="715" t="s">
        <v>200</v>
      </c>
      <c r="AQ29" s="716"/>
      <c r="AR29" s="716"/>
      <c r="AS29" s="716"/>
      <c r="AT29" s="716"/>
      <c r="AU29" s="716"/>
      <c r="AV29" s="716"/>
      <c r="AW29" s="716"/>
      <c r="AX29" s="716"/>
      <c r="AY29" s="716"/>
      <c r="AZ29" s="716"/>
      <c r="BA29" s="716"/>
      <c r="BB29" s="716"/>
      <c r="BC29" s="716"/>
      <c r="BD29" s="716"/>
      <c r="BE29" s="716"/>
      <c r="BF29" s="717"/>
      <c r="BG29" s="715" t="s">
        <v>282</v>
      </c>
      <c r="BH29" s="743"/>
      <c r="BI29" s="743"/>
      <c r="BJ29" s="743"/>
      <c r="BK29" s="743"/>
      <c r="BL29" s="743"/>
      <c r="BM29" s="743"/>
      <c r="BN29" s="743"/>
      <c r="BO29" s="743"/>
      <c r="BP29" s="743"/>
      <c r="BQ29" s="744"/>
      <c r="BR29" s="715" t="s">
        <v>283</v>
      </c>
      <c r="BS29" s="743"/>
      <c r="BT29" s="743"/>
      <c r="BU29" s="743"/>
      <c r="BV29" s="743"/>
      <c r="BW29" s="743"/>
      <c r="BX29" s="743"/>
      <c r="BY29" s="743"/>
      <c r="BZ29" s="743"/>
      <c r="CA29" s="743"/>
      <c r="CB29" s="744"/>
      <c r="CD29" s="725" t="s">
        <v>284</v>
      </c>
      <c r="CE29" s="726"/>
      <c r="CF29" s="685" t="s">
        <v>50</v>
      </c>
      <c r="CG29" s="682"/>
      <c r="CH29" s="682"/>
      <c r="CI29" s="682"/>
      <c r="CJ29" s="682"/>
      <c r="CK29" s="682"/>
      <c r="CL29" s="682"/>
      <c r="CM29" s="682"/>
      <c r="CN29" s="682"/>
      <c r="CO29" s="682"/>
      <c r="CP29" s="682"/>
      <c r="CQ29" s="683"/>
      <c r="CR29" s="641">
        <v>349122</v>
      </c>
      <c r="CS29" s="642"/>
      <c r="CT29" s="642"/>
      <c r="CU29" s="642"/>
      <c r="CV29" s="642"/>
      <c r="CW29" s="642"/>
      <c r="CX29" s="642"/>
      <c r="CY29" s="643"/>
      <c r="CZ29" s="646">
        <v>11.5</v>
      </c>
      <c r="DA29" s="675"/>
      <c r="DB29" s="675"/>
      <c r="DC29" s="676"/>
      <c r="DD29" s="649">
        <v>331766</v>
      </c>
      <c r="DE29" s="642"/>
      <c r="DF29" s="642"/>
      <c r="DG29" s="642"/>
      <c r="DH29" s="642"/>
      <c r="DI29" s="642"/>
      <c r="DJ29" s="642"/>
      <c r="DK29" s="643"/>
      <c r="DL29" s="649">
        <v>331766</v>
      </c>
      <c r="DM29" s="642"/>
      <c r="DN29" s="642"/>
      <c r="DO29" s="642"/>
      <c r="DP29" s="642"/>
      <c r="DQ29" s="642"/>
      <c r="DR29" s="642"/>
      <c r="DS29" s="642"/>
      <c r="DT29" s="642"/>
      <c r="DU29" s="642"/>
      <c r="DV29" s="643"/>
      <c r="DW29" s="646">
        <v>16.7</v>
      </c>
      <c r="DX29" s="675"/>
      <c r="DY29" s="675"/>
      <c r="DZ29" s="675"/>
      <c r="EA29" s="675"/>
      <c r="EB29" s="675"/>
      <c r="EC29" s="677"/>
    </row>
    <row r="30" spans="2:133" ht="11.25" customHeight="1" x14ac:dyDescent="0.15">
      <c r="B30" s="638" t="s">
        <v>285</v>
      </c>
      <c r="C30" s="639"/>
      <c r="D30" s="639"/>
      <c r="E30" s="639"/>
      <c r="F30" s="639"/>
      <c r="G30" s="639"/>
      <c r="H30" s="639"/>
      <c r="I30" s="639"/>
      <c r="J30" s="639"/>
      <c r="K30" s="639"/>
      <c r="L30" s="639"/>
      <c r="M30" s="639"/>
      <c r="N30" s="639"/>
      <c r="O30" s="639"/>
      <c r="P30" s="639"/>
      <c r="Q30" s="640"/>
      <c r="R30" s="641">
        <v>18656</v>
      </c>
      <c r="S30" s="644"/>
      <c r="T30" s="644"/>
      <c r="U30" s="644"/>
      <c r="V30" s="644"/>
      <c r="W30" s="644"/>
      <c r="X30" s="644"/>
      <c r="Y30" s="645"/>
      <c r="Z30" s="703">
        <v>0.6</v>
      </c>
      <c r="AA30" s="703"/>
      <c r="AB30" s="703"/>
      <c r="AC30" s="703"/>
      <c r="AD30" s="704">
        <v>9963</v>
      </c>
      <c r="AE30" s="704"/>
      <c r="AF30" s="704"/>
      <c r="AG30" s="704"/>
      <c r="AH30" s="704"/>
      <c r="AI30" s="704"/>
      <c r="AJ30" s="704"/>
      <c r="AK30" s="704"/>
      <c r="AL30" s="646">
        <v>0.5</v>
      </c>
      <c r="AM30" s="647"/>
      <c r="AN30" s="647"/>
      <c r="AO30" s="705"/>
      <c r="AP30" s="731" t="s">
        <v>286</v>
      </c>
      <c r="AQ30" s="732"/>
      <c r="AR30" s="732"/>
      <c r="AS30" s="732"/>
      <c r="AT30" s="737" t="s">
        <v>287</v>
      </c>
      <c r="AU30" s="210"/>
      <c r="AV30" s="210"/>
      <c r="AW30" s="210"/>
      <c r="AX30" s="740" t="s">
        <v>164</v>
      </c>
      <c r="AY30" s="741"/>
      <c r="AZ30" s="741"/>
      <c r="BA30" s="741"/>
      <c r="BB30" s="741"/>
      <c r="BC30" s="741"/>
      <c r="BD30" s="741"/>
      <c r="BE30" s="741"/>
      <c r="BF30" s="742"/>
      <c r="BG30" s="721">
        <v>99.3</v>
      </c>
      <c r="BH30" s="722"/>
      <c r="BI30" s="722"/>
      <c r="BJ30" s="722"/>
      <c r="BK30" s="722"/>
      <c r="BL30" s="722"/>
      <c r="BM30" s="723">
        <v>94.9</v>
      </c>
      <c r="BN30" s="722"/>
      <c r="BO30" s="722"/>
      <c r="BP30" s="722"/>
      <c r="BQ30" s="724"/>
      <c r="BR30" s="721">
        <v>99.1</v>
      </c>
      <c r="BS30" s="722"/>
      <c r="BT30" s="722"/>
      <c r="BU30" s="722"/>
      <c r="BV30" s="722"/>
      <c r="BW30" s="722"/>
      <c r="BX30" s="723">
        <v>94.9</v>
      </c>
      <c r="BY30" s="722"/>
      <c r="BZ30" s="722"/>
      <c r="CA30" s="722"/>
      <c r="CB30" s="724"/>
      <c r="CD30" s="727"/>
      <c r="CE30" s="728"/>
      <c r="CF30" s="685" t="s">
        <v>288</v>
      </c>
      <c r="CG30" s="682"/>
      <c r="CH30" s="682"/>
      <c r="CI30" s="682"/>
      <c r="CJ30" s="682"/>
      <c r="CK30" s="682"/>
      <c r="CL30" s="682"/>
      <c r="CM30" s="682"/>
      <c r="CN30" s="682"/>
      <c r="CO30" s="682"/>
      <c r="CP30" s="682"/>
      <c r="CQ30" s="683"/>
      <c r="CR30" s="641">
        <v>323607</v>
      </c>
      <c r="CS30" s="644"/>
      <c r="CT30" s="644"/>
      <c r="CU30" s="644"/>
      <c r="CV30" s="644"/>
      <c r="CW30" s="644"/>
      <c r="CX30" s="644"/>
      <c r="CY30" s="645"/>
      <c r="CZ30" s="646">
        <v>10.6</v>
      </c>
      <c r="DA30" s="675"/>
      <c r="DB30" s="675"/>
      <c r="DC30" s="676"/>
      <c r="DD30" s="649">
        <v>306703</v>
      </c>
      <c r="DE30" s="644"/>
      <c r="DF30" s="644"/>
      <c r="DG30" s="644"/>
      <c r="DH30" s="644"/>
      <c r="DI30" s="644"/>
      <c r="DJ30" s="644"/>
      <c r="DK30" s="645"/>
      <c r="DL30" s="649">
        <v>306703</v>
      </c>
      <c r="DM30" s="644"/>
      <c r="DN30" s="644"/>
      <c r="DO30" s="644"/>
      <c r="DP30" s="644"/>
      <c r="DQ30" s="644"/>
      <c r="DR30" s="644"/>
      <c r="DS30" s="644"/>
      <c r="DT30" s="644"/>
      <c r="DU30" s="644"/>
      <c r="DV30" s="645"/>
      <c r="DW30" s="646">
        <v>15.4</v>
      </c>
      <c r="DX30" s="675"/>
      <c r="DY30" s="675"/>
      <c r="DZ30" s="675"/>
      <c r="EA30" s="675"/>
      <c r="EB30" s="675"/>
      <c r="EC30" s="677"/>
    </row>
    <row r="31" spans="2:133" ht="11.25" customHeight="1" x14ac:dyDescent="0.15">
      <c r="B31" s="638" t="s">
        <v>289</v>
      </c>
      <c r="C31" s="639"/>
      <c r="D31" s="639"/>
      <c r="E31" s="639"/>
      <c r="F31" s="639"/>
      <c r="G31" s="639"/>
      <c r="H31" s="639"/>
      <c r="I31" s="639"/>
      <c r="J31" s="639"/>
      <c r="K31" s="639"/>
      <c r="L31" s="639"/>
      <c r="M31" s="639"/>
      <c r="N31" s="639"/>
      <c r="O31" s="639"/>
      <c r="P31" s="639"/>
      <c r="Q31" s="640"/>
      <c r="R31" s="641">
        <v>2226</v>
      </c>
      <c r="S31" s="644"/>
      <c r="T31" s="644"/>
      <c r="U31" s="644"/>
      <c r="V31" s="644"/>
      <c r="W31" s="644"/>
      <c r="X31" s="644"/>
      <c r="Y31" s="645"/>
      <c r="Z31" s="703">
        <v>0.1</v>
      </c>
      <c r="AA31" s="703"/>
      <c r="AB31" s="703"/>
      <c r="AC31" s="703"/>
      <c r="AD31" s="704" t="s">
        <v>106</v>
      </c>
      <c r="AE31" s="704"/>
      <c r="AF31" s="704"/>
      <c r="AG31" s="704"/>
      <c r="AH31" s="704"/>
      <c r="AI31" s="704"/>
      <c r="AJ31" s="704"/>
      <c r="AK31" s="704"/>
      <c r="AL31" s="646" t="s">
        <v>217</v>
      </c>
      <c r="AM31" s="647"/>
      <c r="AN31" s="647"/>
      <c r="AO31" s="705"/>
      <c r="AP31" s="733"/>
      <c r="AQ31" s="734"/>
      <c r="AR31" s="734"/>
      <c r="AS31" s="734"/>
      <c r="AT31" s="738"/>
      <c r="AU31" s="209" t="s">
        <v>290</v>
      </c>
      <c r="AV31" s="209"/>
      <c r="AW31" s="209"/>
      <c r="AX31" s="638" t="s">
        <v>291</v>
      </c>
      <c r="AY31" s="639"/>
      <c r="AZ31" s="639"/>
      <c r="BA31" s="639"/>
      <c r="BB31" s="639"/>
      <c r="BC31" s="639"/>
      <c r="BD31" s="639"/>
      <c r="BE31" s="639"/>
      <c r="BF31" s="640"/>
      <c r="BG31" s="719">
        <v>99.6</v>
      </c>
      <c r="BH31" s="642"/>
      <c r="BI31" s="642"/>
      <c r="BJ31" s="642"/>
      <c r="BK31" s="642"/>
      <c r="BL31" s="642"/>
      <c r="BM31" s="647">
        <v>96.8</v>
      </c>
      <c r="BN31" s="720"/>
      <c r="BO31" s="720"/>
      <c r="BP31" s="720"/>
      <c r="BQ31" s="681"/>
      <c r="BR31" s="719">
        <v>99.2</v>
      </c>
      <c r="BS31" s="642"/>
      <c r="BT31" s="642"/>
      <c r="BU31" s="642"/>
      <c r="BV31" s="642"/>
      <c r="BW31" s="642"/>
      <c r="BX31" s="647">
        <v>96.6</v>
      </c>
      <c r="BY31" s="720"/>
      <c r="BZ31" s="720"/>
      <c r="CA31" s="720"/>
      <c r="CB31" s="681"/>
      <c r="CD31" s="727"/>
      <c r="CE31" s="728"/>
      <c r="CF31" s="685" t="s">
        <v>292</v>
      </c>
      <c r="CG31" s="682"/>
      <c r="CH31" s="682"/>
      <c r="CI31" s="682"/>
      <c r="CJ31" s="682"/>
      <c r="CK31" s="682"/>
      <c r="CL31" s="682"/>
      <c r="CM31" s="682"/>
      <c r="CN31" s="682"/>
      <c r="CO31" s="682"/>
      <c r="CP31" s="682"/>
      <c r="CQ31" s="683"/>
      <c r="CR31" s="641">
        <v>25515</v>
      </c>
      <c r="CS31" s="642"/>
      <c r="CT31" s="642"/>
      <c r="CU31" s="642"/>
      <c r="CV31" s="642"/>
      <c r="CW31" s="642"/>
      <c r="CX31" s="642"/>
      <c r="CY31" s="643"/>
      <c r="CZ31" s="646">
        <v>0.8</v>
      </c>
      <c r="DA31" s="675"/>
      <c r="DB31" s="675"/>
      <c r="DC31" s="676"/>
      <c r="DD31" s="649">
        <v>25063</v>
      </c>
      <c r="DE31" s="642"/>
      <c r="DF31" s="642"/>
      <c r="DG31" s="642"/>
      <c r="DH31" s="642"/>
      <c r="DI31" s="642"/>
      <c r="DJ31" s="642"/>
      <c r="DK31" s="643"/>
      <c r="DL31" s="649">
        <v>25063</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293</v>
      </c>
      <c r="C32" s="639"/>
      <c r="D32" s="639"/>
      <c r="E32" s="639"/>
      <c r="F32" s="639"/>
      <c r="G32" s="639"/>
      <c r="H32" s="639"/>
      <c r="I32" s="639"/>
      <c r="J32" s="639"/>
      <c r="K32" s="639"/>
      <c r="L32" s="639"/>
      <c r="M32" s="639"/>
      <c r="N32" s="639"/>
      <c r="O32" s="639"/>
      <c r="P32" s="639"/>
      <c r="Q32" s="640"/>
      <c r="R32" s="641">
        <v>69572</v>
      </c>
      <c r="S32" s="644"/>
      <c r="T32" s="644"/>
      <c r="U32" s="644"/>
      <c r="V32" s="644"/>
      <c r="W32" s="644"/>
      <c r="X32" s="644"/>
      <c r="Y32" s="645"/>
      <c r="Z32" s="703">
        <v>2.2000000000000002</v>
      </c>
      <c r="AA32" s="703"/>
      <c r="AB32" s="703"/>
      <c r="AC32" s="703"/>
      <c r="AD32" s="704" t="s">
        <v>217</v>
      </c>
      <c r="AE32" s="704"/>
      <c r="AF32" s="704"/>
      <c r="AG32" s="704"/>
      <c r="AH32" s="704"/>
      <c r="AI32" s="704"/>
      <c r="AJ32" s="704"/>
      <c r="AK32" s="704"/>
      <c r="AL32" s="646" t="s">
        <v>217</v>
      </c>
      <c r="AM32" s="647"/>
      <c r="AN32" s="647"/>
      <c r="AO32" s="705"/>
      <c r="AP32" s="735"/>
      <c r="AQ32" s="736"/>
      <c r="AR32" s="736"/>
      <c r="AS32" s="736"/>
      <c r="AT32" s="739"/>
      <c r="AU32" s="211"/>
      <c r="AV32" s="211"/>
      <c r="AW32" s="211"/>
      <c r="AX32" s="653" t="s">
        <v>294</v>
      </c>
      <c r="AY32" s="654"/>
      <c r="AZ32" s="654"/>
      <c r="BA32" s="654"/>
      <c r="BB32" s="654"/>
      <c r="BC32" s="654"/>
      <c r="BD32" s="654"/>
      <c r="BE32" s="654"/>
      <c r="BF32" s="655"/>
      <c r="BG32" s="718">
        <v>98.9</v>
      </c>
      <c r="BH32" s="657"/>
      <c r="BI32" s="657"/>
      <c r="BJ32" s="657"/>
      <c r="BK32" s="657"/>
      <c r="BL32" s="657"/>
      <c r="BM32" s="701">
        <v>91.1</v>
      </c>
      <c r="BN32" s="657"/>
      <c r="BO32" s="657"/>
      <c r="BP32" s="657"/>
      <c r="BQ32" s="694"/>
      <c r="BR32" s="718">
        <v>98.9</v>
      </c>
      <c r="BS32" s="657"/>
      <c r="BT32" s="657"/>
      <c r="BU32" s="657"/>
      <c r="BV32" s="657"/>
      <c r="BW32" s="657"/>
      <c r="BX32" s="701">
        <v>91.6</v>
      </c>
      <c r="BY32" s="657"/>
      <c r="BZ32" s="657"/>
      <c r="CA32" s="657"/>
      <c r="CB32" s="694"/>
      <c r="CD32" s="729"/>
      <c r="CE32" s="730"/>
      <c r="CF32" s="685" t="s">
        <v>295</v>
      </c>
      <c r="CG32" s="682"/>
      <c r="CH32" s="682"/>
      <c r="CI32" s="682"/>
      <c r="CJ32" s="682"/>
      <c r="CK32" s="682"/>
      <c r="CL32" s="682"/>
      <c r="CM32" s="682"/>
      <c r="CN32" s="682"/>
      <c r="CO32" s="682"/>
      <c r="CP32" s="682"/>
      <c r="CQ32" s="683"/>
      <c r="CR32" s="641" t="s">
        <v>106</v>
      </c>
      <c r="CS32" s="644"/>
      <c r="CT32" s="644"/>
      <c r="CU32" s="644"/>
      <c r="CV32" s="644"/>
      <c r="CW32" s="644"/>
      <c r="CX32" s="644"/>
      <c r="CY32" s="645"/>
      <c r="CZ32" s="646" t="s">
        <v>106</v>
      </c>
      <c r="DA32" s="675"/>
      <c r="DB32" s="675"/>
      <c r="DC32" s="676"/>
      <c r="DD32" s="649" t="s">
        <v>106</v>
      </c>
      <c r="DE32" s="644"/>
      <c r="DF32" s="644"/>
      <c r="DG32" s="644"/>
      <c r="DH32" s="644"/>
      <c r="DI32" s="644"/>
      <c r="DJ32" s="644"/>
      <c r="DK32" s="645"/>
      <c r="DL32" s="649" t="s">
        <v>106</v>
      </c>
      <c r="DM32" s="644"/>
      <c r="DN32" s="644"/>
      <c r="DO32" s="644"/>
      <c r="DP32" s="644"/>
      <c r="DQ32" s="644"/>
      <c r="DR32" s="644"/>
      <c r="DS32" s="644"/>
      <c r="DT32" s="644"/>
      <c r="DU32" s="644"/>
      <c r="DV32" s="645"/>
      <c r="DW32" s="646" t="s">
        <v>106</v>
      </c>
      <c r="DX32" s="675"/>
      <c r="DY32" s="675"/>
      <c r="DZ32" s="675"/>
      <c r="EA32" s="675"/>
      <c r="EB32" s="675"/>
      <c r="EC32" s="677"/>
    </row>
    <row r="33" spans="2:133" ht="11.25" customHeight="1" x14ac:dyDescent="0.15">
      <c r="B33" s="638" t="s">
        <v>296</v>
      </c>
      <c r="C33" s="639"/>
      <c r="D33" s="639"/>
      <c r="E33" s="639"/>
      <c r="F33" s="639"/>
      <c r="G33" s="639"/>
      <c r="H33" s="639"/>
      <c r="I33" s="639"/>
      <c r="J33" s="639"/>
      <c r="K33" s="639"/>
      <c r="L33" s="639"/>
      <c r="M33" s="639"/>
      <c r="N33" s="639"/>
      <c r="O33" s="639"/>
      <c r="P33" s="639"/>
      <c r="Q33" s="640"/>
      <c r="R33" s="641">
        <v>128224</v>
      </c>
      <c r="S33" s="644"/>
      <c r="T33" s="644"/>
      <c r="U33" s="644"/>
      <c r="V33" s="644"/>
      <c r="W33" s="644"/>
      <c r="X33" s="644"/>
      <c r="Y33" s="645"/>
      <c r="Z33" s="703">
        <v>4.0999999999999996</v>
      </c>
      <c r="AA33" s="703"/>
      <c r="AB33" s="703"/>
      <c r="AC33" s="703"/>
      <c r="AD33" s="704" t="s">
        <v>217</v>
      </c>
      <c r="AE33" s="704"/>
      <c r="AF33" s="704"/>
      <c r="AG33" s="704"/>
      <c r="AH33" s="704"/>
      <c r="AI33" s="704"/>
      <c r="AJ33" s="704"/>
      <c r="AK33" s="704"/>
      <c r="AL33" s="646" t="s">
        <v>217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297</v>
      </c>
      <c r="CE33" s="682"/>
      <c r="CF33" s="682"/>
      <c r="CG33" s="682"/>
      <c r="CH33" s="682"/>
      <c r="CI33" s="682"/>
      <c r="CJ33" s="682"/>
      <c r="CK33" s="682"/>
      <c r="CL33" s="682"/>
      <c r="CM33" s="682"/>
      <c r="CN33" s="682"/>
      <c r="CO33" s="682"/>
      <c r="CP33" s="682"/>
      <c r="CQ33" s="683"/>
      <c r="CR33" s="641">
        <v>1552223</v>
      </c>
      <c r="CS33" s="642"/>
      <c r="CT33" s="642"/>
      <c r="CU33" s="642"/>
      <c r="CV33" s="642"/>
      <c r="CW33" s="642"/>
      <c r="CX33" s="642"/>
      <c r="CY33" s="643"/>
      <c r="CZ33" s="646">
        <v>51</v>
      </c>
      <c r="DA33" s="675"/>
      <c r="DB33" s="675"/>
      <c r="DC33" s="676"/>
      <c r="DD33" s="649">
        <v>1196627</v>
      </c>
      <c r="DE33" s="642"/>
      <c r="DF33" s="642"/>
      <c r="DG33" s="642"/>
      <c r="DH33" s="642"/>
      <c r="DI33" s="642"/>
      <c r="DJ33" s="642"/>
      <c r="DK33" s="643"/>
      <c r="DL33" s="649">
        <v>645016</v>
      </c>
      <c r="DM33" s="642"/>
      <c r="DN33" s="642"/>
      <c r="DO33" s="642"/>
      <c r="DP33" s="642"/>
      <c r="DQ33" s="642"/>
      <c r="DR33" s="642"/>
      <c r="DS33" s="642"/>
      <c r="DT33" s="642"/>
      <c r="DU33" s="642"/>
      <c r="DV33" s="643"/>
      <c r="DW33" s="646">
        <v>32.5</v>
      </c>
      <c r="DX33" s="675"/>
      <c r="DY33" s="675"/>
      <c r="DZ33" s="675"/>
      <c r="EA33" s="675"/>
      <c r="EB33" s="675"/>
      <c r="EC33" s="677"/>
    </row>
    <row r="34" spans="2:133" ht="11.25" customHeight="1" x14ac:dyDescent="0.15">
      <c r="B34" s="638" t="s">
        <v>298</v>
      </c>
      <c r="C34" s="639"/>
      <c r="D34" s="639"/>
      <c r="E34" s="639"/>
      <c r="F34" s="639"/>
      <c r="G34" s="639"/>
      <c r="H34" s="639"/>
      <c r="I34" s="639"/>
      <c r="J34" s="639"/>
      <c r="K34" s="639"/>
      <c r="L34" s="639"/>
      <c r="M34" s="639"/>
      <c r="N34" s="639"/>
      <c r="O34" s="639"/>
      <c r="P34" s="639"/>
      <c r="Q34" s="640"/>
      <c r="R34" s="641">
        <v>55126</v>
      </c>
      <c r="S34" s="644"/>
      <c r="T34" s="644"/>
      <c r="U34" s="644"/>
      <c r="V34" s="644"/>
      <c r="W34" s="644"/>
      <c r="X34" s="644"/>
      <c r="Y34" s="645"/>
      <c r="Z34" s="703">
        <v>1.7</v>
      </c>
      <c r="AA34" s="703"/>
      <c r="AB34" s="703"/>
      <c r="AC34" s="703"/>
      <c r="AD34" s="704">
        <v>4</v>
      </c>
      <c r="AE34" s="704"/>
      <c r="AF34" s="704"/>
      <c r="AG34" s="704"/>
      <c r="AH34" s="704"/>
      <c r="AI34" s="704"/>
      <c r="AJ34" s="704"/>
      <c r="AK34" s="704"/>
      <c r="AL34" s="646">
        <v>0</v>
      </c>
      <c r="AM34" s="647"/>
      <c r="AN34" s="647"/>
      <c r="AO34" s="705"/>
      <c r="AP34" s="214"/>
      <c r="AQ34" s="715" t="s">
        <v>299</v>
      </c>
      <c r="AR34" s="716"/>
      <c r="AS34" s="716"/>
      <c r="AT34" s="716"/>
      <c r="AU34" s="716"/>
      <c r="AV34" s="716"/>
      <c r="AW34" s="716"/>
      <c r="AX34" s="716"/>
      <c r="AY34" s="716"/>
      <c r="AZ34" s="716"/>
      <c r="BA34" s="716"/>
      <c r="BB34" s="716"/>
      <c r="BC34" s="716"/>
      <c r="BD34" s="716"/>
      <c r="BE34" s="716"/>
      <c r="BF34" s="717"/>
      <c r="BG34" s="715" t="s">
        <v>300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301</v>
      </c>
      <c r="CE34" s="682"/>
      <c r="CF34" s="682"/>
      <c r="CG34" s="682"/>
      <c r="CH34" s="682"/>
      <c r="CI34" s="682"/>
      <c r="CJ34" s="682"/>
      <c r="CK34" s="682"/>
      <c r="CL34" s="682"/>
      <c r="CM34" s="682"/>
      <c r="CN34" s="682"/>
      <c r="CO34" s="682"/>
      <c r="CP34" s="682"/>
      <c r="CQ34" s="683"/>
      <c r="CR34" s="641">
        <v>414329</v>
      </c>
      <c r="CS34" s="644"/>
      <c r="CT34" s="644"/>
      <c r="CU34" s="644"/>
      <c r="CV34" s="644"/>
      <c r="CW34" s="644"/>
      <c r="CX34" s="644"/>
      <c r="CY34" s="645"/>
      <c r="CZ34" s="646">
        <v>13.6</v>
      </c>
      <c r="DA34" s="675"/>
      <c r="DB34" s="675"/>
      <c r="DC34" s="676"/>
      <c r="DD34" s="649">
        <v>330893</v>
      </c>
      <c r="DE34" s="644"/>
      <c r="DF34" s="644"/>
      <c r="DG34" s="644"/>
      <c r="DH34" s="644"/>
      <c r="DI34" s="644"/>
      <c r="DJ34" s="644"/>
      <c r="DK34" s="645"/>
      <c r="DL34" s="649">
        <v>287994</v>
      </c>
      <c r="DM34" s="644"/>
      <c r="DN34" s="644"/>
      <c r="DO34" s="644"/>
      <c r="DP34" s="644"/>
      <c r="DQ34" s="644"/>
      <c r="DR34" s="644"/>
      <c r="DS34" s="644"/>
      <c r="DT34" s="644"/>
      <c r="DU34" s="644"/>
      <c r="DV34" s="645"/>
      <c r="DW34" s="646">
        <v>14.5</v>
      </c>
      <c r="DX34" s="675"/>
      <c r="DY34" s="675"/>
      <c r="DZ34" s="675"/>
      <c r="EA34" s="675"/>
      <c r="EB34" s="675"/>
      <c r="EC34" s="677"/>
    </row>
    <row r="35" spans="2:133" ht="11.25" customHeight="1" x14ac:dyDescent="0.15">
      <c r="B35" s="638" t="s">
        <v>302</v>
      </c>
      <c r="C35" s="639"/>
      <c r="D35" s="639"/>
      <c r="E35" s="639"/>
      <c r="F35" s="639"/>
      <c r="G35" s="639"/>
      <c r="H35" s="639"/>
      <c r="I35" s="639"/>
      <c r="J35" s="639"/>
      <c r="K35" s="639"/>
      <c r="L35" s="639"/>
      <c r="M35" s="639"/>
      <c r="N35" s="639"/>
      <c r="O35" s="639"/>
      <c r="P35" s="639"/>
      <c r="Q35" s="640"/>
      <c r="R35" s="641">
        <v>204900</v>
      </c>
      <c r="S35" s="644"/>
      <c r="T35" s="644"/>
      <c r="U35" s="644"/>
      <c r="V35" s="644"/>
      <c r="W35" s="644"/>
      <c r="X35" s="644"/>
      <c r="Y35" s="645"/>
      <c r="Z35" s="703">
        <v>6.5</v>
      </c>
      <c r="AA35" s="703"/>
      <c r="AB35" s="703"/>
      <c r="AC35" s="703"/>
      <c r="AD35" s="704" t="s">
        <v>106</v>
      </c>
      <c r="AE35" s="704"/>
      <c r="AF35" s="704"/>
      <c r="AG35" s="704"/>
      <c r="AH35" s="704"/>
      <c r="AI35" s="704"/>
      <c r="AJ35" s="704"/>
      <c r="AK35" s="704"/>
      <c r="AL35" s="646" t="s">
        <v>106</v>
      </c>
      <c r="AM35" s="647"/>
      <c r="AN35" s="647"/>
      <c r="AO35" s="705"/>
      <c r="AP35" s="214"/>
      <c r="AQ35" s="709" t="s">
        <v>303</v>
      </c>
      <c r="AR35" s="710"/>
      <c r="AS35" s="710"/>
      <c r="AT35" s="710"/>
      <c r="AU35" s="710"/>
      <c r="AV35" s="710"/>
      <c r="AW35" s="710"/>
      <c r="AX35" s="710"/>
      <c r="AY35" s="711"/>
      <c r="AZ35" s="706">
        <v>351699</v>
      </c>
      <c r="BA35" s="707"/>
      <c r="BB35" s="707"/>
      <c r="BC35" s="707"/>
      <c r="BD35" s="707"/>
      <c r="BE35" s="707"/>
      <c r="BF35" s="708"/>
      <c r="BG35" s="712" t="s">
        <v>304</v>
      </c>
      <c r="BH35" s="713"/>
      <c r="BI35" s="713"/>
      <c r="BJ35" s="713"/>
      <c r="BK35" s="713"/>
      <c r="BL35" s="713"/>
      <c r="BM35" s="713"/>
      <c r="BN35" s="713"/>
      <c r="BO35" s="713"/>
      <c r="BP35" s="713"/>
      <c r="BQ35" s="713"/>
      <c r="BR35" s="713"/>
      <c r="BS35" s="713"/>
      <c r="BT35" s="713"/>
      <c r="BU35" s="714"/>
      <c r="BV35" s="706">
        <v>7244</v>
      </c>
      <c r="BW35" s="707"/>
      <c r="BX35" s="707"/>
      <c r="BY35" s="707"/>
      <c r="BZ35" s="707"/>
      <c r="CA35" s="707"/>
      <c r="CB35" s="708"/>
      <c r="CD35" s="685" t="s">
        <v>305</v>
      </c>
      <c r="CE35" s="682"/>
      <c r="CF35" s="682"/>
      <c r="CG35" s="682"/>
      <c r="CH35" s="682"/>
      <c r="CI35" s="682"/>
      <c r="CJ35" s="682"/>
      <c r="CK35" s="682"/>
      <c r="CL35" s="682"/>
      <c r="CM35" s="682"/>
      <c r="CN35" s="682"/>
      <c r="CO35" s="682"/>
      <c r="CP35" s="682"/>
      <c r="CQ35" s="683"/>
      <c r="CR35" s="641">
        <v>38073</v>
      </c>
      <c r="CS35" s="642"/>
      <c r="CT35" s="642"/>
      <c r="CU35" s="642"/>
      <c r="CV35" s="642"/>
      <c r="CW35" s="642"/>
      <c r="CX35" s="642"/>
      <c r="CY35" s="643"/>
      <c r="CZ35" s="646">
        <v>1.3</v>
      </c>
      <c r="DA35" s="675"/>
      <c r="DB35" s="675"/>
      <c r="DC35" s="676"/>
      <c r="DD35" s="649">
        <v>31340</v>
      </c>
      <c r="DE35" s="642"/>
      <c r="DF35" s="642"/>
      <c r="DG35" s="642"/>
      <c r="DH35" s="642"/>
      <c r="DI35" s="642"/>
      <c r="DJ35" s="642"/>
      <c r="DK35" s="643"/>
      <c r="DL35" s="649">
        <v>30603</v>
      </c>
      <c r="DM35" s="642"/>
      <c r="DN35" s="642"/>
      <c r="DO35" s="642"/>
      <c r="DP35" s="642"/>
      <c r="DQ35" s="642"/>
      <c r="DR35" s="642"/>
      <c r="DS35" s="642"/>
      <c r="DT35" s="642"/>
      <c r="DU35" s="642"/>
      <c r="DV35" s="643"/>
      <c r="DW35" s="646">
        <v>1.5</v>
      </c>
      <c r="DX35" s="675"/>
      <c r="DY35" s="675"/>
      <c r="DZ35" s="675"/>
      <c r="EA35" s="675"/>
      <c r="EB35" s="675"/>
      <c r="EC35" s="677"/>
    </row>
    <row r="36" spans="2:133" ht="11.25" customHeight="1" x14ac:dyDescent="0.15">
      <c r="B36" s="638" t="s">
        <v>306</v>
      </c>
      <c r="C36" s="639"/>
      <c r="D36" s="639"/>
      <c r="E36" s="639"/>
      <c r="F36" s="639"/>
      <c r="G36" s="639"/>
      <c r="H36" s="639"/>
      <c r="I36" s="639"/>
      <c r="J36" s="639"/>
      <c r="K36" s="639"/>
      <c r="L36" s="639"/>
      <c r="M36" s="639"/>
      <c r="N36" s="639"/>
      <c r="O36" s="639"/>
      <c r="P36" s="639"/>
      <c r="Q36" s="640"/>
      <c r="R36" s="641" t="s">
        <v>106</v>
      </c>
      <c r="S36" s="644"/>
      <c r="T36" s="644"/>
      <c r="U36" s="644"/>
      <c r="V36" s="644"/>
      <c r="W36" s="644"/>
      <c r="X36" s="644"/>
      <c r="Y36" s="645"/>
      <c r="Z36" s="703" t="s">
        <v>217</v>
      </c>
      <c r="AA36" s="703"/>
      <c r="AB36" s="703"/>
      <c r="AC36" s="703"/>
      <c r="AD36" s="704" t="s">
        <v>106</v>
      </c>
      <c r="AE36" s="704"/>
      <c r="AF36" s="704"/>
      <c r="AG36" s="704"/>
      <c r="AH36" s="704"/>
      <c r="AI36" s="704"/>
      <c r="AJ36" s="704"/>
      <c r="AK36" s="704"/>
      <c r="AL36" s="646" t="s">
        <v>217</v>
      </c>
      <c r="AM36" s="647"/>
      <c r="AN36" s="647"/>
      <c r="AO36" s="705"/>
      <c r="AQ36" s="678" t="s">
        <v>307</v>
      </c>
      <c r="AR36" s="679"/>
      <c r="AS36" s="679"/>
      <c r="AT36" s="679"/>
      <c r="AU36" s="679"/>
      <c r="AV36" s="679"/>
      <c r="AW36" s="679"/>
      <c r="AX36" s="679"/>
      <c r="AY36" s="680"/>
      <c r="AZ36" s="641">
        <v>98200</v>
      </c>
      <c r="BA36" s="644"/>
      <c r="BB36" s="644"/>
      <c r="BC36" s="644"/>
      <c r="BD36" s="642"/>
      <c r="BE36" s="642"/>
      <c r="BF36" s="681"/>
      <c r="BG36" s="685" t="s">
        <v>308</v>
      </c>
      <c r="BH36" s="682"/>
      <c r="BI36" s="682"/>
      <c r="BJ36" s="682"/>
      <c r="BK36" s="682"/>
      <c r="BL36" s="682"/>
      <c r="BM36" s="682"/>
      <c r="BN36" s="682"/>
      <c r="BO36" s="682"/>
      <c r="BP36" s="682"/>
      <c r="BQ36" s="682"/>
      <c r="BR36" s="682"/>
      <c r="BS36" s="682"/>
      <c r="BT36" s="682"/>
      <c r="BU36" s="683"/>
      <c r="BV36" s="641">
        <v>46425</v>
      </c>
      <c r="BW36" s="644"/>
      <c r="BX36" s="644"/>
      <c r="BY36" s="644"/>
      <c r="BZ36" s="644"/>
      <c r="CA36" s="644"/>
      <c r="CB36" s="684"/>
      <c r="CD36" s="685" t="s">
        <v>309</v>
      </c>
      <c r="CE36" s="682"/>
      <c r="CF36" s="682"/>
      <c r="CG36" s="682"/>
      <c r="CH36" s="682"/>
      <c r="CI36" s="682"/>
      <c r="CJ36" s="682"/>
      <c r="CK36" s="682"/>
      <c r="CL36" s="682"/>
      <c r="CM36" s="682"/>
      <c r="CN36" s="682"/>
      <c r="CO36" s="682"/>
      <c r="CP36" s="682"/>
      <c r="CQ36" s="683"/>
      <c r="CR36" s="641">
        <v>411814</v>
      </c>
      <c r="CS36" s="644"/>
      <c r="CT36" s="644"/>
      <c r="CU36" s="644"/>
      <c r="CV36" s="644"/>
      <c r="CW36" s="644"/>
      <c r="CX36" s="644"/>
      <c r="CY36" s="645"/>
      <c r="CZ36" s="646">
        <v>13.5</v>
      </c>
      <c r="DA36" s="675"/>
      <c r="DB36" s="675"/>
      <c r="DC36" s="676"/>
      <c r="DD36" s="649">
        <v>219163</v>
      </c>
      <c r="DE36" s="644"/>
      <c r="DF36" s="644"/>
      <c r="DG36" s="644"/>
      <c r="DH36" s="644"/>
      <c r="DI36" s="644"/>
      <c r="DJ36" s="644"/>
      <c r="DK36" s="645"/>
      <c r="DL36" s="649">
        <v>103588</v>
      </c>
      <c r="DM36" s="644"/>
      <c r="DN36" s="644"/>
      <c r="DO36" s="644"/>
      <c r="DP36" s="644"/>
      <c r="DQ36" s="644"/>
      <c r="DR36" s="644"/>
      <c r="DS36" s="644"/>
      <c r="DT36" s="644"/>
      <c r="DU36" s="644"/>
      <c r="DV36" s="645"/>
      <c r="DW36" s="646">
        <v>5.2</v>
      </c>
      <c r="DX36" s="675"/>
      <c r="DY36" s="675"/>
      <c r="DZ36" s="675"/>
      <c r="EA36" s="675"/>
      <c r="EB36" s="675"/>
      <c r="EC36" s="677"/>
    </row>
    <row r="37" spans="2:133" ht="11.25" customHeight="1" x14ac:dyDescent="0.15">
      <c r="B37" s="638" t="s">
        <v>310</v>
      </c>
      <c r="C37" s="639"/>
      <c r="D37" s="639"/>
      <c r="E37" s="639"/>
      <c r="F37" s="639"/>
      <c r="G37" s="639"/>
      <c r="H37" s="639"/>
      <c r="I37" s="639"/>
      <c r="J37" s="639"/>
      <c r="K37" s="639"/>
      <c r="L37" s="639"/>
      <c r="M37" s="639"/>
      <c r="N37" s="639"/>
      <c r="O37" s="639"/>
      <c r="P37" s="639"/>
      <c r="Q37" s="640"/>
      <c r="R37" s="641">
        <v>71300</v>
      </c>
      <c r="S37" s="644"/>
      <c r="T37" s="644"/>
      <c r="U37" s="644"/>
      <c r="V37" s="644"/>
      <c r="W37" s="644"/>
      <c r="X37" s="644"/>
      <c r="Y37" s="645"/>
      <c r="Z37" s="703">
        <v>2.2999999999999998</v>
      </c>
      <c r="AA37" s="703"/>
      <c r="AB37" s="703"/>
      <c r="AC37" s="703"/>
      <c r="AD37" s="704" t="s">
        <v>106</v>
      </c>
      <c r="AE37" s="704"/>
      <c r="AF37" s="704"/>
      <c r="AG37" s="704"/>
      <c r="AH37" s="704"/>
      <c r="AI37" s="704"/>
      <c r="AJ37" s="704"/>
      <c r="AK37" s="704"/>
      <c r="AL37" s="646" t="s">
        <v>217</v>
      </c>
      <c r="AM37" s="647"/>
      <c r="AN37" s="647"/>
      <c r="AO37" s="705"/>
      <c r="AQ37" s="678" t="s">
        <v>311</v>
      </c>
      <c r="AR37" s="679"/>
      <c r="AS37" s="679"/>
      <c r="AT37" s="679"/>
      <c r="AU37" s="679"/>
      <c r="AV37" s="679"/>
      <c r="AW37" s="679"/>
      <c r="AX37" s="679"/>
      <c r="AY37" s="680"/>
      <c r="AZ37" s="641">
        <v>10885</v>
      </c>
      <c r="BA37" s="644"/>
      <c r="BB37" s="644"/>
      <c r="BC37" s="644"/>
      <c r="BD37" s="642"/>
      <c r="BE37" s="642"/>
      <c r="BF37" s="681"/>
      <c r="BG37" s="685" t="s">
        <v>312</v>
      </c>
      <c r="BH37" s="682"/>
      <c r="BI37" s="682"/>
      <c r="BJ37" s="682"/>
      <c r="BK37" s="682"/>
      <c r="BL37" s="682"/>
      <c r="BM37" s="682"/>
      <c r="BN37" s="682"/>
      <c r="BO37" s="682"/>
      <c r="BP37" s="682"/>
      <c r="BQ37" s="682"/>
      <c r="BR37" s="682"/>
      <c r="BS37" s="682"/>
      <c r="BT37" s="682"/>
      <c r="BU37" s="683"/>
      <c r="BV37" s="641">
        <v>572</v>
      </c>
      <c r="BW37" s="644"/>
      <c r="BX37" s="644"/>
      <c r="BY37" s="644"/>
      <c r="BZ37" s="644"/>
      <c r="CA37" s="644"/>
      <c r="CB37" s="684"/>
      <c r="CD37" s="685" t="s">
        <v>313</v>
      </c>
      <c r="CE37" s="682"/>
      <c r="CF37" s="682"/>
      <c r="CG37" s="682"/>
      <c r="CH37" s="682"/>
      <c r="CI37" s="682"/>
      <c r="CJ37" s="682"/>
      <c r="CK37" s="682"/>
      <c r="CL37" s="682"/>
      <c r="CM37" s="682"/>
      <c r="CN37" s="682"/>
      <c r="CO37" s="682"/>
      <c r="CP37" s="682"/>
      <c r="CQ37" s="683"/>
      <c r="CR37" s="641">
        <v>4756</v>
      </c>
      <c r="CS37" s="642"/>
      <c r="CT37" s="642"/>
      <c r="CU37" s="642"/>
      <c r="CV37" s="642"/>
      <c r="CW37" s="642"/>
      <c r="CX37" s="642"/>
      <c r="CY37" s="643"/>
      <c r="CZ37" s="646">
        <v>0.2</v>
      </c>
      <c r="DA37" s="675"/>
      <c r="DB37" s="675"/>
      <c r="DC37" s="676"/>
      <c r="DD37" s="649">
        <v>4756</v>
      </c>
      <c r="DE37" s="642"/>
      <c r="DF37" s="642"/>
      <c r="DG37" s="642"/>
      <c r="DH37" s="642"/>
      <c r="DI37" s="642"/>
      <c r="DJ37" s="642"/>
      <c r="DK37" s="643"/>
      <c r="DL37" s="649">
        <v>4487</v>
      </c>
      <c r="DM37" s="642"/>
      <c r="DN37" s="642"/>
      <c r="DO37" s="642"/>
      <c r="DP37" s="642"/>
      <c r="DQ37" s="642"/>
      <c r="DR37" s="642"/>
      <c r="DS37" s="642"/>
      <c r="DT37" s="642"/>
      <c r="DU37" s="642"/>
      <c r="DV37" s="643"/>
      <c r="DW37" s="646">
        <v>0.2</v>
      </c>
      <c r="DX37" s="675"/>
      <c r="DY37" s="675"/>
      <c r="DZ37" s="675"/>
      <c r="EA37" s="675"/>
      <c r="EB37" s="675"/>
      <c r="EC37" s="677"/>
    </row>
    <row r="38" spans="2:133" ht="11.25" customHeight="1" x14ac:dyDescent="0.15">
      <c r="B38" s="653" t="s">
        <v>314</v>
      </c>
      <c r="C38" s="654"/>
      <c r="D38" s="654"/>
      <c r="E38" s="654"/>
      <c r="F38" s="654"/>
      <c r="G38" s="654"/>
      <c r="H38" s="654"/>
      <c r="I38" s="654"/>
      <c r="J38" s="654"/>
      <c r="K38" s="654"/>
      <c r="L38" s="654"/>
      <c r="M38" s="654"/>
      <c r="N38" s="654"/>
      <c r="O38" s="654"/>
      <c r="P38" s="654"/>
      <c r="Q38" s="655"/>
      <c r="R38" s="656">
        <v>3161854</v>
      </c>
      <c r="S38" s="693"/>
      <c r="T38" s="693"/>
      <c r="U38" s="693"/>
      <c r="V38" s="693"/>
      <c r="W38" s="693"/>
      <c r="X38" s="693"/>
      <c r="Y38" s="698"/>
      <c r="Z38" s="699">
        <v>100</v>
      </c>
      <c r="AA38" s="699"/>
      <c r="AB38" s="699"/>
      <c r="AC38" s="699"/>
      <c r="AD38" s="700">
        <v>1914297</v>
      </c>
      <c r="AE38" s="700"/>
      <c r="AF38" s="700"/>
      <c r="AG38" s="700"/>
      <c r="AH38" s="700"/>
      <c r="AI38" s="700"/>
      <c r="AJ38" s="700"/>
      <c r="AK38" s="700"/>
      <c r="AL38" s="659">
        <v>100</v>
      </c>
      <c r="AM38" s="701"/>
      <c r="AN38" s="701"/>
      <c r="AO38" s="702"/>
      <c r="AQ38" s="678" t="s">
        <v>315</v>
      </c>
      <c r="AR38" s="679"/>
      <c r="AS38" s="679"/>
      <c r="AT38" s="679"/>
      <c r="AU38" s="679"/>
      <c r="AV38" s="679"/>
      <c r="AW38" s="679"/>
      <c r="AX38" s="679"/>
      <c r="AY38" s="680"/>
      <c r="AZ38" s="641">
        <v>4167</v>
      </c>
      <c r="BA38" s="644"/>
      <c r="BB38" s="644"/>
      <c r="BC38" s="644"/>
      <c r="BD38" s="642"/>
      <c r="BE38" s="642"/>
      <c r="BF38" s="681"/>
      <c r="BG38" s="685" t="s">
        <v>316</v>
      </c>
      <c r="BH38" s="682"/>
      <c r="BI38" s="682"/>
      <c r="BJ38" s="682"/>
      <c r="BK38" s="682"/>
      <c r="BL38" s="682"/>
      <c r="BM38" s="682"/>
      <c r="BN38" s="682"/>
      <c r="BO38" s="682"/>
      <c r="BP38" s="682"/>
      <c r="BQ38" s="682"/>
      <c r="BR38" s="682"/>
      <c r="BS38" s="682"/>
      <c r="BT38" s="682"/>
      <c r="BU38" s="683"/>
      <c r="BV38" s="641">
        <v>947</v>
      </c>
      <c r="BW38" s="644"/>
      <c r="BX38" s="644"/>
      <c r="BY38" s="644"/>
      <c r="BZ38" s="644"/>
      <c r="CA38" s="644"/>
      <c r="CB38" s="684"/>
      <c r="CD38" s="685" t="s">
        <v>317</v>
      </c>
      <c r="CE38" s="682"/>
      <c r="CF38" s="682"/>
      <c r="CG38" s="682"/>
      <c r="CH38" s="682"/>
      <c r="CI38" s="682"/>
      <c r="CJ38" s="682"/>
      <c r="CK38" s="682"/>
      <c r="CL38" s="682"/>
      <c r="CM38" s="682"/>
      <c r="CN38" s="682"/>
      <c r="CO38" s="682"/>
      <c r="CP38" s="682"/>
      <c r="CQ38" s="683"/>
      <c r="CR38" s="641">
        <v>351699</v>
      </c>
      <c r="CS38" s="644"/>
      <c r="CT38" s="644"/>
      <c r="CU38" s="644"/>
      <c r="CV38" s="644"/>
      <c r="CW38" s="644"/>
      <c r="CX38" s="644"/>
      <c r="CY38" s="645"/>
      <c r="CZ38" s="646">
        <v>11.6</v>
      </c>
      <c r="DA38" s="675"/>
      <c r="DB38" s="675"/>
      <c r="DC38" s="676"/>
      <c r="DD38" s="649">
        <v>314780</v>
      </c>
      <c r="DE38" s="644"/>
      <c r="DF38" s="644"/>
      <c r="DG38" s="644"/>
      <c r="DH38" s="644"/>
      <c r="DI38" s="644"/>
      <c r="DJ38" s="644"/>
      <c r="DK38" s="645"/>
      <c r="DL38" s="649">
        <v>222831</v>
      </c>
      <c r="DM38" s="644"/>
      <c r="DN38" s="644"/>
      <c r="DO38" s="644"/>
      <c r="DP38" s="644"/>
      <c r="DQ38" s="644"/>
      <c r="DR38" s="644"/>
      <c r="DS38" s="644"/>
      <c r="DT38" s="644"/>
      <c r="DU38" s="644"/>
      <c r="DV38" s="645"/>
      <c r="DW38" s="646">
        <v>11.2</v>
      </c>
      <c r="DX38" s="675"/>
      <c r="DY38" s="675"/>
      <c r="DZ38" s="675"/>
      <c r="EA38" s="675"/>
      <c r="EB38" s="675"/>
      <c r="EC38" s="677"/>
    </row>
    <row r="39" spans="2:133" ht="11.25" customHeight="1" x14ac:dyDescent="0.15">
      <c r="AQ39" s="678" t="s">
        <v>318</v>
      </c>
      <c r="AR39" s="679"/>
      <c r="AS39" s="679"/>
      <c r="AT39" s="679"/>
      <c r="AU39" s="679"/>
      <c r="AV39" s="679"/>
      <c r="AW39" s="679"/>
      <c r="AX39" s="679"/>
      <c r="AY39" s="680"/>
      <c r="AZ39" s="641" t="s">
        <v>106</v>
      </c>
      <c r="BA39" s="644"/>
      <c r="BB39" s="644"/>
      <c r="BC39" s="644"/>
      <c r="BD39" s="642"/>
      <c r="BE39" s="642"/>
      <c r="BF39" s="681"/>
      <c r="BG39" s="686" t="s">
        <v>319</v>
      </c>
      <c r="BH39" s="687"/>
      <c r="BI39" s="687"/>
      <c r="BJ39" s="687"/>
      <c r="BK39" s="687"/>
      <c r="BL39" s="215"/>
      <c r="BM39" s="682" t="s">
        <v>320</v>
      </c>
      <c r="BN39" s="682"/>
      <c r="BO39" s="682"/>
      <c r="BP39" s="682"/>
      <c r="BQ39" s="682"/>
      <c r="BR39" s="682"/>
      <c r="BS39" s="682"/>
      <c r="BT39" s="682"/>
      <c r="BU39" s="683"/>
      <c r="BV39" s="641">
        <v>119</v>
      </c>
      <c r="BW39" s="644"/>
      <c r="BX39" s="644"/>
      <c r="BY39" s="644"/>
      <c r="BZ39" s="644"/>
      <c r="CA39" s="644"/>
      <c r="CB39" s="684"/>
      <c r="CD39" s="685" t="s">
        <v>321</v>
      </c>
      <c r="CE39" s="682"/>
      <c r="CF39" s="682"/>
      <c r="CG39" s="682"/>
      <c r="CH39" s="682"/>
      <c r="CI39" s="682"/>
      <c r="CJ39" s="682"/>
      <c r="CK39" s="682"/>
      <c r="CL39" s="682"/>
      <c r="CM39" s="682"/>
      <c r="CN39" s="682"/>
      <c r="CO39" s="682"/>
      <c r="CP39" s="682"/>
      <c r="CQ39" s="683"/>
      <c r="CR39" s="641">
        <v>302742</v>
      </c>
      <c r="CS39" s="642"/>
      <c r="CT39" s="642"/>
      <c r="CU39" s="642"/>
      <c r="CV39" s="642"/>
      <c r="CW39" s="642"/>
      <c r="CX39" s="642"/>
      <c r="CY39" s="643"/>
      <c r="CZ39" s="646">
        <v>10</v>
      </c>
      <c r="DA39" s="675"/>
      <c r="DB39" s="675"/>
      <c r="DC39" s="676"/>
      <c r="DD39" s="649">
        <v>296885</v>
      </c>
      <c r="DE39" s="642"/>
      <c r="DF39" s="642"/>
      <c r="DG39" s="642"/>
      <c r="DH39" s="642"/>
      <c r="DI39" s="642"/>
      <c r="DJ39" s="642"/>
      <c r="DK39" s="643"/>
      <c r="DL39" s="649" t="s">
        <v>106</v>
      </c>
      <c r="DM39" s="642"/>
      <c r="DN39" s="642"/>
      <c r="DO39" s="642"/>
      <c r="DP39" s="642"/>
      <c r="DQ39" s="642"/>
      <c r="DR39" s="642"/>
      <c r="DS39" s="642"/>
      <c r="DT39" s="642"/>
      <c r="DU39" s="642"/>
      <c r="DV39" s="643"/>
      <c r="DW39" s="646" t="s">
        <v>106</v>
      </c>
      <c r="DX39" s="675"/>
      <c r="DY39" s="675"/>
      <c r="DZ39" s="675"/>
      <c r="EA39" s="675"/>
      <c r="EB39" s="675"/>
      <c r="EC39" s="677"/>
    </row>
    <row r="40" spans="2:133" ht="11.25" customHeight="1" x14ac:dyDescent="0.15">
      <c r="AQ40" s="678" t="s">
        <v>322</v>
      </c>
      <c r="AR40" s="679"/>
      <c r="AS40" s="679"/>
      <c r="AT40" s="679"/>
      <c r="AU40" s="679"/>
      <c r="AV40" s="679"/>
      <c r="AW40" s="679"/>
      <c r="AX40" s="679"/>
      <c r="AY40" s="680"/>
      <c r="AZ40" s="641">
        <v>108655</v>
      </c>
      <c r="BA40" s="644"/>
      <c r="BB40" s="644"/>
      <c r="BC40" s="644"/>
      <c r="BD40" s="642"/>
      <c r="BE40" s="642"/>
      <c r="BF40" s="681"/>
      <c r="BG40" s="686"/>
      <c r="BH40" s="687"/>
      <c r="BI40" s="687"/>
      <c r="BJ40" s="687"/>
      <c r="BK40" s="687"/>
      <c r="BL40" s="215"/>
      <c r="BM40" s="682" t="s">
        <v>323</v>
      </c>
      <c r="BN40" s="682"/>
      <c r="BO40" s="682"/>
      <c r="BP40" s="682"/>
      <c r="BQ40" s="682"/>
      <c r="BR40" s="682"/>
      <c r="BS40" s="682"/>
      <c r="BT40" s="682"/>
      <c r="BU40" s="683"/>
      <c r="BV40" s="641">
        <v>153</v>
      </c>
      <c r="BW40" s="644"/>
      <c r="BX40" s="644"/>
      <c r="BY40" s="644"/>
      <c r="BZ40" s="644"/>
      <c r="CA40" s="644"/>
      <c r="CB40" s="684"/>
      <c r="CD40" s="685" t="s">
        <v>324</v>
      </c>
      <c r="CE40" s="682"/>
      <c r="CF40" s="682"/>
      <c r="CG40" s="682"/>
      <c r="CH40" s="682"/>
      <c r="CI40" s="682"/>
      <c r="CJ40" s="682"/>
      <c r="CK40" s="682"/>
      <c r="CL40" s="682"/>
      <c r="CM40" s="682"/>
      <c r="CN40" s="682"/>
      <c r="CO40" s="682"/>
      <c r="CP40" s="682"/>
      <c r="CQ40" s="683"/>
      <c r="CR40" s="641">
        <v>33566</v>
      </c>
      <c r="CS40" s="644"/>
      <c r="CT40" s="644"/>
      <c r="CU40" s="644"/>
      <c r="CV40" s="644"/>
      <c r="CW40" s="644"/>
      <c r="CX40" s="644"/>
      <c r="CY40" s="645"/>
      <c r="CZ40" s="646">
        <v>1.1000000000000001</v>
      </c>
      <c r="DA40" s="675"/>
      <c r="DB40" s="675"/>
      <c r="DC40" s="676"/>
      <c r="DD40" s="649">
        <v>3566</v>
      </c>
      <c r="DE40" s="644"/>
      <c r="DF40" s="644"/>
      <c r="DG40" s="644"/>
      <c r="DH40" s="644"/>
      <c r="DI40" s="644"/>
      <c r="DJ40" s="644"/>
      <c r="DK40" s="645"/>
      <c r="DL40" s="649" t="s">
        <v>217</v>
      </c>
      <c r="DM40" s="644"/>
      <c r="DN40" s="644"/>
      <c r="DO40" s="644"/>
      <c r="DP40" s="644"/>
      <c r="DQ40" s="644"/>
      <c r="DR40" s="644"/>
      <c r="DS40" s="644"/>
      <c r="DT40" s="644"/>
      <c r="DU40" s="644"/>
      <c r="DV40" s="645"/>
      <c r="DW40" s="646" t="s">
        <v>217</v>
      </c>
      <c r="DX40" s="675"/>
      <c r="DY40" s="675"/>
      <c r="DZ40" s="675"/>
      <c r="EA40" s="675"/>
      <c r="EB40" s="675"/>
      <c r="EC40" s="677"/>
    </row>
    <row r="41" spans="2:133" ht="11.25" customHeight="1" x14ac:dyDescent="0.15">
      <c r="AQ41" s="690" t="s">
        <v>325</v>
      </c>
      <c r="AR41" s="691"/>
      <c r="AS41" s="691"/>
      <c r="AT41" s="691"/>
      <c r="AU41" s="691"/>
      <c r="AV41" s="691"/>
      <c r="AW41" s="691"/>
      <c r="AX41" s="691"/>
      <c r="AY41" s="692"/>
      <c r="AZ41" s="656">
        <v>129792</v>
      </c>
      <c r="BA41" s="693"/>
      <c r="BB41" s="693"/>
      <c r="BC41" s="693"/>
      <c r="BD41" s="657"/>
      <c r="BE41" s="657"/>
      <c r="BF41" s="694"/>
      <c r="BG41" s="688"/>
      <c r="BH41" s="689"/>
      <c r="BI41" s="689"/>
      <c r="BJ41" s="689"/>
      <c r="BK41" s="689"/>
      <c r="BL41" s="216"/>
      <c r="BM41" s="695" t="s">
        <v>326</v>
      </c>
      <c r="BN41" s="695"/>
      <c r="BO41" s="695"/>
      <c r="BP41" s="695"/>
      <c r="BQ41" s="695"/>
      <c r="BR41" s="695"/>
      <c r="BS41" s="695"/>
      <c r="BT41" s="695"/>
      <c r="BU41" s="696"/>
      <c r="BV41" s="656">
        <v>301</v>
      </c>
      <c r="BW41" s="693"/>
      <c r="BX41" s="693"/>
      <c r="BY41" s="693"/>
      <c r="BZ41" s="693"/>
      <c r="CA41" s="693"/>
      <c r="CB41" s="697"/>
      <c r="CD41" s="685" t="s">
        <v>327</v>
      </c>
      <c r="CE41" s="682"/>
      <c r="CF41" s="682"/>
      <c r="CG41" s="682"/>
      <c r="CH41" s="682"/>
      <c r="CI41" s="682"/>
      <c r="CJ41" s="682"/>
      <c r="CK41" s="682"/>
      <c r="CL41" s="682"/>
      <c r="CM41" s="682"/>
      <c r="CN41" s="682"/>
      <c r="CO41" s="682"/>
      <c r="CP41" s="682"/>
      <c r="CQ41" s="683"/>
      <c r="CR41" s="641" t="s">
        <v>106</v>
      </c>
      <c r="CS41" s="642"/>
      <c r="CT41" s="642"/>
      <c r="CU41" s="642"/>
      <c r="CV41" s="642"/>
      <c r="CW41" s="642"/>
      <c r="CX41" s="642"/>
      <c r="CY41" s="643"/>
      <c r="CZ41" s="646" t="s">
        <v>217</v>
      </c>
      <c r="DA41" s="675"/>
      <c r="DB41" s="675"/>
      <c r="DC41" s="676"/>
      <c r="DD41" s="649" t="s">
        <v>217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328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329</v>
      </c>
      <c r="CE42" s="639"/>
      <c r="CF42" s="639"/>
      <c r="CG42" s="639"/>
      <c r="CH42" s="639"/>
      <c r="CI42" s="639"/>
      <c r="CJ42" s="639"/>
      <c r="CK42" s="639"/>
      <c r="CL42" s="639"/>
      <c r="CM42" s="639"/>
      <c r="CN42" s="639"/>
      <c r="CO42" s="639"/>
      <c r="CP42" s="639"/>
      <c r="CQ42" s="640"/>
      <c r="CR42" s="641">
        <v>380113</v>
      </c>
      <c r="CS42" s="644"/>
      <c r="CT42" s="644"/>
      <c r="CU42" s="644"/>
      <c r="CV42" s="644"/>
      <c r="CW42" s="644"/>
      <c r="CX42" s="644"/>
      <c r="CY42" s="645"/>
      <c r="CZ42" s="646">
        <v>12.5</v>
      </c>
      <c r="DA42" s="647"/>
      <c r="DB42" s="647"/>
      <c r="DC42" s="648"/>
      <c r="DD42" s="649">
        <v>96966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330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331</v>
      </c>
      <c r="CE43" s="639"/>
      <c r="CF43" s="639"/>
      <c r="CG43" s="639"/>
      <c r="CH43" s="639"/>
      <c r="CI43" s="639"/>
      <c r="CJ43" s="639"/>
      <c r="CK43" s="639"/>
      <c r="CL43" s="639"/>
      <c r="CM43" s="639"/>
      <c r="CN43" s="639"/>
      <c r="CO43" s="639"/>
      <c r="CP43" s="639"/>
      <c r="CQ43" s="640"/>
      <c r="CR43" s="641">
        <v>10489</v>
      </c>
      <c r="CS43" s="642"/>
      <c r="CT43" s="642"/>
      <c r="CU43" s="642"/>
      <c r="CV43" s="642"/>
      <c r="CW43" s="642"/>
      <c r="CX43" s="642"/>
      <c r="CY43" s="643"/>
      <c r="CZ43" s="646">
        <v>0.3</v>
      </c>
      <c r="DA43" s="675"/>
      <c r="DB43" s="675"/>
      <c r="DC43" s="676"/>
      <c r="DD43" s="649">
        <v>8980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332</v>
      </c>
      <c r="CD44" s="669" t="s">
        <v>284</v>
      </c>
      <c r="CE44" s="670"/>
      <c r="CF44" s="638" t="s">
        <v>333</v>
      </c>
      <c r="CG44" s="639"/>
      <c r="CH44" s="639"/>
      <c r="CI44" s="639"/>
      <c r="CJ44" s="639"/>
      <c r="CK44" s="639"/>
      <c r="CL44" s="639"/>
      <c r="CM44" s="639"/>
      <c r="CN44" s="639"/>
      <c r="CO44" s="639"/>
      <c r="CP44" s="639"/>
      <c r="CQ44" s="640"/>
      <c r="CR44" s="641">
        <v>380113</v>
      </c>
      <c r="CS44" s="644"/>
      <c r="CT44" s="644"/>
      <c r="CU44" s="644"/>
      <c r="CV44" s="644"/>
      <c r="CW44" s="644"/>
      <c r="CX44" s="644"/>
      <c r="CY44" s="645"/>
      <c r="CZ44" s="646">
        <v>12.5</v>
      </c>
      <c r="DA44" s="647"/>
      <c r="DB44" s="647"/>
      <c r="DC44" s="648"/>
      <c r="DD44" s="649">
        <v>96966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334</v>
      </c>
      <c r="CG45" s="639"/>
      <c r="CH45" s="639"/>
      <c r="CI45" s="639"/>
      <c r="CJ45" s="639"/>
      <c r="CK45" s="639"/>
      <c r="CL45" s="639"/>
      <c r="CM45" s="639"/>
      <c r="CN45" s="639"/>
      <c r="CO45" s="639"/>
      <c r="CP45" s="639"/>
      <c r="CQ45" s="640"/>
      <c r="CR45" s="641">
        <v>232843</v>
      </c>
      <c r="CS45" s="642"/>
      <c r="CT45" s="642"/>
      <c r="CU45" s="642"/>
      <c r="CV45" s="642"/>
      <c r="CW45" s="642"/>
      <c r="CX45" s="642"/>
      <c r="CY45" s="643"/>
      <c r="CZ45" s="646">
        <v>7.7</v>
      </c>
      <c r="DA45" s="675"/>
      <c r="DB45" s="675"/>
      <c r="DC45" s="676"/>
      <c r="DD45" s="649">
        <v>53382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335</v>
      </c>
      <c r="CG46" s="639"/>
      <c r="CH46" s="639"/>
      <c r="CI46" s="639"/>
      <c r="CJ46" s="639"/>
      <c r="CK46" s="639"/>
      <c r="CL46" s="639"/>
      <c r="CM46" s="639"/>
      <c r="CN46" s="639"/>
      <c r="CO46" s="639"/>
      <c r="CP46" s="639"/>
      <c r="CQ46" s="640"/>
      <c r="CR46" s="641">
        <v>146840</v>
      </c>
      <c r="CS46" s="644"/>
      <c r="CT46" s="644"/>
      <c r="CU46" s="644"/>
      <c r="CV46" s="644"/>
      <c r="CW46" s="644"/>
      <c r="CX46" s="644"/>
      <c r="CY46" s="645"/>
      <c r="CZ46" s="646">
        <v>4.8</v>
      </c>
      <c r="DA46" s="647"/>
      <c r="DB46" s="647"/>
      <c r="DC46" s="648"/>
      <c r="DD46" s="649">
        <v>43154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336</v>
      </c>
      <c r="CG47" s="639"/>
      <c r="CH47" s="639"/>
      <c r="CI47" s="639"/>
      <c r="CJ47" s="639"/>
      <c r="CK47" s="639"/>
      <c r="CL47" s="639"/>
      <c r="CM47" s="639"/>
      <c r="CN47" s="639"/>
      <c r="CO47" s="639"/>
      <c r="CP47" s="639"/>
      <c r="CQ47" s="640"/>
      <c r="CR47" s="641" t="s">
        <v>217</v>
      </c>
      <c r="CS47" s="642"/>
      <c r="CT47" s="642"/>
      <c r="CU47" s="642"/>
      <c r="CV47" s="642"/>
      <c r="CW47" s="642"/>
      <c r="CX47" s="642"/>
      <c r="CY47" s="643"/>
      <c r="CZ47" s="646" t="s">
        <v>217</v>
      </c>
      <c r="DA47" s="675"/>
      <c r="DB47" s="675"/>
      <c r="DC47" s="676"/>
      <c r="DD47" s="649" t="s">
        <v>217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337</v>
      </c>
      <c r="CG48" s="639"/>
      <c r="CH48" s="639"/>
      <c r="CI48" s="639"/>
      <c r="CJ48" s="639"/>
      <c r="CK48" s="639"/>
      <c r="CL48" s="639"/>
      <c r="CM48" s="639"/>
      <c r="CN48" s="639"/>
      <c r="CO48" s="639"/>
      <c r="CP48" s="639"/>
      <c r="CQ48" s="640"/>
      <c r="CR48" s="641" t="s">
        <v>106</v>
      </c>
      <c r="CS48" s="644"/>
      <c r="CT48" s="644"/>
      <c r="CU48" s="644"/>
      <c r="CV48" s="644"/>
      <c r="CW48" s="644"/>
      <c r="CX48" s="644"/>
      <c r="CY48" s="645"/>
      <c r="CZ48" s="646" t="s">
        <v>217</v>
      </c>
      <c r="DA48" s="647"/>
      <c r="DB48" s="647"/>
      <c r="DC48" s="648"/>
      <c r="DD48" s="649" t="s">
        <v>106</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338</v>
      </c>
      <c r="CE49" s="654"/>
      <c r="CF49" s="654"/>
      <c r="CG49" s="654"/>
      <c r="CH49" s="654"/>
      <c r="CI49" s="654"/>
      <c r="CJ49" s="654"/>
      <c r="CK49" s="654"/>
      <c r="CL49" s="654"/>
      <c r="CM49" s="654"/>
      <c r="CN49" s="654"/>
      <c r="CO49" s="654"/>
      <c r="CP49" s="654"/>
      <c r="CQ49" s="655"/>
      <c r="CR49" s="656">
        <v>3041286</v>
      </c>
      <c r="CS49" s="657"/>
      <c r="CT49" s="657"/>
      <c r="CU49" s="657"/>
      <c r="CV49" s="657"/>
      <c r="CW49" s="657"/>
      <c r="CX49" s="657"/>
      <c r="CY49" s="658"/>
      <c r="CZ49" s="659">
        <v>100</v>
      </c>
      <c r="DA49" s="660"/>
      <c r="DB49" s="660"/>
      <c r="DC49" s="661"/>
      <c r="DD49" s="662">
        <v>2190104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fynEAKT3x1rWpgE/QVZbI+nqWnsJ3mfwkqIw1FhoEH8lYeDOOu464ZdsA6IRCQjZg+gsel6FoqwNGXQL74X8ow==" saltValue="b/I5TFj9lqbDuNK7TcDNL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election activeCell="B30" sqref="B30:P30"/>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339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340</v>
      </c>
      <c r="DK2" s="1180"/>
      <c r="DL2" s="1180"/>
      <c r="DM2" s="1180"/>
      <c r="DN2" s="1180"/>
      <c r="DO2" s="1181"/>
      <c r="DP2" s="229"/>
      <c r="DQ2" s="1179" t="s">
        <v>341</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342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343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344</v>
      </c>
      <c r="B5" s="1065"/>
      <c r="C5" s="1065"/>
      <c r="D5" s="1065"/>
      <c r="E5" s="1065"/>
      <c r="F5" s="1065"/>
      <c r="G5" s="1065"/>
      <c r="H5" s="1065"/>
      <c r="I5" s="1065"/>
      <c r="J5" s="1065"/>
      <c r="K5" s="1065"/>
      <c r="L5" s="1065"/>
      <c r="M5" s="1065"/>
      <c r="N5" s="1065"/>
      <c r="O5" s="1065"/>
      <c r="P5" s="1066"/>
      <c r="Q5" s="1070" t="s">
        <v>345</v>
      </c>
      <c r="R5" s="1071"/>
      <c r="S5" s="1071"/>
      <c r="T5" s="1071"/>
      <c r="U5" s="1072"/>
      <c r="V5" s="1070" t="s">
        <v>346</v>
      </c>
      <c r="W5" s="1071"/>
      <c r="X5" s="1071"/>
      <c r="Y5" s="1071"/>
      <c r="Z5" s="1072"/>
      <c r="AA5" s="1070" t="s">
        <v>347</v>
      </c>
      <c r="AB5" s="1071"/>
      <c r="AC5" s="1071"/>
      <c r="AD5" s="1071"/>
      <c r="AE5" s="1071"/>
      <c r="AF5" s="1182" t="s">
        <v>348</v>
      </c>
      <c r="AG5" s="1071"/>
      <c r="AH5" s="1071"/>
      <c r="AI5" s="1071"/>
      <c r="AJ5" s="1086"/>
      <c r="AK5" s="1071" t="s">
        <v>349</v>
      </c>
      <c r="AL5" s="1071"/>
      <c r="AM5" s="1071"/>
      <c r="AN5" s="1071"/>
      <c r="AO5" s="1072"/>
      <c r="AP5" s="1070" t="s">
        <v>350</v>
      </c>
      <c r="AQ5" s="1071"/>
      <c r="AR5" s="1071"/>
      <c r="AS5" s="1071"/>
      <c r="AT5" s="1072"/>
      <c r="AU5" s="1070" t="s">
        <v>351</v>
      </c>
      <c r="AV5" s="1071"/>
      <c r="AW5" s="1071"/>
      <c r="AX5" s="1071"/>
      <c r="AY5" s="1086"/>
      <c r="AZ5" s="236"/>
      <c r="BA5" s="236"/>
      <c r="BB5" s="236"/>
      <c r="BC5" s="236"/>
      <c r="BD5" s="236"/>
      <c r="BE5" s="237"/>
      <c r="BF5" s="237"/>
      <c r="BG5" s="237"/>
      <c r="BH5" s="237"/>
      <c r="BI5" s="237"/>
      <c r="BJ5" s="237"/>
      <c r="BK5" s="237"/>
      <c r="BL5" s="237"/>
      <c r="BM5" s="237"/>
      <c r="BN5" s="237"/>
      <c r="BO5" s="237"/>
      <c r="BP5" s="237"/>
      <c r="BQ5" s="1064" t="s">
        <v>352</v>
      </c>
      <c r="BR5" s="1065"/>
      <c r="BS5" s="1065"/>
      <c r="BT5" s="1065"/>
      <c r="BU5" s="1065"/>
      <c r="BV5" s="1065"/>
      <c r="BW5" s="1065"/>
      <c r="BX5" s="1065"/>
      <c r="BY5" s="1065"/>
      <c r="BZ5" s="1065"/>
      <c r="CA5" s="1065"/>
      <c r="CB5" s="1065"/>
      <c r="CC5" s="1065"/>
      <c r="CD5" s="1065"/>
      <c r="CE5" s="1065"/>
      <c r="CF5" s="1065"/>
      <c r="CG5" s="1066"/>
      <c r="CH5" s="1070" t="s">
        <v>353</v>
      </c>
      <c r="CI5" s="1071"/>
      <c r="CJ5" s="1071"/>
      <c r="CK5" s="1071"/>
      <c r="CL5" s="1072"/>
      <c r="CM5" s="1070" t="s">
        <v>354</v>
      </c>
      <c r="CN5" s="1071"/>
      <c r="CO5" s="1071"/>
      <c r="CP5" s="1071"/>
      <c r="CQ5" s="1072"/>
      <c r="CR5" s="1070" t="s">
        <v>355</v>
      </c>
      <c r="CS5" s="1071"/>
      <c r="CT5" s="1071"/>
      <c r="CU5" s="1071"/>
      <c r="CV5" s="1072"/>
      <c r="CW5" s="1070" t="s">
        <v>356</v>
      </c>
      <c r="CX5" s="1071"/>
      <c r="CY5" s="1071"/>
      <c r="CZ5" s="1071"/>
      <c r="DA5" s="1072"/>
      <c r="DB5" s="1070" t="s">
        <v>357</v>
      </c>
      <c r="DC5" s="1071"/>
      <c r="DD5" s="1071"/>
      <c r="DE5" s="1071"/>
      <c r="DF5" s="1072"/>
      <c r="DG5" s="1167" t="s">
        <v>358</v>
      </c>
      <c r="DH5" s="1168"/>
      <c r="DI5" s="1168"/>
      <c r="DJ5" s="1168"/>
      <c r="DK5" s="1169"/>
      <c r="DL5" s="1167" t="s">
        <v>359</v>
      </c>
      <c r="DM5" s="1168"/>
      <c r="DN5" s="1168"/>
      <c r="DO5" s="1168"/>
      <c r="DP5" s="1169"/>
      <c r="DQ5" s="1070" t="s">
        <v>360</v>
      </c>
      <c r="DR5" s="1071"/>
      <c r="DS5" s="1071"/>
      <c r="DT5" s="1071"/>
      <c r="DU5" s="1072"/>
      <c r="DV5" s="1070" t="s">
        <v>351</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361</v>
      </c>
      <c r="C7" s="1120"/>
      <c r="D7" s="1120"/>
      <c r="E7" s="1120"/>
      <c r="F7" s="1120"/>
      <c r="G7" s="1120"/>
      <c r="H7" s="1120"/>
      <c r="I7" s="1120"/>
      <c r="J7" s="1120"/>
      <c r="K7" s="1120"/>
      <c r="L7" s="1120"/>
      <c r="M7" s="1120"/>
      <c r="N7" s="1120"/>
      <c r="O7" s="1120"/>
      <c r="P7" s="1121"/>
      <c r="Q7" s="1173">
        <v>3162</v>
      </c>
      <c r="R7" s="1174"/>
      <c r="S7" s="1174"/>
      <c r="T7" s="1174"/>
      <c r="U7" s="1174"/>
      <c r="V7" s="1174">
        <v>3041</v>
      </c>
      <c r="W7" s="1174"/>
      <c r="X7" s="1174"/>
      <c r="Y7" s="1174"/>
      <c r="Z7" s="1174"/>
      <c r="AA7" s="1174">
        <v>121</v>
      </c>
      <c r="AB7" s="1174"/>
      <c r="AC7" s="1174"/>
      <c r="AD7" s="1174"/>
      <c r="AE7" s="1175"/>
      <c r="AF7" s="1176">
        <v>101</v>
      </c>
      <c r="AG7" s="1177"/>
      <c r="AH7" s="1177"/>
      <c r="AI7" s="1177"/>
      <c r="AJ7" s="1178"/>
      <c r="AK7" s="1160">
        <v>70</v>
      </c>
      <c r="AL7" s="1161"/>
      <c r="AM7" s="1161"/>
      <c r="AN7" s="1161"/>
      <c r="AO7" s="1161"/>
      <c r="AP7" s="1161">
        <v>3343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556</v>
      </c>
      <c r="BT7" s="1165"/>
      <c r="BU7" s="1165"/>
      <c r="BV7" s="1165"/>
      <c r="BW7" s="1165"/>
      <c r="BX7" s="1165"/>
      <c r="BY7" s="1165"/>
      <c r="BZ7" s="1165"/>
      <c r="CA7" s="1165"/>
      <c r="CB7" s="1165"/>
      <c r="CC7" s="1165"/>
      <c r="CD7" s="1165"/>
      <c r="CE7" s="1165"/>
      <c r="CF7" s="1165"/>
      <c r="CG7" s="1166"/>
      <c r="CH7" s="1157">
        <v>0</v>
      </c>
      <c r="CI7" s="1158"/>
      <c r="CJ7" s="1158"/>
      <c r="CK7" s="1158"/>
      <c r="CL7" s="1159"/>
      <c r="CM7" s="1157">
        <v>7</v>
      </c>
      <c r="CN7" s="1158"/>
      <c r="CO7" s="1158"/>
      <c r="CP7" s="1158"/>
      <c r="CQ7" s="1159"/>
      <c r="CR7" s="1157">
        <v>17</v>
      </c>
      <c r="CS7" s="1158"/>
      <c r="CT7" s="1158"/>
      <c r="CU7" s="1158"/>
      <c r="CV7" s="1159"/>
      <c r="CW7" s="1157">
        <v>9</v>
      </c>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557</v>
      </c>
      <c r="BT8" s="1084"/>
      <c r="BU8" s="1084"/>
      <c r="BV8" s="1084"/>
      <c r="BW8" s="1084"/>
      <c r="BX8" s="1084"/>
      <c r="BY8" s="1084"/>
      <c r="BZ8" s="1084"/>
      <c r="CA8" s="1084"/>
      <c r="CB8" s="1084"/>
      <c r="CC8" s="1084"/>
      <c r="CD8" s="1084"/>
      <c r="CE8" s="1084"/>
      <c r="CF8" s="1084"/>
      <c r="CG8" s="1085"/>
      <c r="CH8" s="1058">
        <v>7</v>
      </c>
      <c r="CI8" s="1059"/>
      <c r="CJ8" s="1059"/>
      <c r="CK8" s="1059"/>
      <c r="CL8" s="1060"/>
      <c r="CM8" s="1058">
        <v>110</v>
      </c>
      <c r="CN8" s="1059"/>
      <c r="CO8" s="1059"/>
      <c r="CP8" s="1059"/>
      <c r="CQ8" s="1060"/>
      <c r="CR8" s="1058">
        <v>20</v>
      </c>
      <c r="CS8" s="1059"/>
      <c r="CT8" s="1059"/>
      <c r="CU8" s="1059"/>
      <c r="CV8" s="1060"/>
      <c r="CW8" s="1058">
        <v>28</v>
      </c>
      <c r="CX8" s="1059"/>
      <c r="CY8" s="1059"/>
      <c r="CZ8" s="1059"/>
      <c r="DA8" s="1060"/>
      <c r="DB8" s="1058">
        <v>30</v>
      </c>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362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363</v>
      </c>
      <c r="B23" s="1013" t="s">
        <v>364</v>
      </c>
      <c r="C23" s="1014"/>
      <c r="D23" s="1014"/>
      <c r="E23" s="1014"/>
      <c r="F23" s="1014"/>
      <c r="G23" s="1014"/>
      <c r="H23" s="1014"/>
      <c r="I23" s="1014"/>
      <c r="J23" s="1014"/>
      <c r="K23" s="1014"/>
      <c r="L23" s="1014"/>
      <c r="M23" s="1014"/>
      <c r="N23" s="1014"/>
      <c r="O23" s="1014"/>
      <c r="P23" s="1015"/>
      <c r="Q23" s="1137">
        <v>3162</v>
      </c>
      <c r="R23" s="1138"/>
      <c r="S23" s="1138"/>
      <c r="T23" s="1138"/>
      <c r="U23" s="1138"/>
      <c r="V23" s="1138">
        <v>3041</v>
      </c>
      <c r="W23" s="1138"/>
      <c r="X23" s="1138"/>
      <c r="Y23" s="1138"/>
      <c r="Z23" s="1138"/>
      <c r="AA23" s="1138">
        <v>121</v>
      </c>
      <c r="AB23" s="1138"/>
      <c r="AC23" s="1138"/>
      <c r="AD23" s="1138"/>
      <c r="AE23" s="1139"/>
      <c r="AF23" s="1140">
        <v>101</v>
      </c>
      <c r="AG23" s="1138"/>
      <c r="AH23" s="1138"/>
      <c r="AI23" s="1138"/>
      <c r="AJ23" s="1141"/>
      <c r="AK23" s="1142"/>
      <c r="AL23" s="1143"/>
      <c r="AM23" s="1143"/>
      <c r="AN23" s="1143"/>
      <c r="AO23" s="1143"/>
      <c r="AP23" s="1138">
        <v>3343</v>
      </c>
      <c r="AQ23" s="1138"/>
      <c r="AR23" s="1138"/>
      <c r="AS23" s="1138"/>
      <c r="AT23" s="1138"/>
      <c r="AU23" s="1144"/>
      <c r="AV23" s="1144"/>
      <c r="AW23" s="1144"/>
      <c r="AX23" s="1144"/>
      <c r="AY23" s="1145"/>
      <c r="AZ23" s="1134" t="s">
        <v>365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366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367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344</v>
      </c>
      <c r="B26" s="1065"/>
      <c r="C26" s="1065"/>
      <c r="D26" s="1065"/>
      <c r="E26" s="1065"/>
      <c r="F26" s="1065"/>
      <c r="G26" s="1065"/>
      <c r="H26" s="1065"/>
      <c r="I26" s="1065"/>
      <c r="J26" s="1065"/>
      <c r="K26" s="1065"/>
      <c r="L26" s="1065"/>
      <c r="M26" s="1065"/>
      <c r="N26" s="1065"/>
      <c r="O26" s="1065"/>
      <c r="P26" s="1066"/>
      <c r="Q26" s="1070" t="s">
        <v>368</v>
      </c>
      <c r="R26" s="1071"/>
      <c r="S26" s="1071"/>
      <c r="T26" s="1071"/>
      <c r="U26" s="1072"/>
      <c r="V26" s="1070" t="s">
        <v>369</v>
      </c>
      <c r="W26" s="1071"/>
      <c r="X26" s="1071"/>
      <c r="Y26" s="1071"/>
      <c r="Z26" s="1072"/>
      <c r="AA26" s="1070" t="s">
        <v>370</v>
      </c>
      <c r="AB26" s="1071"/>
      <c r="AC26" s="1071"/>
      <c r="AD26" s="1071"/>
      <c r="AE26" s="1071"/>
      <c r="AF26" s="1128" t="s">
        <v>371</v>
      </c>
      <c r="AG26" s="1077"/>
      <c r="AH26" s="1077"/>
      <c r="AI26" s="1077"/>
      <c r="AJ26" s="1129"/>
      <c r="AK26" s="1071" t="s">
        <v>372</v>
      </c>
      <c r="AL26" s="1071"/>
      <c r="AM26" s="1071"/>
      <c r="AN26" s="1071"/>
      <c r="AO26" s="1072"/>
      <c r="AP26" s="1070" t="s">
        <v>373</v>
      </c>
      <c r="AQ26" s="1071"/>
      <c r="AR26" s="1071"/>
      <c r="AS26" s="1071"/>
      <c r="AT26" s="1072"/>
      <c r="AU26" s="1070" t="s">
        <v>374</v>
      </c>
      <c r="AV26" s="1071"/>
      <c r="AW26" s="1071"/>
      <c r="AX26" s="1071"/>
      <c r="AY26" s="1072"/>
      <c r="AZ26" s="1070" t="s">
        <v>375</v>
      </c>
      <c r="BA26" s="1071"/>
      <c r="BB26" s="1071"/>
      <c r="BC26" s="1071"/>
      <c r="BD26" s="1072"/>
      <c r="BE26" s="1070" t="s">
        <v>351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376</v>
      </c>
      <c r="C28" s="1120"/>
      <c r="D28" s="1120"/>
      <c r="E28" s="1120"/>
      <c r="F28" s="1120"/>
      <c r="G28" s="1120"/>
      <c r="H28" s="1120"/>
      <c r="I28" s="1120"/>
      <c r="J28" s="1120"/>
      <c r="K28" s="1120"/>
      <c r="L28" s="1120"/>
      <c r="M28" s="1120"/>
      <c r="N28" s="1120"/>
      <c r="O28" s="1120"/>
      <c r="P28" s="1121"/>
      <c r="Q28" s="1122">
        <v>562</v>
      </c>
      <c r="R28" s="1123"/>
      <c r="S28" s="1123"/>
      <c r="T28" s="1123"/>
      <c r="U28" s="1123"/>
      <c r="V28" s="1123">
        <v>555</v>
      </c>
      <c r="W28" s="1123"/>
      <c r="X28" s="1123"/>
      <c r="Y28" s="1123"/>
      <c r="Z28" s="1123"/>
      <c r="AA28" s="1123">
        <v>7</v>
      </c>
      <c r="AB28" s="1123"/>
      <c r="AC28" s="1123"/>
      <c r="AD28" s="1123"/>
      <c r="AE28" s="1124"/>
      <c r="AF28" s="1125">
        <v>7</v>
      </c>
      <c r="AG28" s="1123"/>
      <c r="AH28" s="1123"/>
      <c r="AI28" s="1123"/>
      <c r="AJ28" s="1126"/>
      <c r="AK28" s="1127">
        <v>45</v>
      </c>
      <c r="AL28" s="1115"/>
      <c r="AM28" s="1115"/>
      <c r="AN28" s="1115"/>
      <c r="AO28" s="1115"/>
      <c r="AP28" s="1115" t="s">
        <v>566</v>
      </c>
      <c r="AQ28" s="1115"/>
      <c r="AR28" s="1115"/>
      <c r="AS28" s="1115"/>
      <c r="AT28" s="1115"/>
      <c r="AU28" s="1115" t="s">
        <v>565</v>
      </c>
      <c r="AV28" s="1115"/>
      <c r="AW28" s="1115"/>
      <c r="AX28" s="1115"/>
      <c r="AY28" s="1115"/>
      <c r="AZ28" s="1116" t="s">
        <v>565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377</v>
      </c>
      <c r="C29" s="1107"/>
      <c r="D29" s="1107"/>
      <c r="E29" s="1107"/>
      <c r="F29" s="1107"/>
      <c r="G29" s="1107"/>
      <c r="H29" s="1107"/>
      <c r="I29" s="1107"/>
      <c r="J29" s="1107"/>
      <c r="K29" s="1107"/>
      <c r="L29" s="1107"/>
      <c r="M29" s="1107"/>
      <c r="N29" s="1107"/>
      <c r="O29" s="1107"/>
      <c r="P29" s="1108"/>
      <c r="Q29" s="1112">
        <v>401</v>
      </c>
      <c r="R29" s="1113"/>
      <c r="S29" s="1113"/>
      <c r="T29" s="1113"/>
      <c r="U29" s="1113"/>
      <c r="V29" s="1113">
        <v>388</v>
      </c>
      <c r="W29" s="1113"/>
      <c r="X29" s="1113"/>
      <c r="Y29" s="1113"/>
      <c r="Z29" s="1113"/>
      <c r="AA29" s="1113">
        <v>13</v>
      </c>
      <c r="AB29" s="1113"/>
      <c r="AC29" s="1113"/>
      <c r="AD29" s="1113"/>
      <c r="AE29" s="1114"/>
      <c r="AF29" s="1088">
        <v>13</v>
      </c>
      <c r="AG29" s="1089"/>
      <c r="AH29" s="1089"/>
      <c r="AI29" s="1089"/>
      <c r="AJ29" s="1090"/>
      <c r="AK29" s="1049">
        <v>108</v>
      </c>
      <c r="AL29" s="1040"/>
      <c r="AM29" s="1040"/>
      <c r="AN29" s="1040"/>
      <c r="AO29" s="1040"/>
      <c r="AP29" s="1040">
        <v>79</v>
      </c>
      <c r="AQ29" s="1040"/>
      <c r="AR29" s="1040"/>
      <c r="AS29" s="1040"/>
      <c r="AT29" s="1040"/>
      <c r="AU29" s="1040">
        <v>63</v>
      </c>
      <c r="AV29" s="1040"/>
      <c r="AW29" s="1040"/>
      <c r="AX29" s="1040"/>
      <c r="AY29" s="1040"/>
      <c r="AZ29" s="1111" t="s">
        <v>565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378</v>
      </c>
      <c r="C30" s="1107"/>
      <c r="D30" s="1107"/>
      <c r="E30" s="1107"/>
      <c r="F30" s="1107"/>
      <c r="G30" s="1107"/>
      <c r="H30" s="1107"/>
      <c r="I30" s="1107"/>
      <c r="J30" s="1107"/>
      <c r="K30" s="1107"/>
      <c r="L30" s="1107"/>
      <c r="M30" s="1107"/>
      <c r="N30" s="1107"/>
      <c r="O30" s="1107"/>
      <c r="P30" s="1108"/>
      <c r="Q30" s="1112">
        <v>428</v>
      </c>
      <c r="R30" s="1113"/>
      <c r="S30" s="1113"/>
      <c r="T30" s="1113"/>
      <c r="U30" s="1113"/>
      <c r="V30" s="1113">
        <v>398</v>
      </c>
      <c r="W30" s="1113"/>
      <c r="X30" s="1113"/>
      <c r="Y30" s="1113"/>
      <c r="Z30" s="1113"/>
      <c r="AA30" s="1113">
        <v>30</v>
      </c>
      <c r="AB30" s="1113"/>
      <c r="AC30" s="1113"/>
      <c r="AD30" s="1113"/>
      <c r="AE30" s="1114"/>
      <c r="AF30" s="1088">
        <v>30</v>
      </c>
      <c r="AG30" s="1089"/>
      <c r="AH30" s="1089"/>
      <c r="AI30" s="1089"/>
      <c r="AJ30" s="1090"/>
      <c r="AK30" s="1049">
        <v>74</v>
      </c>
      <c r="AL30" s="1040"/>
      <c r="AM30" s="1040"/>
      <c r="AN30" s="1040"/>
      <c r="AO30" s="1040"/>
      <c r="AP30" s="1040" t="s">
        <v>566</v>
      </c>
      <c r="AQ30" s="1040"/>
      <c r="AR30" s="1040"/>
      <c r="AS30" s="1040"/>
      <c r="AT30" s="1040"/>
      <c r="AU30" s="1040" t="s">
        <v>565</v>
      </c>
      <c r="AV30" s="1040"/>
      <c r="AW30" s="1040"/>
      <c r="AX30" s="1040"/>
      <c r="AY30" s="1040"/>
      <c r="AZ30" s="1111" t="s">
        <v>566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379</v>
      </c>
      <c r="C31" s="1107"/>
      <c r="D31" s="1107"/>
      <c r="E31" s="1107"/>
      <c r="F31" s="1107"/>
      <c r="G31" s="1107"/>
      <c r="H31" s="1107"/>
      <c r="I31" s="1107"/>
      <c r="J31" s="1107"/>
      <c r="K31" s="1107"/>
      <c r="L31" s="1107"/>
      <c r="M31" s="1107"/>
      <c r="N31" s="1107"/>
      <c r="O31" s="1107"/>
      <c r="P31" s="1108"/>
      <c r="Q31" s="1112">
        <v>46</v>
      </c>
      <c r="R31" s="1113"/>
      <c r="S31" s="1113"/>
      <c r="T31" s="1113"/>
      <c r="U31" s="1113"/>
      <c r="V31" s="1113">
        <v>46</v>
      </c>
      <c r="W31" s="1113"/>
      <c r="X31" s="1113"/>
      <c r="Y31" s="1113"/>
      <c r="Z31" s="1113"/>
      <c r="AA31" s="1113">
        <v>0</v>
      </c>
      <c r="AB31" s="1113"/>
      <c r="AC31" s="1113"/>
      <c r="AD31" s="1113"/>
      <c r="AE31" s="1114"/>
      <c r="AF31" s="1088">
        <v>0</v>
      </c>
      <c r="AG31" s="1089"/>
      <c r="AH31" s="1089"/>
      <c r="AI31" s="1089"/>
      <c r="AJ31" s="1090"/>
      <c r="AK31" s="1049">
        <v>23</v>
      </c>
      <c r="AL31" s="1040"/>
      <c r="AM31" s="1040"/>
      <c r="AN31" s="1040"/>
      <c r="AO31" s="1040"/>
      <c r="AP31" s="1040" t="s">
        <v>566</v>
      </c>
      <c r="AQ31" s="1040"/>
      <c r="AR31" s="1040"/>
      <c r="AS31" s="1040"/>
      <c r="AT31" s="1040"/>
      <c r="AU31" s="1040" t="s">
        <v>565</v>
      </c>
      <c r="AV31" s="1040"/>
      <c r="AW31" s="1040"/>
      <c r="AX31" s="1040"/>
      <c r="AY31" s="1040"/>
      <c r="AZ31" s="1111" t="s">
        <v>565</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380</v>
      </c>
      <c r="C32" s="1107"/>
      <c r="D32" s="1107"/>
      <c r="E32" s="1107"/>
      <c r="F32" s="1107"/>
      <c r="G32" s="1107"/>
      <c r="H32" s="1107"/>
      <c r="I32" s="1107"/>
      <c r="J32" s="1107"/>
      <c r="K32" s="1107"/>
      <c r="L32" s="1107"/>
      <c r="M32" s="1107"/>
      <c r="N32" s="1107"/>
      <c r="O32" s="1107"/>
      <c r="P32" s="1108"/>
      <c r="Q32" s="1112">
        <v>73</v>
      </c>
      <c r="R32" s="1113"/>
      <c r="S32" s="1113"/>
      <c r="T32" s="1113"/>
      <c r="U32" s="1113"/>
      <c r="V32" s="1113">
        <v>69</v>
      </c>
      <c r="W32" s="1113"/>
      <c r="X32" s="1113"/>
      <c r="Y32" s="1113"/>
      <c r="Z32" s="1113"/>
      <c r="AA32" s="1113">
        <v>4</v>
      </c>
      <c r="AB32" s="1113"/>
      <c r="AC32" s="1113"/>
      <c r="AD32" s="1113"/>
      <c r="AE32" s="1114"/>
      <c r="AF32" s="1088">
        <v>5</v>
      </c>
      <c r="AG32" s="1089"/>
      <c r="AH32" s="1089"/>
      <c r="AI32" s="1089"/>
      <c r="AJ32" s="1090"/>
      <c r="AK32" s="1049">
        <v>11</v>
      </c>
      <c r="AL32" s="1040"/>
      <c r="AM32" s="1040"/>
      <c r="AN32" s="1040"/>
      <c r="AO32" s="1040"/>
      <c r="AP32" s="1040">
        <v>288</v>
      </c>
      <c r="AQ32" s="1040"/>
      <c r="AR32" s="1040"/>
      <c r="AS32" s="1040"/>
      <c r="AT32" s="1040"/>
      <c r="AU32" s="1040">
        <v>123</v>
      </c>
      <c r="AV32" s="1040"/>
      <c r="AW32" s="1040"/>
      <c r="AX32" s="1040"/>
      <c r="AY32" s="1040"/>
      <c r="AZ32" s="1111" t="s">
        <v>565</v>
      </c>
      <c r="BA32" s="1111"/>
      <c r="BB32" s="1111"/>
      <c r="BC32" s="1111"/>
      <c r="BD32" s="1111"/>
      <c r="BE32" s="1101" t="s">
        <v>381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382</v>
      </c>
      <c r="C33" s="1107"/>
      <c r="D33" s="1107"/>
      <c r="E33" s="1107"/>
      <c r="F33" s="1107"/>
      <c r="G33" s="1107"/>
      <c r="H33" s="1107"/>
      <c r="I33" s="1107"/>
      <c r="J33" s="1107"/>
      <c r="K33" s="1107"/>
      <c r="L33" s="1107"/>
      <c r="M33" s="1107"/>
      <c r="N33" s="1107"/>
      <c r="O33" s="1107"/>
      <c r="P33" s="1108"/>
      <c r="Q33" s="1112">
        <v>64</v>
      </c>
      <c r="R33" s="1113"/>
      <c r="S33" s="1113"/>
      <c r="T33" s="1113"/>
      <c r="U33" s="1113"/>
      <c r="V33" s="1113">
        <v>63</v>
      </c>
      <c r="W33" s="1113"/>
      <c r="X33" s="1113"/>
      <c r="Y33" s="1113"/>
      <c r="Z33" s="1113"/>
      <c r="AA33" s="1113">
        <v>1</v>
      </c>
      <c r="AB33" s="1113"/>
      <c r="AC33" s="1113"/>
      <c r="AD33" s="1113"/>
      <c r="AE33" s="1114"/>
      <c r="AF33" s="1088">
        <v>1</v>
      </c>
      <c r="AG33" s="1089"/>
      <c r="AH33" s="1089"/>
      <c r="AI33" s="1089"/>
      <c r="AJ33" s="1090"/>
      <c r="AK33" s="1049">
        <v>4</v>
      </c>
      <c r="AL33" s="1040"/>
      <c r="AM33" s="1040"/>
      <c r="AN33" s="1040"/>
      <c r="AO33" s="1040"/>
      <c r="AP33" s="1040">
        <v>96</v>
      </c>
      <c r="AQ33" s="1040"/>
      <c r="AR33" s="1040"/>
      <c r="AS33" s="1040"/>
      <c r="AT33" s="1040"/>
      <c r="AU33" s="1040" t="s">
        <v>566</v>
      </c>
      <c r="AV33" s="1040"/>
      <c r="AW33" s="1040"/>
      <c r="AX33" s="1040"/>
      <c r="AY33" s="1040"/>
      <c r="AZ33" s="1111" t="s">
        <v>566</v>
      </c>
      <c r="BA33" s="1111"/>
      <c r="BB33" s="1111"/>
      <c r="BC33" s="1111"/>
      <c r="BD33" s="1111"/>
      <c r="BE33" s="1101" t="s">
        <v>381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383</v>
      </c>
      <c r="C34" s="1107"/>
      <c r="D34" s="1107"/>
      <c r="E34" s="1107"/>
      <c r="F34" s="1107"/>
      <c r="G34" s="1107"/>
      <c r="H34" s="1107"/>
      <c r="I34" s="1107"/>
      <c r="J34" s="1107"/>
      <c r="K34" s="1107"/>
      <c r="L34" s="1107"/>
      <c r="M34" s="1107"/>
      <c r="N34" s="1107"/>
      <c r="O34" s="1107"/>
      <c r="P34" s="1108"/>
      <c r="Q34" s="1112">
        <v>145</v>
      </c>
      <c r="R34" s="1113"/>
      <c r="S34" s="1113"/>
      <c r="T34" s="1113"/>
      <c r="U34" s="1113"/>
      <c r="V34" s="1113">
        <v>139</v>
      </c>
      <c r="W34" s="1113"/>
      <c r="X34" s="1113"/>
      <c r="Y34" s="1113"/>
      <c r="Z34" s="1113"/>
      <c r="AA34" s="1113">
        <v>6</v>
      </c>
      <c r="AB34" s="1113"/>
      <c r="AC34" s="1113"/>
      <c r="AD34" s="1113"/>
      <c r="AE34" s="1114"/>
      <c r="AF34" s="1088">
        <v>6</v>
      </c>
      <c r="AG34" s="1089"/>
      <c r="AH34" s="1089"/>
      <c r="AI34" s="1089"/>
      <c r="AJ34" s="1090"/>
      <c r="AK34" s="1049">
        <v>98</v>
      </c>
      <c r="AL34" s="1040"/>
      <c r="AM34" s="1040"/>
      <c r="AN34" s="1040"/>
      <c r="AO34" s="1040"/>
      <c r="AP34" s="1040">
        <v>1039</v>
      </c>
      <c r="AQ34" s="1040"/>
      <c r="AR34" s="1040"/>
      <c r="AS34" s="1040"/>
      <c r="AT34" s="1040"/>
      <c r="AU34" s="1040">
        <v>840</v>
      </c>
      <c r="AV34" s="1040"/>
      <c r="AW34" s="1040"/>
      <c r="AX34" s="1040"/>
      <c r="AY34" s="1040"/>
      <c r="AZ34" s="1111" t="s">
        <v>566</v>
      </c>
      <c r="BA34" s="1111"/>
      <c r="BB34" s="1111"/>
      <c r="BC34" s="1111"/>
      <c r="BD34" s="1111"/>
      <c r="BE34" s="1101" t="s">
        <v>381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384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363</v>
      </c>
      <c r="B63" s="1013" t="s">
        <v>385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62</v>
      </c>
      <c r="AG63" s="1028"/>
      <c r="AH63" s="1028"/>
      <c r="AI63" s="1028"/>
      <c r="AJ63" s="1099"/>
      <c r="AK63" s="1100"/>
      <c r="AL63" s="1032"/>
      <c r="AM63" s="1032"/>
      <c r="AN63" s="1032"/>
      <c r="AO63" s="1032"/>
      <c r="AP63" s="1028">
        <v>1502</v>
      </c>
      <c r="AQ63" s="1028"/>
      <c r="AR63" s="1028"/>
      <c r="AS63" s="1028"/>
      <c r="AT63" s="1028"/>
      <c r="AU63" s="1028">
        <v>1026</v>
      </c>
      <c r="AV63" s="1028"/>
      <c r="AW63" s="1028"/>
      <c r="AX63" s="1028"/>
      <c r="AY63" s="1028"/>
      <c r="AZ63" s="1094"/>
      <c r="BA63" s="1094"/>
      <c r="BB63" s="1094"/>
      <c r="BC63" s="1094"/>
      <c r="BD63" s="1094"/>
      <c r="BE63" s="1029"/>
      <c r="BF63" s="1029"/>
      <c r="BG63" s="1029"/>
      <c r="BH63" s="1029"/>
      <c r="BI63" s="1030"/>
      <c r="BJ63" s="1095" t="s">
        <v>365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386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387</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389</v>
      </c>
      <c r="W66" s="1071"/>
      <c r="X66" s="1071"/>
      <c r="Y66" s="1071"/>
      <c r="Z66" s="1072"/>
      <c r="AA66" s="1070" t="s">
        <v>390</v>
      </c>
      <c r="AB66" s="1071"/>
      <c r="AC66" s="1071"/>
      <c r="AD66" s="1071"/>
      <c r="AE66" s="1072"/>
      <c r="AF66" s="1076" t="s">
        <v>391</v>
      </c>
      <c r="AG66" s="1077"/>
      <c r="AH66" s="1077"/>
      <c r="AI66" s="1077"/>
      <c r="AJ66" s="1078"/>
      <c r="AK66" s="1070" t="s">
        <v>392</v>
      </c>
      <c r="AL66" s="1065"/>
      <c r="AM66" s="1065"/>
      <c r="AN66" s="1065"/>
      <c r="AO66" s="1066"/>
      <c r="AP66" s="1070" t="s">
        <v>393</v>
      </c>
      <c r="AQ66" s="1071"/>
      <c r="AR66" s="1071"/>
      <c r="AS66" s="1071"/>
      <c r="AT66" s="1072"/>
      <c r="AU66" s="1070" t="s">
        <v>394</v>
      </c>
      <c r="AV66" s="1071"/>
      <c r="AW66" s="1071"/>
      <c r="AX66" s="1071"/>
      <c r="AY66" s="1072"/>
      <c r="AZ66" s="1070" t="s">
        <v>351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563</v>
      </c>
      <c r="C68" s="1055"/>
      <c r="D68" s="1055"/>
      <c r="E68" s="1055"/>
      <c r="F68" s="1055"/>
      <c r="G68" s="1055"/>
      <c r="H68" s="1055"/>
      <c r="I68" s="1055"/>
      <c r="J68" s="1055"/>
      <c r="K68" s="1055"/>
      <c r="L68" s="1055"/>
      <c r="M68" s="1055"/>
      <c r="N68" s="1055"/>
      <c r="O68" s="1055"/>
      <c r="P68" s="1056"/>
      <c r="Q68" s="1057">
        <v>250</v>
      </c>
      <c r="R68" s="1051"/>
      <c r="S68" s="1051"/>
      <c r="T68" s="1051"/>
      <c r="U68" s="1051"/>
      <c r="V68" s="1051">
        <v>239</v>
      </c>
      <c r="W68" s="1051"/>
      <c r="X68" s="1051"/>
      <c r="Y68" s="1051"/>
      <c r="Z68" s="1051"/>
      <c r="AA68" s="1051">
        <v>11</v>
      </c>
      <c r="AB68" s="1051"/>
      <c r="AC68" s="1051"/>
      <c r="AD68" s="1051"/>
      <c r="AE68" s="1051"/>
      <c r="AF68" s="1051">
        <v>11</v>
      </c>
      <c r="AG68" s="1051"/>
      <c r="AH68" s="1051"/>
      <c r="AI68" s="1051"/>
      <c r="AJ68" s="1051"/>
      <c r="AK68" s="1051">
        <v>112</v>
      </c>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564</v>
      </c>
      <c r="C69" s="1044"/>
      <c r="D69" s="1044"/>
      <c r="E69" s="1044"/>
      <c r="F69" s="1044"/>
      <c r="G69" s="1044"/>
      <c r="H69" s="1044"/>
      <c r="I69" s="1044"/>
      <c r="J69" s="1044"/>
      <c r="K69" s="1044"/>
      <c r="L69" s="1044"/>
      <c r="M69" s="1044"/>
      <c r="N69" s="1044"/>
      <c r="O69" s="1044"/>
      <c r="P69" s="1045"/>
      <c r="Q69" s="1046">
        <v>236843</v>
      </c>
      <c r="R69" s="1040"/>
      <c r="S69" s="1040"/>
      <c r="T69" s="1040"/>
      <c r="U69" s="1040"/>
      <c r="V69" s="1040">
        <v>224060</v>
      </c>
      <c r="W69" s="1040"/>
      <c r="X69" s="1040"/>
      <c r="Y69" s="1040"/>
      <c r="Z69" s="1040"/>
      <c r="AA69" s="1040">
        <v>12783</v>
      </c>
      <c r="AB69" s="1040"/>
      <c r="AC69" s="1040"/>
      <c r="AD69" s="1040"/>
      <c r="AE69" s="1040"/>
      <c r="AF69" s="1040">
        <v>12783</v>
      </c>
      <c r="AG69" s="1040"/>
      <c r="AH69" s="1040"/>
      <c r="AI69" s="1040"/>
      <c r="AJ69" s="1040"/>
      <c r="AK69" s="1040">
        <v>2247</v>
      </c>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558</v>
      </c>
      <c r="C70" s="1044"/>
      <c r="D70" s="1044"/>
      <c r="E70" s="1044"/>
      <c r="F70" s="1044"/>
      <c r="G70" s="1044"/>
      <c r="H70" s="1044"/>
      <c r="I70" s="1044"/>
      <c r="J70" s="1044"/>
      <c r="K70" s="1044"/>
      <c r="L70" s="1044"/>
      <c r="M70" s="1044"/>
      <c r="N70" s="1044"/>
      <c r="O70" s="1044"/>
      <c r="P70" s="1045"/>
      <c r="Q70" s="1046">
        <v>12693</v>
      </c>
      <c r="R70" s="1040"/>
      <c r="S70" s="1040"/>
      <c r="T70" s="1040"/>
      <c r="U70" s="1040"/>
      <c r="V70" s="1040">
        <v>10247</v>
      </c>
      <c r="W70" s="1040"/>
      <c r="X70" s="1040"/>
      <c r="Y70" s="1040"/>
      <c r="Z70" s="1040"/>
      <c r="AA70" s="1040">
        <v>2447</v>
      </c>
      <c r="AB70" s="1040"/>
      <c r="AC70" s="1040"/>
      <c r="AD70" s="1040"/>
      <c r="AE70" s="1040"/>
      <c r="AF70" s="1040">
        <v>2447</v>
      </c>
      <c r="AG70" s="1040"/>
      <c r="AH70" s="1040"/>
      <c r="AI70" s="1040"/>
      <c r="AJ70" s="1040"/>
      <c r="AK70" s="1040">
        <v>657</v>
      </c>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559</v>
      </c>
      <c r="C71" s="1044"/>
      <c r="D71" s="1044"/>
      <c r="E71" s="1044"/>
      <c r="F71" s="1044"/>
      <c r="G71" s="1044"/>
      <c r="H71" s="1044"/>
      <c r="I71" s="1044"/>
      <c r="J71" s="1044"/>
      <c r="K71" s="1044"/>
      <c r="L71" s="1044"/>
      <c r="M71" s="1044"/>
      <c r="N71" s="1044"/>
      <c r="O71" s="1044"/>
      <c r="P71" s="1045"/>
      <c r="Q71" s="1046">
        <v>46</v>
      </c>
      <c r="R71" s="1040"/>
      <c r="S71" s="1040"/>
      <c r="T71" s="1040"/>
      <c r="U71" s="1040"/>
      <c r="V71" s="1040">
        <v>37</v>
      </c>
      <c r="W71" s="1040"/>
      <c r="X71" s="1040"/>
      <c r="Y71" s="1040"/>
      <c r="Z71" s="1040"/>
      <c r="AA71" s="1040">
        <v>9</v>
      </c>
      <c r="AB71" s="1040"/>
      <c r="AC71" s="1040"/>
      <c r="AD71" s="1040"/>
      <c r="AE71" s="1040"/>
      <c r="AF71" s="1040">
        <v>9</v>
      </c>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560</v>
      </c>
      <c r="C72" s="1044"/>
      <c r="D72" s="1044"/>
      <c r="E72" s="1044"/>
      <c r="F72" s="1044"/>
      <c r="G72" s="1044"/>
      <c r="H72" s="1044"/>
      <c r="I72" s="1044"/>
      <c r="J72" s="1044"/>
      <c r="K72" s="1044"/>
      <c r="L72" s="1044"/>
      <c r="M72" s="1044"/>
      <c r="N72" s="1044"/>
      <c r="O72" s="1044"/>
      <c r="P72" s="1045"/>
      <c r="Q72" s="1046">
        <v>21</v>
      </c>
      <c r="R72" s="1040"/>
      <c r="S72" s="1040"/>
      <c r="T72" s="1040"/>
      <c r="U72" s="1040"/>
      <c r="V72" s="1040">
        <v>12</v>
      </c>
      <c r="W72" s="1040"/>
      <c r="X72" s="1040"/>
      <c r="Y72" s="1040"/>
      <c r="Z72" s="1040"/>
      <c r="AA72" s="1040">
        <v>9</v>
      </c>
      <c r="AB72" s="1040"/>
      <c r="AC72" s="1040"/>
      <c r="AD72" s="1040"/>
      <c r="AE72" s="1040"/>
      <c r="AF72" s="1040">
        <v>9</v>
      </c>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561</v>
      </c>
      <c r="C73" s="1044"/>
      <c r="D73" s="1044"/>
      <c r="E73" s="1044"/>
      <c r="F73" s="1044"/>
      <c r="G73" s="1044"/>
      <c r="H73" s="1044"/>
      <c r="I73" s="1044"/>
      <c r="J73" s="1044"/>
      <c r="K73" s="1044"/>
      <c r="L73" s="1044"/>
      <c r="M73" s="1044"/>
      <c r="N73" s="1044"/>
      <c r="O73" s="1044"/>
      <c r="P73" s="1045"/>
      <c r="Q73" s="1046">
        <v>4</v>
      </c>
      <c r="R73" s="1040"/>
      <c r="S73" s="1040"/>
      <c r="T73" s="1040"/>
      <c r="U73" s="1040"/>
      <c r="V73" s="1040">
        <v>3</v>
      </c>
      <c r="W73" s="1040"/>
      <c r="X73" s="1040"/>
      <c r="Y73" s="1040"/>
      <c r="Z73" s="1040"/>
      <c r="AA73" s="1040">
        <v>1</v>
      </c>
      <c r="AB73" s="1040"/>
      <c r="AC73" s="1040"/>
      <c r="AD73" s="1040"/>
      <c r="AE73" s="1040"/>
      <c r="AF73" s="1040">
        <v>1</v>
      </c>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562</v>
      </c>
      <c r="C74" s="1044"/>
      <c r="D74" s="1044"/>
      <c r="E74" s="1044"/>
      <c r="F74" s="1044"/>
      <c r="G74" s="1044"/>
      <c r="H74" s="1044"/>
      <c r="I74" s="1044"/>
      <c r="J74" s="1044"/>
      <c r="K74" s="1044"/>
      <c r="L74" s="1044"/>
      <c r="M74" s="1044"/>
      <c r="N74" s="1044"/>
      <c r="O74" s="1044"/>
      <c r="P74" s="1045"/>
      <c r="Q74" s="1046">
        <v>46</v>
      </c>
      <c r="R74" s="1040"/>
      <c r="S74" s="1040"/>
      <c r="T74" s="1040"/>
      <c r="U74" s="1040"/>
      <c r="V74" s="1040">
        <v>45</v>
      </c>
      <c r="W74" s="1040"/>
      <c r="X74" s="1040"/>
      <c r="Y74" s="1040"/>
      <c r="Z74" s="1040"/>
      <c r="AA74" s="1040">
        <v>1</v>
      </c>
      <c r="AB74" s="1040"/>
      <c r="AC74" s="1040"/>
      <c r="AD74" s="1040"/>
      <c r="AE74" s="1040"/>
      <c r="AF74" s="1040">
        <v>1</v>
      </c>
      <c r="AG74" s="1040"/>
      <c r="AH74" s="1040"/>
      <c r="AI74" s="1040"/>
      <c r="AJ74" s="1040"/>
      <c r="AK74" s="1040">
        <v>9</v>
      </c>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363</v>
      </c>
      <c r="B88" s="1013" t="s">
        <v>395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15261</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363</v>
      </c>
      <c r="BR102" s="1013" t="s">
        <v>396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37</v>
      </c>
      <c r="CS102" s="1020"/>
      <c r="CT102" s="1020"/>
      <c r="CU102" s="1020"/>
      <c r="CV102" s="1021"/>
      <c r="CW102" s="1019">
        <v>37</v>
      </c>
      <c r="CX102" s="1020"/>
      <c r="CY102" s="1020"/>
      <c r="CZ102" s="1020"/>
      <c r="DA102" s="1021"/>
      <c r="DB102" s="1019">
        <v>30</v>
      </c>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397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398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399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401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402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403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404</v>
      </c>
      <c r="AB109" s="963"/>
      <c r="AC109" s="963"/>
      <c r="AD109" s="963"/>
      <c r="AE109" s="964"/>
      <c r="AF109" s="965" t="s">
        <v>283</v>
      </c>
      <c r="AG109" s="963"/>
      <c r="AH109" s="963"/>
      <c r="AI109" s="963"/>
      <c r="AJ109" s="964"/>
      <c r="AK109" s="965" t="s">
        <v>282</v>
      </c>
      <c r="AL109" s="963"/>
      <c r="AM109" s="963"/>
      <c r="AN109" s="963"/>
      <c r="AO109" s="964"/>
      <c r="AP109" s="965" t="s">
        <v>405</v>
      </c>
      <c r="AQ109" s="963"/>
      <c r="AR109" s="963"/>
      <c r="AS109" s="963"/>
      <c r="AT109" s="994"/>
      <c r="AU109" s="962" t="s">
        <v>403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404</v>
      </c>
      <c r="BR109" s="963"/>
      <c r="BS109" s="963"/>
      <c r="BT109" s="963"/>
      <c r="BU109" s="964"/>
      <c r="BV109" s="965" t="s">
        <v>283</v>
      </c>
      <c r="BW109" s="963"/>
      <c r="BX109" s="963"/>
      <c r="BY109" s="963"/>
      <c r="BZ109" s="964"/>
      <c r="CA109" s="965" t="s">
        <v>282</v>
      </c>
      <c r="CB109" s="963"/>
      <c r="CC109" s="963"/>
      <c r="CD109" s="963"/>
      <c r="CE109" s="964"/>
      <c r="CF109" s="1001" t="s">
        <v>405</v>
      </c>
      <c r="CG109" s="1001"/>
      <c r="CH109" s="1001"/>
      <c r="CI109" s="1001"/>
      <c r="CJ109" s="1001"/>
      <c r="CK109" s="965" t="s">
        <v>406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404</v>
      </c>
      <c r="DH109" s="963"/>
      <c r="DI109" s="963"/>
      <c r="DJ109" s="963"/>
      <c r="DK109" s="964"/>
      <c r="DL109" s="965" t="s">
        <v>283</v>
      </c>
      <c r="DM109" s="963"/>
      <c r="DN109" s="963"/>
      <c r="DO109" s="963"/>
      <c r="DP109" s="964"/>
      <c r="DQ109" s="965" t="s">
        <v>282</v>
      </c>
      <c r="DR109" s="963"/>
      <c r="DS109" s="963"/>
      <c r="DT109" s="963"/>
      <c r="DU109" s="964"/>
      <c r="DV109" s="965" t="s">
        <v>405</v>
      </c>
      <c r="DW109" s="963"/>
      <c r="DX109" s="963"/>
      <c r="DY109" s="963"/>
      <c r="DZ109" s="994"/>
    </row>
    <row r="110" spans="1:131" s="226" customFormat="1" ht="26.25" customHeight="1" x14ac:dyDescent="0.15">
      <c r="A110" s="865" t="s">
        <v>407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335445</v>
      </c>
      <c r="AB110" s="956"/>
      <c r="AC110" s="956"/>
      <c r="AD110" s="956"/>
      <c r="AE110" s="957"/>
      <c r="AF110" s="958">
        <v>340091</v>
      </c>
      <c r="AG110" s="956"/>
      <c r="AH110" s="956"/>
      <c r="AI110" s="956"/>
      <c r="AJ110" s="957"/>
      <c r="AK110" s="958">
        <v>349122</v>
      </c>
      <c r="AL110" s="956"/>
      <c r="AM110" s="956"/>
      <c r="AN110" s="956"/>
      <c r="AO110" s="957"/>
      <c r="AP110" s="959">
        <v>21.6</v>
      </c>
      <c r="AQ110" s="960"/>
      <c r="AR110" s="960"/>
      <c r="AS110" s="960"/>
      <c r="AT110" s="961"/>
      <c r="AU110" s="995" t="s">
        <v>53</v>
      </c>
      <c r="AV110" s="996"/>
      <c r="AW110" s="996"/>
      <c r="AX110" s="996"/>
      <c r="AY110" s="996"/>
      <c r="AZ110" s="921" t="s">
        <v>408</v>
      </c>
      <c r="BA110" s="866"/>
      <c r="BB110" s="866"/>
      <c r="BC110" s="866"/>
      <c r="BD110" s="866"/>
      <c r="BE110" s="866"/>
      <c r="BF110" s="866"/>
      <c r="BG110" s="866"/>
      <c r="BH110" s="866"/>
      <c r="BI110" s="866"/>
      <c r="BJ110" s="866"/>
      <c r="BK110" s="866"/>
      <c r="BL110" s="866"/>
      <c r="BM110" s="866"/>
      <c r="BN110" s="866"/>
      <c r="BO110" s="866"/>
      <c r="BP110" s="867"/>
      <c r="BQ110" s="922">
        <v>3147253</v>
      </c>
      <c r="BR110" s="903"/>
      <c r="BS110" s="903"/>
      <c r="BT110" s="903"/>
      <c r="BU110" s="903"/>
      <c r="BV110" s="903">
        <v>3461418</v>
      </c>
      <c r="BW110" s="903"/>
      <c r="BX110" s="903"/>
      <c r="BY110" s="903"/>
      <c r="BZ110" s="903"/>
      <c r="CA110" s="903">
        <v>3342711</v>
      </c>
      <c r="CB110" s="903"/>
      <c r="CC110" s="903"/>
      <c r="CD110" s="903"/>
      <c r="CE110" s="903"/>
      <c r="CF110" s="927">
        <v>206.8</v>
      </c>
      <c r="CG110" s="928"/>
      <c r="CH110" s="928"/>
      <c r="CI110" s="928"/>
      <c r="CJ110" s="928"/>
      <c r="CK110" s="991" t="s">
        <v>409</v>
      </c>
      <c r="CL110" s="877"/>
      <c r="CM110" s="952" t="s">
        <v>410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365</v>
      </c>
      <c r="DH110" s="903"/>
      <c r="DI110" s="903"/>
      <c r="DJ110" s="903"/>
      <c r="DK110" s="903"/>
      <c r="DL110" s="903" t="s">
        <v>411</v>
      </c>
      <c r="DM110" s="903"/>
      <c r="DN110" s="903"/>
      <c r="DO110" s="903"/>
      <c r="DP110" s="903"/>
      <c r="DQ110" s="903" t="s">
        <v>365</v>
      </c>
      <c r="DR110" s="903"/>
      <c r="DS110" s="903"/>
      <c r="DT110" s="903"/>
      <c r="DU110" s="903"/>
      <c r="DV110" s="904" t="s">
        <v>412</v>
      </c>
      <c r="DW110" s="904"/>
      <c r="DX110" s="904"/>
      <c r="DY110" s="904"/>
      <c r="DZ110" s="905"/>
    </row>
    <row r="111" spans="1:131" s="226" customFormat="1" ht="26.25" customHeight="1" x14ac:dyDescent="0.15">
      <c r="A111" s="832" t="s">
        <v>413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414</v>
      </c>
      <c r="AB111" s="984"/>
      <c r="AC111" s="984"/>
      <c r="AD111" s="984"/>
      <c r="AE111" s="985"/>
      <c r="AF111" s="986" t="s">
        <v>415</v>
      </c>
      <c r="AG111" s="984"/>
      <c r="AH111" s="984"/>
      <c r="AI111" s="984"/>
      <c r="AJ111" s="985"/>
      <c r="AK111" s="986" t="s">
        <v>412</v>
      </c>
      <c r="AL111" s="984"/>
      <c r="AM111" s="984"/>
      <c r="AN111" s="984"/>
      <c r="AO111" s="985"/>
      <c r="AP111" s="987" t="s">
        <v>416</v>
      </c>
      <c r="AQ111" s="988"/>
      <c r="AR111" s="988"/>
      <c r="AS111" s="988"/>
      <c r="AT111" s="989"/>
      <c r="AU111" s="997"/>
      <c r="AV111" s="998"/>
      <c r="AW111" s="998"/>
      <c r="AX111" s="998"/>
      <c r="AY111" s="998"/>
      <c r="AZ111" s="873" t="s">
        <v>417</v>
      </c>
      <c r="BA111" s="808"/>
      <c r="BB111" s="808"/>
      <c r="BC111" s="808"/>
      <c r="BD111" s="808"/>
      <c r="BE111" s="808"/>
      <c r="BF111" s="808"/>
      <c r="BG111" s="808"/>
      <c r="BH111" s="808"/>
      <c r="BI111" s="808"/>
      <c r="BJ111" s="808"/>
      <c r="BK111" s="808"/>
      <c r="BL111" s="808"/>
      <c r="BM111" s="808"/>
      <c r="BN111" s="808"/>
      <c r="BO111" s="808"/>
      <c r="BP111" s="809"/>
      <c r="BQ111" s="874">
        <v>14752</v>
      </c>
      <c r="BR111" s="875"/>
      <c r="BS111" s="875"/>
      <c r="BT111" s="875"/>
      <c r="BU111" s="875"/>
      <c r="BV111" s="875">
        <v>5413</v>
      </c>
      <c r="BW111" s="875"/>
      <c r="BX111" s="875"/>
      <c r="BY111" s="875"/>
      <c r="BZ111" s="875"/>
      <c r="CA111" s="875">
        <v>1368</v>
      </c>
      <c r="CB111" s="875"/>
      <c r="CC111" s="875"/>
      <c r="CD111" s="875"/>
      <c r="CE111" s="875"/>
      <c r="CF111" s="936">
        <v>0.1</v>
      </c>
      <c r="CG111" s="937"/>
      <c r="CH111" s="937"/>
      <c r="CI111" s="937"/>
      <c r="CJ111" s="937"/>
      <c r="CK111" s="992"/>
      <c r="CL111" s="879"/>
      <c r="CM111" s="882" t="s">
        <v>418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414</v>
      </c>
      <c r="DH111" s="875"/>
      <c r="DI111" s="875"/>
      <c r="DJ111" s="875"/>
      <c r="DK111" s="875"/>
      <c r="DL111" s="875" t="s">
        <v>412</v>
      </c>
      <c r="DM111" s="875"/>
      <c r="DN111" s="875"/>
      <c r="DO111" s="875"/>
      <c r="DP111" s="875"/>
      <c r="DQ111" s="875" t="s">
        <v>414</v>
      </c>
      <c r="DR111" s="875"/>
      <c r="DS111" s="875"/>
      <c r="DT111" s="875"/>
      <c r="DU111" s="875"/>
      <c r="DV111" s="852" t="s">
        <v>412</v>
      </c>
      <c r="DW111" s="852"/>
      <c r="DX111" s="852"/>
      <c r="DY111" s="852"/>
      <c r="DZ111" s="853"/>
    </row>
    <row r="112" spans="1:131" s="226" customFormat="1" ht="26.25" customHeight="1" x14ac:dyDescent="0.15">
      <c r="A112" s="977" t="s">
        <v>419</v>
      </c>
      <c r="B112" s="978"/>
      <c r="C112" s="808" t="s">
        <v>420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365</v>
      </c>
      <c r="AB112" s="838"/>
      <c r="AC112" s="838"/>
      <c r="AD112" s="838"/>
      <c r="AE112" s="839"/>
      <c r="AF112" s="840" t="s">
        <v>412</v>
      </c>
      <c r="AG112" s="838"/>
      <c r="AH112" s="838"/>
      <c r="AI112" s="838"/>
      <c r="AJ112" s="839"/>
      <c r="AK112" s="840" t="s">
        <v>365</v>
      </c>
      <c r="AL112" s="838"/>
      <c r="AM112" s="838"/>
      <c r="AN112" s="838"/>
      <c r="AO112" s="839"/>
      <c r="AP112" s="885" t="s">
        <v>412</v>
      </c>
      <c r="AQ112" s="886"/>
      <c r="AR112" s="886"/>
      <c r="AS112" s="886"/>
      <c r="AT112" s="887"/>
      <c r="AU112" s="997"/>
      <c r="AV112" s="998"/>
      <c r="AW112" s="998"/>
      <c r="AX112" s="998"/>
      <c r="AY112" s="998"/>
      <c r="AZ112" s="873" t="s">
        <v>421</v>
      </c>
      <c r="BA112" s="808"/>
      <c r="BB112" s="808"/>
      <c r="BC112" s="808"/>
      <c r="BD112" s="808"/>
      <c r="BE112" s="808"/>
      <c r="BF112" s="808"/>
      <c r="BG112" s="808"/>
      <c r="BH112" s="808"/>
      <c r="BI112" s="808"/>
      <c r="BJ112" s="808"/>
      <c r="BK112" s="808"/>
      <c r="BL112" s="808"/>
      <c r="BM112" s="808"/>
      <c r="BN112" s="808"/>
      <c r="BO112" s="808"/>
      <c r="BP112" s="809"/>
      <c r="BQ112" s="874">
        <v>1273935</v>
      </c>
      <c r="BR112" s="875"/>
      <c r="BS112" s="875"/>
      <c r="BT112" s="875"/>
      <c r="BU112" s="875"/>
      <c r="BV112" s="875">
        <v>1157161</v>
      </c>
      <c r="BW112" s="875"/>
      <c r="BX112" s="875"/>
      <c r="BY112" s="875"/>
      <c r="BZ112" s="875"/>
      <c r="CA112" s="875">
        <v>1025784</v>
      </c>
      <c r="CB112" s="875"/>
      <c r="CC112" s="875"/>
      <c r="CD112" s="875"/>
      <c r="CE112" s="875"/>
      <c r="CF112" s="936">
        <v>63.5</v>
      </c>
      <c r="CG112" s="937"/>
      <c r="CH112" s="937"/>
      <c r="CI112" s="937"/>
      <c r="CJ112" s="937"/>
      <c r="CK112" s="992"/>
      <c r="CL112" s="879"/>
      <c r="CM112" s="882" t="s">
        <v>422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412</v>
      </c>
      <c r="DH112" s="875"/>
      <c r="DI112" s="875"/>
      <c r="DJ112" s="875"/>
      <c r="DK112" s="875"/>
      <c r="DL112" s="875" t="s">
        <v>423</v>
      </c>
      <c r="DM112" s="875"/>
      <c r="DN112" s="875"/>
      <c r="DO112" s="875"/>
      <c r="DP112" s="875"/>
      <c r="DQ112" s="875" t="s">
        <v>414</v>
      </c>
      <c r="DR112" s="875"/>
      <c r="DS112" s="875"/>
      <c r="DT112" s="875"/>
      <c r="DU112" s="875"/>
      <c r="DV112" s="852" t="s">
        <v>424</v>
      </c>
      <c r="DW112" s="852"/>
      <c r="DX112" s="852"/>
      <c r="DY112" s="852"/>
      <c r="DZ112" s="853"/>
    </row>
    <row r="113" spans="1:130" s="226" customFormat="1" ht="26.25" customHeight="1" x14ac:dyDescent="0.15">
      <c r="A113" s="979"/>
      <c r="B113" s="980"/>
      <c r="C113" s="808" t="s">
        <v>425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127786</v>
      </c>
      <c r="AB113" s="984"/>
      <c r="AC113" s="984"/>
      <c r="AD113" s="984"/>
      <c r="AE113" s="985"/>
      <c r="AF113" s="986">
        <v>108256</v>
      </c>
      <c r="AG113" s="984"/>
      <c r="AH113" s="984"/>
      <c r="AI113" s="984"/>
      <c r="AJ113" s="985"/>
      <c r="AK113" s="986">
        <v>90196</v>
      </c>
      <c r="AL113" s="984"/>
      <c r="AM113" s="984"/>
      <c r="AN113" s="984"/>
      <c r="AO113" s="985"/>
      <c r="AP113" s="987">
        <v>5.6</v>
      </c>
      <c r="AQ113" s="988"/>
      <c r="AR113" s="988"/>
      <c r="AS113" s="988"/>
      <c r="AT113" s="989"/>
      <c r="AU113" s="997"/>
      <c r="AV113" s="998"/>
      <c r="AW113" s="998"/>
      <c r="AX113" s="998"/>
      <c r="AY113" s="998"/>
      <c r="AZ113" s="873" t="s">
        <v>426</v>
      </c>
      <c r="BA113" s="808"/>
      <c r="BB113" s="808"/>
      <c r="BC113" s="808"/>
      <c r="BD113" s="808"/>
      <c r="BE113" s="808"/>
      <c r="BF113" s="808"/>
      <c r="BG113" s="808"/>
      <c r="BH113" s="808"/>
      <c r="BI113" s="808"/>
      <c r="BJ113" s="808"/>
      <c r="BK113" s="808"/>
      <c r="BL113" s="808"/>
      <c r="BM113" s="808"/>
      <c r="BN113" s="808"/>
      <c r="BO113" s="808"/>
      <c r="BP113" s="809"/>
      <c r="BQ113" s="874" t="s">
        <v>415</v>
      </c>
      <c r="BR113" s="875"/>
      <c r="BS113" s="875"/>
      <c r="BT113" s="875"/>
      <c r="BU113" s="875"/>
      <c r="BV113" s="875" t="s">
        <v>365</v>
      </c>
      <c r="BW113" s="875"/>
      <c r="BX113" s="875"/>
      <c r="BY113" s="875"/>
      <c r="BZ113" s="875"/>
      <c r="CA113" s="875" t="s">
        <v>414</v>
      </c>
      <c r="CB113" s="875"/>
      <c r="CC113" s="875"/>
      <c r="CD113" s="875"/>
      <c r="CE113" s="875"/>
      <c r="CF113" s="936" t="s">
        <v>412</v>
      </c>
      <c r="CG113" s="937"/>
      <c r="CH113" s="937"/>
      <c r="CI113" s="937"/>
      <c r="CJ113" s="937"/>
      <c r="CK113" s="992"/>
      <c r="CL113" s="879"/>
      <c r="CM113" s="882" t="s">
        <v>427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412</v>
      </c>
      <c r="DH113" s="838"/>
      <c r="DI113" s="838"/>
      <c r="DJ113" s="838"/>
      <c r="DK113" s="839"/>
      <c r="DL113" s="840" t="s">
        <v>424</v>
      </c>
      <c r="DM113" s="838"/>
      <c r="DN113" s="838"/>
      <c r="DO113" s="838"/>
      <c r="DP113" s="839"/>
      <c r="DQ113" s="840" t="s">
        <v>365</v>
      </c>
      <c r="DR113" s="838"/>
      <c r="DS113" s="838"/>
      <c r="DT113" s="838"/>
      <c r="DU113" s="839"/>
      <c r="DV113" s="885" t="s">
        <v>365</v>
      </c>
      <c r="DW113" s="886"/>
      <c r="DX113" s="886"/>
      <c r="DY113" s="886"/>
      <c r="DZ113" s="887"/>
    </row>
    <row r="114" spans="1:130" s="226" customFormat="1" ht="26.25" customHeight="1" x14ac:dyDescent="0.15">
      <c r="A114" s="979"/>
      <c r="B114" s="980"/>
      <c r="C114" s="808" t="s">
        <v>428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412</v>
      </c>
      <c r="AB114" s="838"/>
      <c r="AC114" s="838"/>
      <c r="AD114" s="838"/>
      <c r="AE114" s="839"/>
      <c r="AF114" s="840" t="s">
        <v>424</v>
      </c>
      <c r="AG114" s="838"/>
      <c r="AH114" s="838"/>
      <c r="AI114" s="838"/>
      <c r="AJ114" s="839"/>
      <c r="AK114" s="840" t="s">
        <v>414</v>
      </c>
      <c r="AL114" s="838"/>
      <c r="AM114" s="838"/>
      <c r="AN114" s="838"/>
      <c r="AO114" s="839"/>
      <c r="AP114" s="885" t="s">
        <v>412</v>
      </c>
      <c r="AQ114" s="886"/>
      <c r="AR114" s="886"/>
      <c r="AS114" s="886"/>
      <c r="AT114" s="887"/>
      <c r="AU114" s="997"/>
      <c r="AV114" s="998"/>
      <c r="AW114" s="998"/>
      <c r="AX114" s="998"/>
      <c r="AY114" s="998"/>
      <c r="AZ114" s="873" t="s">
        <v>429</v>
      </c>
      <c r="BA114" s="808"/>
      <c r="BB114" s="808"/>
      <c r="BC114" s="808"/>
      <c r="BD114" s="808"/>
      <c r="BE114" s="808"/>
      <c r="BF114" s="808"/>
      <c r="BG114" s="808"/>
      <c r="BH114" s="808"/>
      <c r="BI114" s="808"/>
      <c r="BJ114" s="808"/>
      <c r="BK114" s="808"/>
      <c r="BL114" s="808"/>
      <c r="BM114" s="808"/>
      <c r="BN114" s="808"/>
      <c r="BO114" s="808"/>
      <c r="BP114" s="809"/>
      <c r="BQ114" s="874">
        <v>386737</v>
      </c>
      <c r="BR114" s="875"/>
      <c r="BS114" s="875"/>
      <c r="BT114" s="875"/>
      <c r="BU114" s="875"/>
      <c r="BV114" s="875">
        <v>367900</v>
      </c>
      <c r="BW114" s="875"/>
      <c r="BX114" s="875"/>
      <c r="BY114" s="875"/>
      <c r="BZ114" s="875"/>
      <c r="CA114" s="875">
        <v>320704</v>
      </c>
      <c r="CB114" s="875"/>
      <c r="CC114" s="875"/>
      <c r="CD114" s="875"/>
      <c r="CE114" s="875"/>
      <c r="CF114" s="936">
        <v>19.8</v>
      </c>
      <c r="CG114" s="937"/>
      <c r="CH114" s="937"/>
      <c r="CI114" s="937"/>
      <c r="CJ114" s="937"/>
      <c r="CK114" s="992"/>
      <c r="CL114" s="879"/>
      <c r="CM114" s="882" t="s">
        <v>430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416</v>
      </c>
      <c r="DH114" s="838"/>
      <c r="DI114" s="838"/>
      <c r="DJ114" s="838"/>
      <c r="DK114" s="839"/>
      <c r="DL114" s="840" t="s">
        <v>412</v>
      </c>
      <c r="DM114" s="838"/>
      <c r="DN114" s="838"/>
      <c r="DO114" s="838"/>
      <c r="DP114" s="839"/>
      <c r="DQ114" s="840" t="s">
        <v>412</v>
      </c>
      <c r="DR114" s="838"/>
      <c r="DS114" s="838"/>
      <c r="DT114" s="838"/>
      <c r="DU114" s="839"/>
      <c r="DV114" s="885" t="s">
        <v>414</v>
      </c>
      <c r="DW114" s="886"/>
      <c r="DX114" s="886"/>
      <c r="DY114" s="886"/>
      <c r="DZ114" s="887"/>
    </row>
    <row r="115" spans="1:130" s="226" customFormat="1" ht="26.25" customHeight="1" x14ac:dyDescent="0.15">
      <c r="A115" s="979"/>
      <c r="B115" s="980"/>
      <c r="C115" s="808" t="s">
        <v>431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15057</v>
      </c>
      <c r="AB115" s="984"/>
      <c r="AC115" s="984"/>
      <c r="AD115" s="984"/>
      <c r="AE115" s="985"/>
      <c r="AF115" s="986">
        <v>9325</v>
      </c>
      <c r="AG115" s="984"/>
      <c r="AH115" s="984"/>
      <c r="AI115" s="984"/>
      <c r="AJ115" s="985"/>
      <c r="AK115" s="986">
        <v>4667</v>
      </c>
      <c r="AL115" s="984"/>
      <c r="AM115" s="984"/>
      <c r="AN115" s="984"/>
      <c r="AO115" s="985"/>
      <c r="AP115" s="987">
        <v>0.3</v>
      </c>
      <c r="AQ115" s="988"/>
      <c r="AR115" s="988"/>
      <c r="AS115" s="988"/>
      <c r="AT115" s="989"/>
      <c r="AU115" s="997"/>
      <c r="AV115" s="998"/>
      <c r="AW115" s="998"/>
      <c r="AX115" s="998"/>
      <c r="AY115" s="998"/>
      <c r="AZ115" s="873" t="s">
        <v>432</v>
      </c>
      <c r="BA115" s="808"/>
      <c r="BB115" s="808"/>
      <c r="BC115" s="808"/>
      <c r="BD115" s="808"/>
      <c r="BE115" s="808"/>
      <c r="BF115" s="808"/>
      <c r="BG115" s="808"/>
      <c r="BH115" s="808"/>
      <c r="BI115" s="808"/>
      <c r="BJ115" s="808"/>
      <c r="BK115" s="808"/>
      <c r="BL115" s="808"/>
      <c r="BM115" s="808"/>
      <c r="BN115" s="808"/>
      <c r="BO115" s="808"/>
      <c r="BP115" s="809"/>
      <c r="BQ115" s="874" t="s">
        <v>412</v>
      </c>
      <c r="BR115" s="875"/>
      <c r="BS115" s="875"/>
      <c r="BT115" s="875"/>
      <c r="BU115" s="875"/>
      <c r="BV115" s="875" t="s">
        <v>414</v>
      </c>
      <c r="BW115" s="875"/>
      <c r="BX115" s="875"/>
      <c r="BY115" s="875"/>
      <c r="BZ115" s="875"/>
      <c r="CA115" s="875" t="s">
        <v>414</v>
      </c>
      <c r="CB115" s="875"/>
      <c r="CC115" s="875"/>
      <c r="CD115" s="875"/>
      <c r="CE115" s="875"/>
      <c r="CF115" s="936" t="s">
        <v>414</v>
      </c>
      <c r="CG115" s="937"/>
      <c r="CH115" s="937"/>
      <c r="CI115" s="937"/>
      <c r="CJ115" s="937"/>
      <c r="CK115" s="992"/>
      <c r="CL115" s="879"/>
      <c r="CM115" s="873" t="s">
        <v>433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414</v>
      </c>
      <c r="DH115" s="838"/>
      <c r="DI115" s="838"/>
      <c r="DJ115" s="838"/>
      <c r="DK115" s="839"/>
      <c r="DL115" s="840" t="s">
        <v>424</v>
      </c>
      <c r="DM115" s="838"/>
      <c r="DN115" s="838"/>
      <c r="DO115" s="838"/>
      <c r="DP115" s="839"/>
      <c r="DQ115" s="840" t="s">
        <v>414</v>
      </c>
      <c r="DR115" s="838"/>
      <c r="DS115" s="838"/>
      <c r="DT115" s="838"/>
      <c r="DU115" s="839"/>
      <c r="DV115" s="885" t="s">
        <v>412</v>
      </c>
      <c r="DW115" s="886"/>
      <c r="DX115" s="886"/>
      <c r="DY115" s="886"/>
      <c r="DZ115" s="887"/>
    </row>
    <row r="116" spans="1:130" s="226" customFormat="1" ht="26.25" customHeight="1" x14ac:dyDescent="0.15">
      <c r="A116" s="981"/>
      <c r="B116" s="982"/>
      <c r="C116" s="941" t="s">
        <v>434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424</v>
      </c>
      <c r="AB116" s="838"/>
      <c r="AC116" s="838"/>
      <c r="AD116" s="838"/>
      <c r="AE116" s="839"/>
      <c r="AF116" s="840" t="s">
        <v>414</v>
      </c>
      <c r="AG116" s="838"/>
      <c r="AH116" s="838"/>
      <c r="AI116" s="838"/>
      <c r="AJ116" s="839"/>
      <c r="AK116" s="840" t="s">
        <v>414</v>
      </c>
      <c r="AL116" s="838"/>
      <c r="AM116" s="838"/>
      <c r="AN116" s="838"/>
      <c r="AO116" s="839"/>
      <c r="AP116" s="885" t="s">
        <v>412</v>
      </c>
      <c r="AQ116" s="886"/>
      <c r="AR116" s="886"/>
      <c r="AS116" s="886"/>
      <c r="AT116" s="887"/>
      <c r="AU116" s="997"/>
      <c r="AV116" s="998"/>
      <c r="AW116" s="998"/>
      <c r="AX116" s="998"/>
      <c r="AY116" s="998"/>
      <c r="AZ116" s="924" t="s">
        <v>435</v>
      </c>
      <c r="BA116" s="925"/>
      <c r="BB116" s="925"/>
      <c r="BC116" s="925"/>
      <c r="BD116" s="925"/>
      <c r="BE116" s="925"/>
      <c r="BF116" s="925"/>
      <c r="BG116" s="925"/>
      <c r="BH116" s="925"/>
      <c r="BI116" s="925"/>
      <c r="BJ116" s="925"/>
      <c r="BK116" s="925"/>
      <c r="BL116" s="925"/>
      <c r="BM116" s="925"/>
      <c r="BN116" s="925"/>
      <c r="BO116" s="925"/>
      <c r="BP116" s="926"/>
      <c r="BQ116" s="874" t="s">
        <v>365</v>
      </c>
      <c r="BR116" s="875"/>
      <c r="BS116" s="875"/>
      <c r="BT116" s="875"/>
      <c r="BU116" s="875"/>
      <c r="BV116" s="875" t="s">
        <v>412</v>
      </c>
      <c r="BW116" s="875"/>
      <c r="BX116" s="875"/>
      <c r="BY116" s="875"/>
      <c r="BZ116" s="875"/>
      <c r="CA116" s="875" t="s">
        <v>365</v>
      </c>
      <c r="CB116" s="875"/>
      <c r="CC116" s="875"/>
      <c r="CD116" s="875"/>
      <c r="CE116" s="875"/>
      <c r="CF116" s="936" t="s">
        <v>365</v>
      </c>
      <c r="CG116" s="937"/>
      <c r="CH116" s="937"/>
      <c r="CI116" s="937"/>
      <c r="CJ116" s="937"/>
      <c r="CK116" s="992"/>
      <c r="CL116" s="879"/>
      <c r="CM116" s="882" t="s">
        <v>436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365</v>
      </c>
      <c r="DH116" s="838"/>
      <c r="DI116" s="838"/>
      <c r="DJ116" s="838"/>
      <c r="DK116" s="839"/>
      <c r="DL116" s="840" t="s">
        <v>414</v>
      </c>
      <c r="DM116" s="838"/>
      <c r="DN116" s="838"/>
      <c r="DO116" s="838"/>
      <c r="DP116" s="839"/>
      <c r="DQ116" s="840" t="s">
        <v>416</v>
      </c>
      <c r="DR116" s="838"/>
      <c r="DS116" s="838"/>
      <c r="DT116" s="838"/>
      <c r="DU116" s="839"/>
      <c r="DV116" s="885" t="s">
        <v>412</v>
      </c>
      <c r="DW116" s="886"/>
      <c r="DX116" s="886"/>
      <c r="DY116" s="886"/>
      <c r="DZ116" s="887"/>
    </row>
    <row r="117" spans="1:130" s="226" customFormat="1" ht="26.25" customHeight="1" x14ac:dyDescent="0.15">
      <c r="A117" s="962" t="s">
        <v>164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437</v>
      </c>
      <c r="Z117" s="964"/>
      <c r="AA117" s="969">
        <v>478288</v>
      </c>
      <c r="AB117" s="970"/>
      <c r="AC117" s="970"/>
      <c r="AD117" s="970"/>
      <c r="AE117" s="971"/>
      <c r="AF117" s="972">
        <v>457672</v>
      </c>
      <c r="AG117" s="970"/>
      <c r="AH117" s="970"/>
      <c r="AI117" s="970"/>
      <c r="AJ117" s="971"/>
      <c r="AK117" s="972">
        <v>443985</v>
      </c>
      <c r="AL117" s="970"/>
      <c r="AM117" s="970"/>
      <c r="AN117" s="970"/>
      <c r="AO117" s="971"/>
      <c r="AP117" s="973"/>
      <c r="AQ117" s="974"/>
      <c r="AR117" s="974"/>
      <c r="AS117" s="974"/>
      <c r="AT117" s="975"/>
      <c r="AU117" s="997"/>
      <c r="AV117" s="998"/>
      <c r="AW117" s="998"/>
      <c r="AX117" s="998"/>
      <c r="AY117" s="998"/>
      <c r="AZ117" s="924" t="s">
        <v>438</v>
      </c>
      <c r="BA117" s="925"/>
      <c r="BB117" s="925"/>
      <c r="BC117" s="925"/>
      <c r="BD117" s="925"/>
      <c r="BE117" s="925"/>
      <c r="BF117" s="925"/>
      <c r="BG117" s="925"/>
      <c r="BH117" s="925"/>
      <c r="BI117" s="925"/>
      <c r="BJ117" s="925"/>
      <c r="BK117" s="925"/>
      <c r="BL117" s="925"/>
      <c r="BM117" s="925"/>
      <c r="BN117" s="925"/>
      <c r="BO117" s="925"/>
      <c r="BP117" s="926"/>
      <c r="BQ117" s="874" t="s">
        <v>412</v>
      </c>
      <c r="BR117" s="875"/>
      <c r="BS117" s="875"/>
      <c r="BT117" s="875"/>
      <c r="BU117" s="875"/>
      <c r="BV117" s="875" t="s">
        <v>424</v>
      </c>
      <c r="BW117" s="875"/>
      <c r="BX117" s="875"/>
      <c r="BY117" s="875"/>
      <c r="BZ117" s="875"/>
      <c r="CA117" s="875" t="s">
        <v>416</v>
      </c>
      <c r="CB117" s="875"/>
      <c r="CC117" s="875"/>
      <c r="CD117" s="875"/>
      <c r="CE117" s="875"/>
      <c r="CF117" s="936" t="s">
        <v>423</v>
      </c>
      <c r="CG117" s="937"/>
      <c r="CH117" s="937"/>
      <c r="CI117" s="937"/>
      <c r="CJ117" s="937"/>
      <c r="CK117" s="992"/>
      <c r="CL117" s="879"/>
      <c r="CM117" s="882" t="s">
        <v>439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414</v>
      </c>
      <c r="DH117" s="838"/>
      <c r="DI117" s="838"/>
      <c r="DJ117" s="838"/>
      <c r="DK117" s="839"/>
      <c r="DL117" s="840" t="s">
        <v>414</v>
      </c>
      <c r="DM117" s="838"/>
      <c r="DN117" s="838"/>
      <c r="DO117" s="838"/>
      <c r="DP117" s="839"/>
      <c r="DQ117" s="840" t="s">
        <v>412</v>
      </c>
      <c r="DR117" s="838"/>
      <c r="DS117" s="838"/>
      <c r="DT117" s="838"/>
      <c r="DU117" s="839"/>
      <c r="DV117" s="885" t="s">
        <v>416</v>
      </c>
      <c r="DW117" s="886"/>
      <c r="DX117" s="886"/>
      <c r="DY117" s="886"/>
      <c r="DZ117" s="887"/>
    </row>
    <row r="118" spans="1:130" s="226" customFormat="1" ht="26.25" customHeight="1" x14ac:dyDescent="0.15">
      <c r="A118" s="962" t="s">
        <v>406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404</v>
      </c>
      <c r="AB118" s="963"/>
      <c r="AC118" s="963"/>
      <c r="AD118" s="963"/>
      <c r="AE118" s="964"/>
      <c r="AF118" s="965" t="s">
        <v>283</v>
      </c>
      <c r="AG118" s="963"/>
      <c r="AH118" s="963"/>
      <c r="AI118" s="963"/>
      <c r="AJ118" s="964"/>
      <c r="AK118" s="965" t="s">
        <v>282</v>
      </c>
      <c r="AL118" s="963"/>
      <c r="AM118" s="963"/>
      <c r="AN118" s="963"/>
      <c r="AO118" s="964"/>
      <c r="AP118" s="966" t="s">
        <v>405</v>
      </c>
      <c r="AQ118" s="967"/>
      <c r="AR118" s="967"/>
      <c r="AS118" s="967"/>
      <c r="AT118" s="968"/>
      <c r="AU118" s="997"/>
      <c r="AV118" s="998"/>
      <c r="AW118" s="998"/>
      <c r="AX118" s="998"/>
      <c r="AY118" s="998"/>
      <c r="AZ118" s="940" t="s">
        <v>440</v>
      </c>
      <c r="BA118" s="941"/>
      <c r="BB118" s="941"/>
      <c r="BC118" s="941"/>
      <c r="BD118" s="941"/>
      <c r="BE118" s="941"/>
      <c r="BF118" s="941"/>
      <c r="BG118" s="941"/>
      <c r="BH118" s="941"/>
      <c r="BI118" s="941"/>
      <c r="BJ118" s="941"/>
      <c r="BK118" s="941"/>
      <c r="BL118" s="941"/>
      <c r="BM118" s="941"/>
      <c r="BN118" s="941"/>
      <c r="BO118" s="941"/>
      <c r="BP118" s="942"/>
      <c r="BQ118" s="943" t="s">
        <v>414</v>
      </c>
      <c r="BR118" s="906"/>
      <c r="BS118" s="906"/>
      <c r="BT118" s="906"/>
      <c r="BU118" s="906"/>
      <c r="BV118" s="906" t="s">
        <v>414</v>
      </c>
      <c r="BW118" s="906"/>
      <c r="BX118" s="906"/>
      <c r="BY118" s="906"/>
      <c r="BZ118" s="906"/>
      <c r="CA118" s="906" t="s">
        <v>412</v>
      </c>
      <c r="CB118" s="906"/>
      <c r="CC118" s="906"/>
      <c r="CD118" s="906"/>
      <c r="CE118" s="906"/>
      <c r="CF118" s="936" t="s">
        <v>424</v>
      </c>
      <c r="CG118" s="937"/>
      <c r="CH118" s="937"/>
      <c r="CI118" s="937"/>
      <c r="CJ118" s="937"/>
      <c r="CK118" s="992"/>
      <c r="CL118" s="879"/>
      <c r="CM118" s="882" t="s">
        <v>441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424</v>
      </c>
      <c r="DH118" s="838"/>
      <c r="DI118" s="838"/>
      <c r="DJ118" s="838"/>
      <c r="DK118" s="839"/>
      <c r="DL118" s="840" t="s">
        <v>412</v>
      </c>
      <c r="DM118" s="838"/>
      <c r="DN118" s="838"/>
      <c r="DO118" s="838"/>
      <c r="DP118" s="839"/>
      <c r="DQ118" s="840" t="s">
        <v>412</v>
      </c>
      <c r="DR118" s="838"/>
      <c r="DS118" s="838"/>
      <c r="DT118" s="838"/>
      <c r="DU118" s="839"/>
      <c r="DV118" s="885" t="s">
        <v>416</v>
      </c>
      <c r="DW118" s="886"/>
      <c r="DX118" s="886"/>
      <c r="DY118" s="886"/>
      <c r="DZ118" s="887"/>
    </row>
    <row r="119" spans="1:130" s="226" customFormat="1" ht="26.25" customHeight="1" x14ac:dyDescent="0.15">
      <c r="A119" s="876" t="s">
        <v>409</v>
      </c>
      <c r="B119" s="877"/>
      <c r="C119" s="952" t="s">
        <v>410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416</v>
      </c>
      <c r="AB119" s="956"/>
      <c r="AC119" s="956"/>
      <c r="AD119" s="956"/>
      <c r="AE119" s="957"/>
      <c r="AF119" s="958" t="s">
        <v>414</v>
      </c>
      <c r="AG119" s="956"/>
      <c r="AH119" s="956"/>
      <c r="AI119" s="956"/>
      <c r="AJ119" s="957"/>
      <c r="AK119" s="958" t="s">
        <v>412</v>
      </c>
      <c r="AL119" s="956"/>
      <c r="AM119" s="956"/>
      <c r="AN119" s="956"/>
      <c r="AO119" s="957"/>
      <c r="AP119" s="959" t="s">
        <v>414</v>
      </c>
      <c r="AQ119" s="960"/>
      <c r="AR119" s="960"/>
      <c r="AS119" s="960"/>
      <c r="AT119" s="961"/>
      <c r="AU119" s="999"/>
      <c r="AV119" s="1000"/>
      <c r="AW119" s="1000"/>
      <c r="AX119" s="1000"/>
      <c r="AY119" s="1000"/>
      <c r="AZ119" s="257" t="s">
        <v>164</v>
      </c>
      <c r="BA119" s="257"/>
      <c r="BB119" s="257"/>
      <c r="BC119" s="257"/>
      <c r="BD119" s="257"/>
      <c r="BE119" s="257"/>
      <c r="BF119" s="257"/>
      <c r="BG119" s="257"/>
      <c r="BH119" s="257"/>
      <c r="BI119" s="257"/>
      <c r="BJ119" s="257"/>
      <c r="BK119" s="257"/>
      <c r="BL119" s="257"/>
      <c r="BM119" s="257"/>
      <c r="BN119" s="257"/>
      <c r="BO119" s="938" t="s">
        <v>442</v>
      </c>
      <c r="BP119" s="939"/>
      <c r="BQ119" s="943">
        <v>4822677</v>
      </c>
      <c r="BR119" s="906"/>
      <c r="BS119" s="906"/>
      <c r="BT119" s="906"/>
      <c r="BU119" s="906"/>
      <c r="BV119" s="906">
        <v>4991892</v>
      </c>
      <c r="BW119" s="906"/>
      <c r="BX119" s="906"/>
      <c r="BY119" s="906"/>
      <c r="BZ119" s="906"/>
      <c r="CA119" s="906">
        <v>4690567</v>
      </c>
      <c r="CB119" s="906"/>
      <c r="CC119" s="906"/>
      <c r="CD119" s="906"/>
      <c r="CE119" s="906"/>
      <c r="CF119" s="804"/>
      <c r="CG119" s="805"/>
      <c r="CH119" s="805"/>
      <c r="CI119" s="805"/>
      <c r="CJ119" s="895"/>
      <c r="CK119" s="993"/>
      <c r="CL119" s="881"/>
      <c r="CM119" s="899" t="s">
        <v>443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14752</v>
      </c>
      <c r="DH119" s="821"/>
      <c r="DI119" s="821"/>
      <c r="DJ119" s="821"/>
      <c r="DK119" s="822"/>
      <c r="DL119" s="823">
        <v>5413</v>
      </c>
      <c r="DM119" s="821"/>
      <c r="DN119" s="821"/>
      <c r="DO119" s="821"/>
      <c r="DP119" s="822"/>
      <c r="DQ119" s="823">
        <v>1368</v>
      </c>
      <c r="DR119" s="821"/>
      <c r="DS119" s="821"/>
      <c r="DT119" s="821"/>
      <c r="DU119" s="822"/>
      <c r="DV119" s="909">
        <v>0.1</v>
      </c>
      <c r="DW119" s="910"/>
      <c r="DX119" s="910"/>
      <c r="DY119" s="910"/>
      <c r="DZ119" s="911"/>
    </row>
    <row r="120" spans="1:130" s="226" customFormat="1" ht="26.25" customHeight="1" x14ac:dyDescent="0.15">
      <c r="A120" s="878"/>
      <c r="B120" s="879"/>
      <c r="C120" s="882" t="s">
        <v>418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424</v>
      </c>
      <c r="AB120" s="838"/>
      <c r="AC120" s="838"/>
      <c r="AD120" s="838"/>
      <c r="AE120" s="839"/>
      <c r="AF120" s="840" t="s">
        <v>412</v>
      </c>
      <c r="AG120" s="838"/>
      <c r="AH120" s="838"/>
      <c r="AI120" s="838"/>
      <c r="AJ120" s="839"/>
      <c r="AK120" s="840" t="s">
        <v>424</v>
      </c>
      <c r="AL120" s="838"/>
      <c r="AM120" s="838"/>
      <c r="AN120" s="838"/>
      <c r="AO120" s="839"/>
      <c r="AP120" s="885" t="s">
        <v>423</v>
      </c>
      <c r="AQ120" s="886"/>
      <c r="AR120" s="886"/>
      <c r="AS120" s="886"/>
      <c r="AT120" s="887"/>
      <c r="AU120" s="944" t="s">
        <v>444</v>
      </c>
      <c r="AV120" s="945"/>
      <c r="AW120" s="945"/>
      <c r="AX120" s="945"/>
      <c r="AY120" s="946"/>
      <c r="AZ120" s="921" t="s">
        <v>445</v>
      </c>
      <c r="BA120" s="866"/>
      <c r="BB120" s="866"/>
      <c r="BC120" s="866"/>
      <c r="BD120" s="866"/>
      <c r="BE120" s="866"/>
      <c r="BF120" s="866"/>
      <c r="BG120" s="866"/>
      <c r="BH120" s="866"/>
      <c r="BI120" s="866"/>
      <c r="BJ120" s="866"/>
      <c r="BK120" s="866"/>
      <c r="BL120" s="866"/>
      <c r="BM120" s="866"/>
      <c r="BN120" s="866"/>
      <c r="BO120" s="866"/>
      <c r="BP120" s="867"/>
      <c r="BQ120" s="922">
        <v>2420888</v>
      </c>
      <c r="BR120" s="903"/>
      <c r="BS120" s="903"/>
      <c r="BT120" s="903"/>
      <c r="BU120" s="903"/>
      <c r="BV120" s="903">
        <v>2441613</v>
      </c>
      <c r="BW120" s="903"/>
      <c r="BX120" s="903"/>
      <c r="BY120" s="903"/>
      <c r="BZ120" s="903"/>
      <c r="CA120" s="903">
        <v>2947657</v>
      </c>
      <c r="CB120" s="903"/>
      <c r="CC120" s="903"/>
      <c r="CD120" s="903"/>
      <c r="CE120" s="903"/>
      <c r="CF120" s="927">
        <v>182.4</v>
      </c>
      <c r="CG120" s="928"/>
      <c r="CH120" s="928"/>
      <c r="CI120" s="928"/>
      <c r="CJ120" s="928"/>
      <c r="CK120" s="929" t="s">
        <v>446</v>
      </c>
      <c r="CL120" s="913"/>
      <c r="CM120" s="913"/>
      <c r="CN120" s="913"/>
      <c r="CO120" s="914"/>
      <c r="CP120" s="933" t="s">
        <v>383</v>
      </c>
      <c r="CQ120" s="934"/>
      <c r="CR120" s="934"/>
      <c r="CS120" s="934"/>
      <c r="CT120" s="934"/>
      <c r="CU120" s="934"/>
      <c r="CV120" s="934"/>
      <c r="CW120" s="934"/>
      <c r="CX120" s="934"/>
      <c r="CY120" s="934"/>
      <c r="CZ120" s="934"/>
      <c r="DA120" s="934"/>
      <c r="DB120" s="934"/>
      <c r="DC120" s="934"/>
      <c r="DD120" s="934"/>
      <c r="DE120" s="934"/>
      <c r="DF120" s="935"/>
      <c r="DG120" s="922">
        <v>1029928</v>
      </c>
      <c r="DH120" s="903"/>
      <c r="DI120" s="903"/>
      <c r="DJ120" s="903"/>
      <c r="DK120" s="903"/>
      <c r="DL120" s="903">
        <v>941530</v>
      </c>
      <c r="DM120" s="903"/>
      <c r="DN120" s="903"/>
      <c r="DO120" s="903"/>
      <c r="DP120" s="903"/>
      <c r="DQ120" s="903">
        <v>839583</v>
      </c>
      <c r="DR120" s="903"/>
      <c r="DS120" s="903"/>
      <c r="DT120" s="903"/>
      <c r="DU120" s="903"/>
      <c r="DV120" s="904">
        <v>51.9</v>
      </c>
      <c r="DW120" s="904"/>
      <c r="DX120" s="904"/>
      <c r="DY120" s="904"/>
      <c r="DZ120" s="905"/>
    </row>
    <row r="121" spans="1:130" s="226" customFormat="1" ht="26.25" customHeight="1" x14ac:dyDescent="0.15">
      <c r="A121" s="878"/>
      <c r="B121" s="879"/>
      <c r="C121" s="924" t="s">
        <v>447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414</v>
      </c>
      <c r="AB121" s="838"/>
      <c r="AC121" s="838"/>
      <c r="AD121" s="838"/>
      <c r="AE121" s="839"/>
      <c r="AF121" s="840" t="s">
        <v>414</v>
      </c>
      <c r="AG121" s="838"/>
      <c r="AH121" s="838"/>
      <c r="AI121" s="838"/>
      <c r="AJ121" s="839"/>
      <c r="AK121" s="840" t="s">
        <v>412</v>
      </c>
      <c r="AL121" s="838"/>
      <c r="AM121" s="838"/>
      <c r="AN121" s="838"/>
      <c r="AO121" s="839"/>
      <c r="AP121" s="885" t="s">
        <v>416</v>
      </c>
      <c r="AQ121" s="886"/>
      <c r="AR121" s="886"/>
      <c r="AS121" s="886"/>
      <c r="AT121" s="887"/>
      <c r="AU121" s="947"/>
      <c r="AV121" s="948"/>
      <c r="AW121" s="948"/>
      <c r="AX121" s="948"/>
      <c r="AY121" s="949"/>
      <c r="AZ121" s="873" t="s">
        <v>448</v>
      </c>
      <c r="BA121" s="808"/>
      <c r="BB121" s="808"/>
      <c r="BC121" s="808"/>
      <c r="BD121" s="808"/>
      <c r="BE121" s="808"/>
      <c r="BF121" s="808"/>
      <c r="BG121" s="808"/>
      <c r="BH121" s="808"/>
      <c r="BI121" s="808"/>
      <c r="BJ121" s="808"/>
      <c r="BK121" s="808"/>
      <c r="BL121" s="808"/>
      <c r="BM121" s="808"/>
      <c r="BN121" s="808"/>
      <c r="BO121" s="808"/>
      <c r="BP121" s="809"/>
      <c r="BQ121" s="874">
        <v>113805</v>
      </c>
      <c r="BR121" s="875"/>
      <c r="BS121" s="875"/>
      <c r="BT121" s="875"/>
      <c r="BU121" s="875"/>
      <c r="BV121" s="875">
        <v>155796</v>
      </c>
      <c r="BW121" s="875"/>
      <c r="BX121" s="875"/>
      <c r="BY121" s="875"/>
      <c r="BZ121" s="875"/>
      <c r="CA121" s="875">
        <v>162948</v>
      </c>
      <c r="CB121" s="875"/>
      <c r="CC121" s="875"/>
      <c r="CD121" s="875"/>
      <c r="CE121" s="875"/>
      <c r="CF121" s="936">
        <v>10.1</v>
      </c>
      <c r="CG121" s="937"/>
      <c r="CH121" s="937"/>
      <c r="CI121" s="937"/>
      <c r="CJ121" s="937"/>
      <c r="CK121" s="930"/>
      <c r="CL121" s="916"/>
      <c r="CM121" s="916"/>
      <c r="CN121" s="916"/>
      <c r="CO121" s="917"/>
      <c r="CP121" s="896" t="s">
        <v>449</v>
      </c>
      <c r="CQ121" s="897"/>
      <c r="CR121" s="897"/>
      <c r="CS121" s="897"/>
      <c r="CT121" s="897"/>
      <c r="CU121" s="897"/>
      <c r="CV121" s="897"/>
      <c r="CW121" s="897"/>
      <c r="CX121" s="897"/>
      <c r="CY121" s="897"/>
      <c r="CZ121" s="897"/>
      <c r="DA121" s="897"/>
      <c r="DB121" s="897"/>
      <c r="DC121" s="897"/>
      <c r="DD121" s="897"/>
      <c r="DE121" s="897"/>
      <c r="DF121" s="898"/>
      <c r="DG121" s="874">
        <v>174917</v>
      </c>
      <c r="DH121" s="875"/>
      <c r="DI121" s="875"/>
      <c r="DJ121" s="875"/>
      <c r="DK121" s="875"/>
      <c r="DL121" s="875">
        <v>148306</v>
      </c>
      <c r="DM121" s="875"/>
      <c r="DN121" s="875"/>
      <c r="DO121" s="875"/>
      <c r="DP121" s="875"/>
      <c r="DQ121" s="875">
        <v>123296</v>
      </c>
      <c r="DR121" s="875"/>
      <c r="DS121" s="875"/>
      <c r="DT121" s="875"/>
      <c r="DU121" s="875"/>
      <c r="DV121" s="852">
        <v>7.6</v>
      </c>
      <c r="DW121" s="852"/>
      <c r="DX121" s="852"/>
      <c r="DY121" s="852"/>
      <c r="DZ121" s="853"/>
    </row>
    <row r="122" spans="1:130" s="226" customFormat="1" ht="26.25" customHeight="1" x14ac:dyDescent="0.15">
      <c r="A122" s="878"/>
      <c r="B122" s="879"/>
      <c r="C122" s="882" t="s">
        <v>430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412</v>
      </c>
      <c r="AB122" s="838"/>
      <c r="AC122" s="838"/>
      <c r="AD122" s="838"/>
      <c r="AE122" s="839"/>
      <c r="AF122" s="840" t="s">
        <v>412</v>
      </c>
      <c r="AG122" s="838"/>
      <c r="AH122" s="838"/>
      <c r="AI122" s="838"/>
      <c r="AJ122" s="839"/>
      <c r="AK122" s="840" t="s">
        <v>412</v>
      </c>
      <c r="AL122" s="838"/>
      <c r="AM122" s="838"/>
      <c r="AN122" s="838"/>
      <c r="AO122" s="839"/>
      <c r="AP122" s="885" t="s">
        <v>414</v>
      </c>
      <c r="AQ122" s="886"/>
      <c r="AR122" s="886"/>
      <c r="AS122" s="886"/>
      <c r="AT122" s="887"/>
      <c r="AU122" s="947"/>
      <c r="AV122" s="948"/>
      <c r="AW122" s="948"/>
      <c r="AX122" s="948"/>
      <c r="AY122" s="949"/>
      <c r="AZ122" s="940" t="s">
        <v>450</v>
      </c>
      <c r="BA122" s="941"/>
      <c r="BB122" s="941"/>
      <c r="BC122" s="941"/>
      <c r="BD122" s="941"/>
      <c r="BE122" s="941"/>
      <c r="BF122" s="941"/>
      <c r="BG122" s="941"/>
      <c r="BH122" s="941"/>
      <c r="BI122" s="941"/>
      <c r="BJ122" s="941"/>
      <c r="BK122" s="941"/>
      <c r="BL122" s="941"/>
      <c r="BM122" s="941"/>
      <c r="BN122" s="941"/>
      <c r="BO122" s="941"/>
      <c r="BP122" s="942"/>
      <c r="BQ122" s="943">
        <v>3053961</v>
      </c>
      <c r="BR122" s="906"/>
      <c r="BS122" s="906"/>
      <c r="BT122" s="906"/>
      <c r="BU122" s="906"/>
      <c r="BV122" s="906">
        <v>3144858</v>
      </c>
      <c r="BW122" s="906"/>
      <c r="BX122" s="906"/>
      <c r="BY122" s="906"/>
      <c r="BZ122" s="906"/>
      <c r="CA122" s="906">
        <v>3161591</v>
      </c>
      <c r="CB122" s="906"/>
      <c r="CC122" s="906"/>
      <c r="CD122" s="906"/>
      <c r="CE122" s="906"/>
      <c r="CF122" s="907">
        <v>195.6</v>
      </c>
      <c r="CG122" s="908"/>
      <c r="CH122" s="908"/>
      <c r="CI122" s="908"/>
      <c r="CJ122" s="908"/>
      <c r="CK122" s="930"/>
      <c r="CL122" s="916"/>
      <c r="CM122" s="916"/>
      <c r="CN122" s="916"/>
      <c r="CO122" s="917"/>
      <c r="CP122" s="896" t="s">
        <v>451</v>
      </c>
      <c r="CQ122" s="897"/>
      <c r="CR122" s="897"/>
      <c r="CS122" s="897"/>
      <c r="CT122" s="897"/>
      <c r="CU122" s="897"/>
      <c r="CV122" s="897"/>
      <c r="CW122" s="897"/>
      <c r="CX122" s="897"/>
      <c r="CY122" s="897"/>
      <c r="CZ122" s="897"/>
      <c r="DA122" s="897"/>
      <c r="DB122" s="897"/>
      <c r="DC122" s="897"/>
      <c r="DD122" s="897"/>
      <c r="DE122" s="897"/>
      <c r="DF122" s="898"/>
      <c r="DG122" s="874">
        <v>69090</v>
      </c>
      <c r="DH122" s="875"/>
      <c r="DI122" s="875"/>
      <c r="DJ122" s="875"/>
      <c r="DK122" s="875"/>
      <c r="DL122" s="875">
        <v>67325</v>
      </c>
      <c r="DM122" s="875"/>
      <c r="DN122" s="875"/>
      <c r="DO122" s="875"/>
      <c r="DP122" s="875"/>
      <c r="DQ122" s="875">
        <v>62905</v>
      </c>
      <c r="DR122" s="875"/>
      <c r="DS122" s="875"/>
      <c r="DT122" s="875"/>
      <c r="DU122" s="875"/>
      <c r="DV122" s="852">
        <v>3.9</v>
      </c>
      <c r="DW122" s="852"/>
      <c r="DX122" s="852"/>
      <c r="DY122" s="852"/>
      <c r="DZ122" s="853"/>
    </row>
    <row r="123" spans="1:130" s="226" customFormat="1" ht="26.25" customHeight="1" x14ac:dyDescent="0.15">
      <c r="A123" s="878"/>
      <c r="B123" s="879"/>
      <c r="C123" s="882" t="s">
        <v>436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412</v>
      </c>
      <c r="AB123" s="838"/>
      <c r="AC123" s="838"/>
      <c r="AD123" s="838"/>
      <c r="AE123" s="839"/>
      <c r="AF123" s="840" t="s">
        <v>412</v>
      </c>
      <c r="AG123" s="838"/>
      <c r="AH123" s="838"/>
      <c r="AI123" s="838"/>
      <c r="AJ123" s="839"/>
      <c r="AK123" s="840" t="s">
        <v>416</v>
      </c>
      <c r="AL123" s="838"/>
      <c r="AM123" s="838"/>
      <c r="AN123" s="838"/>
      <c r="AO123" s="839"/>
      <c r="AP123" s="885" t="s">
        <v>424</v>
      </c>
      <c r="AQ123" s="886"/>
      <c r="AR123" s="886"/>
      <c r="AS123" s="886"/>
      <c r="AT123" s="887"/>
      <c r="AU123" s="950"/>
      <c r="AV123" s="951"/>
      <c r="AW123" s="951"/>
      <c r="AX123" s="951"/>
      <c r="AY123" s="951"/>
      <c r="AZ123" s="257" t="s">
        <v>164</v>
      </c>
      <c r="BA123" s="257"/>
      <c r="BB123" s="257"/>
      <c r="BC123" s="257"/>
      <c r="BD123" s="257"/>
      <c r="BE123" s="257"/>
      <c r="BF123" s="257"/>
      <c r="BG123" s="257"/>
      <c r="BH123" s="257"/>
      <c r="BI123" s="257"/>
      <c r="BJ123" s="257"/>
      <c r="BK123" s="257"/>
      <c r="BL123" s="257"/>
      <c r="BM123" s="257"/>
      <c r="BN123" s="257"/>
      <c r="BO123" s="938" t="s">
        <v>452</v>
      </c>
      <c r="BP123" s="939"/>
      <c r="BQ123" s="893">
        <v>5588654</v>
      </c>
      <c r="BR123" s="894"/>
      <c r="BS123" s="894"/>
      <c r="BT123" s="894"/>
      <c r="BU123" s="894"/>
      <c r="BV123" s="894">
        <v>5742267</v>
      </c>
      <c r="BW123" s="894"/>
      <c r="BX123" s="894"/>
      <c r="BY123" s="894"/>
      <c r="BZ123" s="894"/>
      <c r="CA123" s="894">
        <v>6272196</v>
      </c>
      <c r="CB123" s="894"/>
      <c r="CC123" s="894"/>
      <c r="CD123" s="894"/>
      <c r="CE123" s="894"/>
      <c r="CF123" s="804"/>
      <c r="CG123" s="805"/>
      <c r="CH123" s="805"/>
      <c r="CI123" s="805"/>
      <c r="CJ123" s="895"/>
      <c r="CK123" s="930"/>
      <c r="CL123" s="916"/>
      <c r="CM123" s="916"/>
      <c r="CN123" s="916"/>
      <c r="CO123" s="917"/>
      <c r="CP123" s="896" t="s">
        <v>453</v>
      </c>
      <c r="CQ123" s="897"/>
      <c r="CR123" s="897"/>
      <c r="CS123" s="897"/>
      <c r="CT123" s="897"/>
      <c r="CU123" s="897"/>
      <c r="CV123" s="897"/>
      <c r="CW123" s="897"/>
      <c r="CX123" s="897"/>
      <c r="CY123" s="897"/>
      <c r="CZ123" s="897"/>
      <c r="DA123" s="897"/>
      <c r="DB123" s="897"/>
      <c r="DC123" s="897"/>
      <c r="DD123" s="897"/>
      <c r="DE123" s="897"/>
      <c r="DF123" s="898"/>
      <c r="DG123" s="837" t="s">
        <v>416</v>
      </c>
      <c r="DH123" s="838"/>
      <c r="DI123" s="838"/>
      <c r="DJ123" s="838"/>
      <c r="DK123" s="839"/>
      <c r="DL123" s="840" t="s">
        <v>412</v>
      </c>
      <c r="DM123" s="838"/>
      <c r="DN123" s="838"/>
      <c r="DO123" s="838"/>
      <c r="DP123" s="839"/>
      <c r="DQ123" s="840" t="s">
        <v>412</v>
      </c>
      <c r="DR123" s="838"/>
      <c r="DS123" s="838"/>
      <c r="DT123" s="838"/>
      <c r="DU123" s="839"/>
      <c r="DV123" s="885" t="s">
        <v>424</v>
      </c>
      <c r="DW123" s="886"/>
      <c r="DX123" s="886"/>
      <c r="DY123" s="886"/>
      <c r="DZ123" s="887"/>
    </row>
    <row r="124" spans="1:130" s="226" customFormat="1" ht="26.25" customHeight="1" thickBot="1" x14ac:dyDescent="0.2">
      <c r="A124" s="878"/>
      <c r="B124" s="879"/>
      <c r="C124" s="882" t="s">
        <v>439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412</v>
      </c>
      <c r="AB124" s="838"/>
      <c r="AC124" s="838"/>
      <c r="AD124" s="838"/>
      <c r="AE124" s="839"/>
      <c r="AF124" s="840" t="s">
        <v>412</v>
      </c>
      <c r="AG124" s="838"/>
      <c r="AH124" s="838"/>
      <c r="AI124" s="838"/>
      <c r="AJ124" s="839"/>
      <c r="AK124" s="840" t="s">
        <v>423</v>
      </c>
      <c r="AL124" s="838"/>
      <c r="AM124" s="838"/>
      <c r="AN124" s="838"/>
      <c r="AO124" s="839"/>
      <c r="AP124" s="885" t="s">
        <v>412</v>
      </c>
      <c r="AQ124" s="886"/>
      <c r="AR124" s="886"/>
      <c r="AS124" s="886"/>
      <c r="AT124" s="887"/>
      <c r="AU124" s="888" t="s">
        <v>454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412</v>
      </c>
      <c r="BR124" s="892"/>
      <c r="BS124" s="892"/>
      <c r="BT124" s="892"/>
      <c r="BU124" s="892"/>
      <c r="BV124" s="892" t="s">
        <v>424</v>
      </c>
      <c r="BW124" s="892"/>
      <c r="BX124" s="892"/>
      <c r="BY124" s="892"/>
      <c r="BZ124" s="892"/>
      <c r="CA124" s="892" t="s">
        <v>412</v>
      </c>
      <c r="CB124" s="892"/>
      <c r="CC124" s="892"/>
      <c r="CD124" s="892"/>
      <c r="CE124" s="892"/>
      <c r="CF124" s="782"/>
      <c r="CG124" s="783"/>
      <c r="CH124" s="783"/>
      <c r="CI124" s="783"/>
      <c r="CJ124" s="923"/>
      <c r="CK124" s="931"/>
      <c r="CL124" s="931"/>
      <c r="CM124" s="931"/>
      <c r="CN124" s="931"/>
      <c r="CO124" s="932"/>
      <c r="CP124" s="896" t="s">
        <v>455</v>
      </c>
      <c r="CQ124" s="897"/>
      <c r="CR124" s="897"/>
      <c r="CS124" s="897"/>
      <c r="CT124" s="897"/>
      <c r="CU124" s="897"/>
      <c r="CV124" s="897"/>
      <c r="CW124" s="897"/>
      <c r="CX124" s="897"/>
      <c r="CY124" s="897"/>
      <c r="CZ124" s="897"/>
      <c r="DA124" s="897"/>
      <c r="DB124" s="897"/>
      <c r="DC124" s="897"/>
      <c r="DD124" s="897"/>
      <c r="DE124" s="897"/>
      <c r="DF124" s="898"/>
      <c r="DG124" s="820" t="s">
        <v>456</v>
      </c>
      <c r="DH124" s="821"/>
      <c r="DI124" s="821"/>
      <c r="DJ124" s="821"/>
      <c r="DK124" s="822"/>
      <c r="DL124" s="823" t="s">
        <v>415</v>
      </c>
      <c r="DM124" s="821"/>
      <c r="DN124" s="821"/>
      <c r="DO124" s="821"/>
      <c r="DP124" s="822"/>
      <c r="DQ124" s="823" t="s">
        <v>457</v>
      </c>
      <c r="DR124" s="821"/>
      <c r="DS124" s="821"/>
      <c r="DT124" s="821"/>
      <c r="DU124" s="822"/>
      <c r="DV124" s="909" t="s">
        <v>457</v>
      </c>
      <c r="DW124" s="910"/>
      <c r="DX124" s="910"/>
      <c r="DY124" s="910"/>
      <c r="DZ124" s="911"/>
    </row>
    <row r="125" spans="1:130" s="226" customFormat="1" ht="26.25" customHeight="1" x14ac:dyDescent="0.15">
      <c r="A125" s="878"/>
      <c r="B125" s="879"/>
      <c r="C125" s="882" t="s">
        <v>441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456</v>
      </c>
      <c r="AB125" s="838"/>
      <c r="AC125" s="838"/>
      <c r="AD125" s="838"/>
      <c r="AE125" s="839"/>
      <c r="AF125" s="840" t="s">
        <v>458</v>
      </c>
      <c r="AG125" s="838"/>
      <c r="AH125" s="838"/>
      <c r="AI125" s="838"/>
      <c r="AJ125" s="839"/>
      <c r="AK125" s="840" t="s">
        <v>456</v>
      </c>
      <c r="AL125" s="838"/>
      <c r="AM125" s="838"/>
      <c r="AN125" s="838"/>
      <c r="AO125" s="839"/>
      <c r="AP125" s="885" t="s">
        <v>106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459</v>
      </c>
      <c r="CL125" s="913"/>
      <c r="CM125" s="913"/>
      <c r="CN125" s="913"/>
      <c r="CO125" s="914"/>
      <c r="CP125" s="921" t="s">
        <v>460</v>
      </c>
      <c r="CQ125" s="866"/>
      <c r="CR125" s="866"/>
      <c r="CS125" s="866"/>
      <c r="CT125" s="866"/>
      <c r="CU125" s="866"/>
      <c r="CV125" s="866"/>
      <c r="CW125" s="866"/>
      <c r="CX125" s="866"/>
      <c r="CY125" s="866"/>
      <c r="CZ125" s="866"/>
      <c r="DA125" s="866"/>
      <c r="DB125" s="866"/>
      <c r="DC125" s="866"/>
      <c r="DD125" s="866"/>
      <c r="DE125" s="866"/>
      <c r="DF125" s="867"/>
      <c r="DG125" s="922" t="s">
        <v>416</v>
      </c>
      <c r="DH125" s="903"/>
      <c r="DI125" s="903"/>
      <c r="DJ125" s="903"/>
      <c r="DK125" s="903"/>
      <c r="DL125" s="903" t="s">
        <v>461</v>
      </c>
      <c r="DM125" s="903"/>
      <c r="DN125" s="903"/>
      <c r="DO125" s="903"/>
      <c r="DP125" s="903"/>
      <c r="DQ125" s="903" t="s">
        <v>456</v>
      </c>
      <c r="DR125" s="903"/>
      <c r="DS125" s="903"/>
      <c r="DT125" s="903"/>
      <c r="DU125" s="903"/>
      <c r="DV125" s="904" t="s">
        <v>458</v>
      </c>
      <c r="DW125" s="904"/>
      <c r="DX125" s="904"/>
      <c r="DY125" s="904"/>
      <c r="DZ125" s="905"/>
    </row>
    <row r="126" spans="1:130" s="226" customFormat="1" ht="26.25" customHeight="1" thickBot="1" x14ac:dyDescent="0.2">
      <c r="A126" s="878"/>
      <c r="B126" s="879"/>
      <c r="C126" s="882" t="s">
        <v>443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457</v>
      </c>
      <c r="AB126" s="838"/>
      <c r="AC126" s="838"/>
      <c r="AD126" s="838"/>
      <c r="AE126" s="839"/>
      <c r="AF126" s="840" t="s">
        <v>456</v>
      </c>
      <c r="AG126" s="838"/>
      <c r="AH126" s="838"/>
      <c r="AI126" s="838"/>
      <c r="AJ126" s="839"/>
      <c r="AK126" s="840" t="s">
        <v>462</v>
      </c>
      <c r="AL126" s="838"/>
      <c r="AM126" s="838"/>
      <c r="AN126" s="838"/>
      <c r="AO126" s="839"/>
      <c r="AP126" s="885" t="s">
        <v>416</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463</v>
      </c>
      <c r="CQ126" s="808"/>
      <c r="CR126" s="808"/>
      <c r="CS126" s="808"/>
      <c r="CT126" s="808"/>
      <c r="CU126" s="808"/>
      <c r="CV126" s="808"/>
      <c r="CW126" s="808"/>
      <c r="CX126" s="808"/>
      <c r="CY126" s="808"/>
      <c r="CZ126" s="808"/>
      <c r="DA126" s="808"/>
      <c r="DB126" s="808"/>
      <c r="DC126" s="808"/>
      <c r="DD126" s="808"/>
      <c r="DE126" s="808"/>
      <c r="DF126" s="809"/>
      <c r="DG126" s="874" t="s">
        <v>461</v>
      </c>
      <c r="DH126" s="875"/>
      <c r="DI126" s="875"/>
      <c r="DJ126" s="875"/>
      <c r="DK126" s="875"/>
      <c r="DL126" s="875" t="s">
        <v>106</v>
      </c>
      <c r="DM126" s="875"/>
      <c r="DN126" s="875"/>
      <c r="DO126" s="875"/>
      <c r="DP126" s="875"/>
      <c r="DQ126" s="875" t="s">
        <v>458</v>
      </c>
      <c r="DR126" s="875"/>
      <c r="DS126" s="875"/>
      <c r="DT126" s="875"/>
      <c r="DU126" s="875"/>
      <c r="DV126" s="852" t="s">
        <v>106</v>
      </c>
      <c r="DW126" s="852"/>
      <c r="DX126" s="852"/>
      <c r="DY126" s="852"/>
      <c r="DZ126" s="853"/>
    </row>
    <row r="127" spans="1:130" s="226" customFormat="1" ht="26.25" customHeight="1" x14ac:dyDescent="0.15">
      <c r="A127" s="880"/>
      <c r="B127" s="881"/>
      <c r="C127" s="899" t="s">
        <v>464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15057</v>
      </c>
      <c r="AB127" s="838"/>
      <c r="AC127" s="838"/>
      <c r="AD127" s="838"/>
      <c r="AE127" s="839"/>
      <c r="AF127" s="840">
        <v>9325</v>
      </c>
      <c r="AG127" s="838"/>
      <c r="AH127" s="838"/>
      <c r="AI127" s="838"/>
      <c r="AJ127" s="839"/>
      <c r="AK127" s="840">
        <v>4667</v>
      </c>
      <c r="AL127" s="838"/>
      <c r="AM127" s="838"/>
      <c r="AN127" s="838"/>
      <c r="AO127" s="839"/>
      <c r="AP127" s="885">
        <v>0.3</v>
      </c>
      <c r="AQ127" s="886"/>
      <c r="AR127" s="886"/>
      <c r="AS127" s="886"/>
      <c r="AT127" s="887"/>
      <c r="AU127" s="262"/>
      <c r="AV127" s="262"/>
      <c r="AW127" s="262"/>
      <c r="AX127" s="902" t="s">
        <v>465</v>
      </c>
      <c r="AY127" s="870"/>
      <c r="AZ127" s="870"/>
      <c r="BA127" s="870"/>
      <c r="BB127" s="870"/>
      <c r="BC127" s="870"/>
      <c r="BD127" s="870"/>
      <c r="BE127" s="871"/>
      <c r="BF127" s="869" t="s">
        <v>466</v>
      </c>
      <c r="BG127" s="870"/>
      <c r="BH127" s="870"/>
      <c r="BI127" s="870"/>
      <c r="BJ127" s="870"/>
      <c r="BK127" s="870"/>
      <c r="BL127" s="871"/>
      <c r="BM127" s="869" t="s">
        <v>467</v>
      </c>
      <c r="BN127" s="870"/>
      <c r="BO127" s="870"/>
      <c r="BP127" s="870"/>
      <c r="BQ127" s="870"/>
      <c r="BR127" s="870"/>
      <c r="BS127" s="871"/>
      <c r="BT127" s="869" t="s">
        <v>468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469</v>
      </c>
      <c r="CQ127" s="808"/>
      <c r="CR127" s="808"/>
      <c r="CS127" s="808"/>
      <c r="CT127" s="808"/>
      <c r="CU127" s="808"/>
      <c r="CV127" s="808"/>
      <c r="CW127" s="808"/>
      <c r="CX127" s="808"/>
      <c r="CY127" s="808"/>
      <c r="CZ127" s="808"/>
      <c r="DA127" s="808"/>
      <c r="DB127" s="808"/>
      <c r="DC127" s="808"/>
      <c r="DD127" s="808"/>
      <c r="DE127" s="808"/>
      <c r="DF127" s="809"/>
      <c r="DG127" s="874" t="s">
        <v>461</v>
      </c>
      <c r="DH127" s="875"/>
      <c r="DI127" s="875"/>
      <c r="DJ127" s="875"/>
      <c r="DK127" s="875"/>
      <c r="DL127" s="875" t="s">
        <v>456</v>
      </c>
      <c r="DM127" s="875"/>
      <c r="DN127" s="875"/>
      <c r="DO127" s="875"/>
      <c r="DP127" s="875"/>
      <c r="DQ127" s="875" t="s">
        <v>456</v>
      </c>
      <c r="DR127" s="875"/>
      <c r="DS127" s="875"/>
      <c r="DT127" s="875"/>
      <c r="DU127" s="875"/>
      <c r="DV127" s="852" t="s">
        <v>470</v>
      </c>
      <c r="DW127" s="852"/>
      <c r="DX127" s="852"/>
      <c r="DY127" s="852"/>
      <c r="DZ127" s="853"/>
    </row>
    <row r="128" spans="1:130" s="226" customFormat="1" ht="26.25" customHeight="1" thickBot="1" x14ac:dyDescent="0.2">
      <c r="A128" s="854" t="s">
        <v>471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472</v>
      </c>
      <c r="X128" s="856"/>
      <c r="Y128" s="856"/>
      <c r="Z128" s="857"/>
      <c r="AA128" s="858">
        <v>12329</v>
      </c>
      <c r="AB128" s="859"/>
      <c r="AC128" s="859"/>
      <c r="AD128" s="859"/>
      <c r="AE128" s="860"/>
      <c r="AF128" s="861">
        <v>18926</v>
      </c>
      <c r="AG128" s="859"/>
      <c r="AH128" s="859"/>
      <c r="AI128" s="859"/>
      <c r="AJ128" s="860"/>
      <c r="AK128" s="861">
        <v>16836</v>
      </c>
      <c r="AL128" s="859"/>
      <c r="AM128" s="859"/>
      <c r="AN128" s="859"/>
      <c r="AO128" s="860"/>
      <c r="AP128" s="862"/>
      <c r="AQ128" s="863"/>
      <c r="AR128" s="863"/>
      <c r="AS128" s="863"/>
      <c r="AT128" s="864"/>
      <c r="AU128" s="262"/>
      <c r="AV128" s="262"/>
      <c r="AW128" s="262"/>
      <c r="AX128" s="865" t="s">
        <v>473</v>
      </c>
      <c r="AY128" s="866"/>
      <c r="AZ128" s="866"/>
      <c r="BA128" s="866"/>
      <c r="BB128" s="866"/>
      <c r="BC128" s="866"/>
      <c r="BD128" s="866"/>
      <c r="BE128" s="867"/>
      <c r="BF128" s="844" t="s">
        <v>456</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474</v>
      </c>
      <c r="CQ128" s="786"/>
      <c r="CR128" s="786"/>
      <c r="CS128" s="786"/>
      <c r="CT128" s="786"/>
      <c r="CU128" s="786"/>
      <c r="CV128" s="786"/>
      <c r="CW128" s="786"/>
      <c r="CX128" s="786"/>
      <c r="CY128" s="786"/>
      <c r="CZ128" s="786"/>
      <c r="DA128" s="786"/>
      <c r="DB128" s="786"/>
      <c r="DC128" s="786"/>
      <c r="DD128" s="786"/>
      <c r="DE128" s="786"/>
      <c r="DF128" s="787"/>
      <c r="DG128" s="848" t="s">
        <v>470</v>
      </c>
      <c r="DH128" s="849"/>
      <c r="DI128" s="849"/>
      <c r="DJ128" s="849"/>
      <c r="DK128" s="849"/>
      <c r="DL128" s="849" t="s">
        <v>106</v>
      </c>
      <c r="DM128" s="849"/>
      <c r="DN128" s="849"/>
      <c r="DO128" s="849"/>
      <c r="DP128" s="849"/>
      <c r="DQ128" s="849" t="s">
        <v>456</v>
      </c>
      <c r="DR128" s="849"/>
      <c r="DS128" s="849"/>
      <c r="DT128" s="849"/>
      <c r="DU128" s="849"/>
      <c r="DV128" s="850" t="s">
        <v>470</v>
      </c>
      <c r="DW128" s="850"/>
      <c r="DX128" s="850"/>
      <c r="DY128" s="850"/>
      <c r="DZ128" s="851"/>
    </row>
    <row r="129" spans="1:131" s="226" customFormat="1" ht="26.25" customHeight="1" x14ac:dyDescent="0.15">
      <c r="A129" s="832" t="s">
        <v>86</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475</v>
      </c>
      <c r="X129" s="835"/>
      <c r="Y129" s="835"/>
      <c r="Z129" s="836"/>
      <c r="AA129" s="837">
        <v>1924480</v>
      </c>
      <c r="AB129" s="838"/>
      <c r="AC129" s="838"/>
      <c r="AD129" s="838"/>
      <c r="AE129" s="839"/>
      <c r="AF129" s="840">
        <v>1917393</v>
      </c>
      <c r="AG129" s="838"/>
      <c r="AH129" s="838"/>
      <c r="AI129" s="838"/>
      <c r="AJ129" s="839"/>
      <c r="AK129" s="840">
        <v>1971051</v>
      </c>
      <c r="AL129" s="838"/>
      <c r="AM129" s="838"/>
      <c r="AN129" s="838"/>
      <c r="AO129" s="839"/>
      <c r="AP129" s="841"/>
      <c r="AQ129" s="842"/>
      <c r="AR129" s="842"/>
      <c r="AS129" s="842"/>
      <c r="AT129" s="843"/>
      <c r="AU129" s="264"/>
      <c r="AV129" s="264"/>
      <c r="AW129" s="264"/>
      <c r="AX129" s="807" t="s">
        <v>476</v>
      </c>
      <c r="AY129" s="808"/>
      <c r="AZ129" s="808"/>
      <c r="BA129" s="808"/>
      <c r="BB129" s="808"/>
      <c r="BC129" s="808"/>
      <c r="BD129" s="808"/>
      <c r="BE129" s="809"/>
      <c r="BF129" s="827" t="s">
        <v>106</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478</v>
      </c>
      <c r="X130" s="835"/>
      <c r="Y130" s="835"/>
      <c r="Z130" s="836"/>
      <c r="AA130" s="837">
        <v>365501</v>
      </c>
      <c r="AB130" s="838"/>
      <c r="AC130" s="838"/>
      <c r="AD130" s="838"/>
      <c r="AE130" s="839"/>
      <c r="AF130" s="840">
        <v>350703</v>
      </c>
      <c r="AG130" s="838"/>
      <c r="AH130" s="838"/>
      <c r="AI130" s="838"/>
      <c r="AJ130" s="839"/>
      <c r="AK130" s="840">
        <v>354857</v>
      </c>
      <c r="AL130" s="838"/>
      <c r="AM130" s="838"/>
      <c r="AN130" s="838"/>
      <c r="AO130" s="839"/>
      <c r="AP130" s="841"/>
      <c r="AQ130" s="842"/>
      <c r="AR130" s="842"/>
      <c r="AS130" s="842"/>
      <c r="AT130" s="843"/>
      <c r="AU130" s="264"/>
      <c r="AV130" s="264"/>
      <c r="AW130" s="264"/>
      <c r="AX130" s="807" t="s">
        <v>479</v>
      </c>
      <c r="AY130" s="808"/>
      <c r="AZ130" s="808"/>
      <c r="BA130" s="808"/>
      <c r="BB130" s="808"/>
      <c r="BC130" s="808"/>
      <c r="BD130" s="808"/>
      <c r="BE130" s="809"/>
      <c r="BF130" s="810">
        <v>5.5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480</v>
      </c>
      <c r="X131" s="818"/>
      <c r="Y131" s="818"/>
      <c r="Z131" s="819"/>
      <c r="AA131" s="820">
        <v>1558979</v>
      </c>
      <c r="AB131" s="821"/>
      <c r="AC131" s="821"/>
      <c r="AD131" s="821"/>
      <c r="AE131" s="822"/>
      <c r="AF131" s="823">
        <v>1566690</v>
      </c>
      <c r="AG131" s="821"/>
      <c r="AH131" s="821"/>
      <c r="AI131" s="821"/>
      <c r="AJ131" s="822"/>
      <c r="AK131" s="823">
        <v>1616194</v>
      </c>
      <c r="AL131" s="821"/>
      <c r="AM131" s="821"/>
      <c r="AN131" s="821"/>
      <c r="AO131" s="822"/>
      <c r="AP131" s="824"/>
      <c r="AQ131" s="825"/>
      <c r="AR131" s="825"/>
      <c r="AS131" s="825"/>
      <c r="AT131" s="826"/>
      <c r="AU131" s="264"/>
      <c r="AV131" s="264"/>
      <c r="AW131" s="264"/>
      <c r="AX131" s="785" t="s">
        <v>481</v>
      </c>
      <c r="AY131" s="786"/>
      <c r="AZ131" s="786"/>
      <c r="BA131" s="786"/>
      <c r="BB131" s="786"/>
      <c r="BC131" s="786"/>
      <c r="BD131" s="786"/>
      <c r="BE131" s="787"/>
      <c r="BF131" s="788" t="s">
        <v>461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483</v>
      </c>
      <c r="W132" s="798"/>
      <c r="X132" s="798"/>
      <c r="Y132" s="798"/>
      <c r="Z132" s="799"/>
      <c r="AA132" s="800">
        <v>6.4438327910000002</v>
      </c>
      <c r="AB132" s="801"/>
      <c r="AC132" s="801"/>
      <c r="AD132" s="801"/>
      <c r="AE132" s="802"/>
      <c r="AF132" s="803">
        <v>5.6196822600000003</v>
      </c>
      <c r="AG132" s="801"/>
      <c r="AH132" s="801"/>
      <c r="AI132" s="801"/>
      <c r="AJ132" s="802"/>
      <c r="AK132" s="803">
        <v>4.4729778729999996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484</v>
      </c>
      <c r="W133" s="777"/>
      <c r="X133" s="777"/>
      <c r="Y133" s="777"/>
      <c r="Z133" s="778"/>
      <c r="AA133" s="779">
        <v>8.1999999999999993</v>
      </c>
      <c r="AB133" s="780"/>
      <c r="AC133" s="780"/>
      <c r="AD133" s="780"/>
      <c r="AE133" s="781"/>
      <c r="AF133" s="779">
        <v>6.6</v>
      </c>
      <c r="AG133" s="780"/>
      <c r="AH133" s="780"/>
      <c r="AI133" s="780"/>
      <c r="AJ133" s="781"/>
      <c r="AK133" s="779">
        <v>5.5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m1BMVn0u1p+TzpOizyDrW9VlSeQ5sJ0JCSQ3egC8nD/b4AHgF2sjnF8LyzHnfvYzJOI8RFlawHKKYKe8NEOrsg==" saltValue="CeeYN0T1K6qwGqA3Fkck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X33"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Vy8aUjd6iONKP5jotypaROhwPDM1zaHmLwtsOhi6HyqIkXaSskUNx0CSmN767iGN5wLDcMMZCZiDxsP7hI2Gw==" saltValue="l4wgS0T2fx8Kt4xX3FBo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31"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hKlEkCaTipkEf6nGmaV8TinwfUNH9ahss4C2WSas9vtKijrHwVxkyVlHGNFUi/g9EArRHKEL3qgtQ/FpfdeYw==" saltValue="1D6RuQJ5k5eatfTeywJb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493</v>
      </c>
      <c r="AL9" s="1207"/>
      <c r="AM9" s="1207"/>
      <c r="AN9" s="1208"/>
      <c r="AO9" s="292">
        <v>537711</v>
      </c>
      <c r="AP9" s="292">
        <v>214827</v>
      </c>
      <c r="AQ9" s="293">
        <v>189734</v>
      </c>
      <c r="AR9" s="294">
        <v>13.2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494</v>
      </c>
      <c r="AL10" s="1207"/>
      <c r="AM10" s="1207"/>
      <c r="AN10" s="1208"/>
      <c r="AO10" s="295">
        <v>22950</v>
      </c>
      <c r="AP10" s="295">
        <v>9169</v>
      </c>
      <c r="AQ10" s="296">
        <v>22180</v>
      </c>
      <c r="AR10" s="297">
        <v>-58.7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495</v>
      </c>
      <c r="AL11" s="1207"/>
      <c r="AM11" s="1207"/>
      <c r="AN11" s="1208"/>
      <c r="AO11" s="295">
        <v>3337</v>
      </c>
      <c r="AP11" s="295">
        <v>1333</v>
      </c>
      <c r="AQ11" s="296">
        <v>28692</v>
      </c>
      <c r="AR11" s="297">
        <v>-95.4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496</v>
      </c>
      <c r="AL12" s="1207"/>
      <c r="AM12" s="1207"/>
      <c r="AN12" s="1208"/>
      <c r="AO12" s="295" t="s">
        <v>497</v>
      </c>
      <c r="AP12" s="295" t="s">
        <v>497</v>
      </c>
      <c r="AQ12" s="296">
        <v>4806</v>
      </c>
      <c r="AR12" s="297" t="s">
        <v>497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497</v>
      </c>
      <c r="AP13" s="295" t="s">
        <v>497</v>
      </c>
      <c r="AQ13" s="296" t="s">
        <v>497</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499</v>
      </c>
      <c r="AL14" s="1207"/>
      <c r="AM14" s="1207"/>
      <c r="AN14" s="1208"/>
      <c r="AO14" s="295" t="s">
        <v>497</v>
      </c>
      <c r="AP14" s="295" t="s">
        <v>497</v>
      </c>
      <c r="AQ14" s="296">
        <v>8976</v>
      </c>
      <c r="AR14" s="297" t="s">
        <v>497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500</v>
      </c>
      <c r="AL15" s="1207"/>
      <c r="AM15" s="1207"/>
      <c r="AN15" s="1208"/>
      <c r="AO15" s="295">
        <v>10489</v>
      </c>
      <c r="AP15" s="295">
        <v>4191</v>
      </c>
      <c r="AQ15" s="296">
        <v>4161</v>
      </c>
      <c r="AR15" s="297">
        <v>0.7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501</v>
      </c>
      <c r="AL16" s="1210"/>
      <c r="AM16" s="1210"/>
      <c r="AN16" s="1211"/>
      <c r="AO16" s="295">
        <v>-40819</v>
      </c>
      <c r="AP16" s="295">
        <v>-16308</v>
      </c>
      <c r="AQ16" s="296">
        <v>-17989</v>
      </c>
      <c r="AR16" s="297">
        <v>-9.3000000000000007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164</v>
      </c>
      <c r="AL17" s="1210"/>
      <c r="AM17" s="1210"/>
      <c r="AN17" s="1211"/>
      <c r="AO17" s="295">
        <v>533668</v>
      </c>
      <c r="AP17" s="295">
        <v>213211</v>
      </c>
      <c r="AQ17" s="296">
        <v>240560</v>
      </c>
      <c r="AR17" s="297">
        <v>-11.4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506</v>
      </c>
      <c r="AL21" s="1204"/>
      <c r="AM21" s="1204"/>
      <c r="AN21" s="1205"/>
      <c r="AO21" s="307">
        <v>23.97</v>
      </c>
      <c r="AP21" s="308">
        <v>21.65</v>
      </c>
      <c r="AQ21" s="309">
        <v>2.3199999999999998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507</v>
      </c>
      <c r="AL22" s="1204"/>
      <c r="AM22" s="1204"/>
      <c r="AN22" s="1205"/>
      <c r="AO22" s="312">
        <v>96.4</v>
      </c>
      <c r="AP22" s="313">
        <v>95.4</v>
      </c>
      <c r="AQ22" s="314">
        <v>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512</v>
      </c>
      <c r="AL32" s="1195"/>
      <c r="AM32" s="1195"/>
      <c r="AN32" s="1196"/>
      <c r="AO32" s="322">
        <v>349122</v>
      </c>
      <c r="AP32" s="322">
        <v>139481</v>
      </c>
      <c r="AQ32" s="323">
        <v>139228</v>
      </c>
      <c r="AR32" s="324">
        <v>0.2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513</v>
      </c>
      <c r="AL33" s="1195"/>
      <c r="AM33" s="1195"/>
      <c r="AN33" s="1196"/>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514</v>
      </c>
      <c r="AL34" s="1195"/>
      <c r="AM34" s="1195"/>
      <c r="AN34" s="1196"/>
      <c r="AO34" s="322" t="s">
        <v>497</v>
      </c>
      <c r="AP34" s="322" t="s">
        <v>497</v>
      </c>
      <c r="AQ34" s="323">
        <v>5</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515</v>
      </c>
      <c r="AL35" s="1195"/>
      <c r="AM35" s="1195"/>
      <c r="AN35" s="1196"/>
      <c r="AO35" s="322">
        <v>90196</v>
      </c>
      <c r="AP35" s="322">
        <v>36035</v>
      </c>
      <c r="AQ35" s="323">
        <v>32095</v>
      </c>
      <c r="AR35" s="324">
        <v>12.3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516</v>
      </c>
      <c r="AL36" s="1195"/>
      <c r="AM36" s="1195"/>
      <c r="AN36" s="1196"/>
      <c r="AO36" s="322" t="s">
        <v>497</v>
      </c>
      <c r="AP36" s="322" t="s">
        <v>497</v>
      </c>
      <c r="AQ36" s="323">
        <v>5254</v>
      </c>
      <c r="AR36" s="324" t="s">
        <v>497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517</v>
      </c>
      <c r="AL37" s="1195"/>
      <c r="AM37" s="1195"/>
      <c r="AN37" s="1196"/>
      <c r="AO37" s="322">
        <v>4667</v>
      </c>
      <c r="AP37" s="322">
        <v>1865</v>
      </c>
      <c r="AQ37" s="323">
        <v>1384</v>
      </c>
      <c r="AR37" s="324">
        <v>34.799999999999997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518</v>
      </c>
      <c r="AL38" s="1198"/>
      <c r="AM38" s="1198"/>
      <c r="AN38" s="1199"/>
      <c r="AO38" s="325" t="s">
        <v>497</v>
      </c>
      <c r="AP38" s="325" t="s">
        <v>497</v>
      </c>
      <c r="AQ38" s="326">
        <v>32</v>
      </c>
      <c r="AR38" s="314" t="s">
        <v>497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519</v>
      </c>
      <c r="AL39" s="1198"/>
      <c r="AM39" s="1198"/>
      <c r="AN39" s="1199"/>
      <c r="AO39" s="322">
        <v>-16836</v>
      </c>
      <c r="AP39" s="322">
        <v>-6726</v>
      </c>
      <c r="AQ39" s="323">
        <v>-8131</v>
      </c>
      <c r="AR39" s="324">
        <v>-17.3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520</v>
      </c>
      <c r="AL40" s="1195"/>
      <c r="AM40" s="1195"/>
      <c r="AN40" s="1196"/>
      <c r="AO40" s="322">
        <v>-354857</v>
      </c>
      <c r="AP40" s="322">
        <v>-141773</v>
      </c>
      <c r="AQ40" s="323">
        <v>-126394</v>
      </c>
      <c r="AR40" s="324">
        <v>12.2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277</v>
      </c>
      <c r="AL41" s="1201"/>
      <c r="AM41" s="1201"/>
      <c r="AN41" s="1202"/>
      <c r="AO41" s="322">
        <v>72292</v>
      </c>
      <c r="AP41" s="322">
        <v>28882</v>
      </c>
      <c r="AQ41" s="323">
        <v>43473</v>
      </c>
      <c r="AR41" s="324">
        <v>-33.6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488</v>
      </c>
      <c r="AN49" s="1189" t="s">
        <v>524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214535</v>
      </c>
      <c r="AN51" s="344">
        <v>78326</v>
      </c>
      <c r="AO51" s="345">
        <v>-79.599999999999994</v>
      </c>
      <c r="AP51" s="346">
        <v>316331</v>
      </c>
      <c r="AQ51" s="347">
        <v>38.6</v>
      </c>
      <c r="AR51" s="348">
        <v>-118.2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110734</v>
      </c>
      <c r="AN52" s="352">
        <v>40429</v>
      </c>
      <c r="AO52" s="353">
        <v>-76.7</v>
      </c>
      <c r="AP52" s="354">
        <v>106387</v>
      </c>
      <c r="AQ52" s="355">
        <v>22.8</v>
      </c>
      <c r="AR52" s="356">
        <v>-99.5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590137</v>
      </c>
      <c r="AN53" s="344">
        <v>220447</v>
      </c>
      <c r="AO53" s="345">
        <v>181.4</v>
      </c>
      <c r="AP53" s="346">
        <v>333013</v>
      </c>
      <c r="AQ53" s="347">
        <v>5.3</v>
      </c>
      <c r="AR53" s="348">
        <v>176.1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211197</v>
      </c>
      <c r="AN54" s="352">
        <v>78893</v>
      </c>
      <c r="AO54" s="353">
        <v>95.1</v>
      </c>
      <c r="AP54" s="354">
        <v>126732</v>
      </c>
      <c r="AQ54" s="355">
        <v>19.100000000000001</v>
      </c>
      <c r="AR54" s="356">
        <v>76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311342</v>
      </c>
      <c r="AN55" s="344">
        <v>118742</v>
      </c>
      <c r="AO55" s="345">
        <v>-46.1</v>
      </c>
      <c r="AP55" s="346">
        <v>280458</v>
      </c>
      <c r="AQ55" s="347">
        <v>-15.8</v>
      </c>
      <c r="AR55" s="348">
        <v>-30.3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124328</v>
      </c>
      <c r="AN56" s="352">
        <v>47417</v>
      </c>
      <c r="AO56" s="353">
        <v>-39.9</v>
      </c>
      <c r="AP56" s="354">
        <v>127286</v>
      </c>
      <c r="AQ56" s="355">
        <v>0.4</v>
      </c>
      <c r="AR56" s="356">
        <v>-40.299999999999997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934049</v>
      </c>
      <c r="AN57" s="344">
        <v>362597</v>
      </c>
      <c r="AO57" s="345">
        <v>205.4</v>
      </c>
      <c r="AP57" s="346">
        <v>291945</v>
      </c>
      <c r="AQ57" s="347">
        <v>4.0999999999999996</v>
      </c>
      <c r="AR57" s="348">
        <v>201.3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587888</v>
      </c>
      <c r="AN58" s="352">
        <v>228217</v>
      </c>
      <c r="AO58" s="353">
        <v>381.3</v>
      </c>
      <c r="AP58" s="354">
        <v>127651</v>
      </c>
      <c r="AQ58" s="355">
        <v>0.3</v>
      </c>
      <c r="AR58" s="356">
        <v>381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380113</v>
      </c>
      <c r="AN59" s="344">
        <v>151863</v>
      </c>
      <c r="AO59" s="345">
        <v>-58.1</v>
      </c>
      <c r="AP59" s="346">
        <v>291173</v>
      </c>
      <c r="AQ59" s="347">
        <v>-0.3</v>
      </c>
      <c r="AR59" s="348">
        <v>-57.8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146840</v>
      </c>
      <c r="AN60" s="352">
        <v>58666</v>
      </c>
      <c r="AO60" s="353">
        <v>-74.3</v>
      </c>
      <c r="AP60" s="354">
        <v>119071</v>
      </c>
      <c r="AQ60" s="355">
        <v>-6.7</v>
      </c>
      <c r="AR60" s="356">
        <v>-67.599999999999994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486035</v>
      </c>
      <c r="AN61" s="359">
        <v>186395</v>
      </c>
      <c r="AO61" s="360">
        <v>40.6</v>
      </c>
      <c r="AP61" s="361">
        <v>302584</v>
      </c>
      <c r="AQ61" s="362">
        <v>6.4</v>
      </c>
      <c r="AR61" s="348">
        <v>34.200000000000003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236197</v>
      </c>
      <c r="AN62" s="352">
        <v>90724</v>
      </c>
      <c r="AO62" s="353">
        <v>57.1</v>
      </c>
      <c r="AP62" s="354">
        <v>121425</v>
      </c>
      <c r="AQ62" s="355">
        <v>7.2</v>
      </c>
      <c r="AR62" s="356">
        <v>49.9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9v39Ltm4eAT4X3qO2s5x/gfk7ELI/CWBPyMmIvC/QjcBzeGNeLZwe1gDr5NxuSb3Gk+zUaW1PBGh7szjBuMCFQ==" saltValue="HpOCE2hIHa8C0npEw7a87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FFH+0RhqUU1OgQgnwne/f5Hxohp75o+YfNTToNQSA6ivZVUFDBkd/XnmocoAAWvJYGGtJ6BW0czr+XDjl9tJQ==" saltValue="O6T9lU8917mOsoCldNd6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2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aE/ClippMyEqY9yKxm+th//jzftThMfc3cuE2wn7MIEtd9dgnfMy9FrwRdw7Xot5GPNHFVu7kTcY66S2FT2CA==" saltValue="/LXxzJ1C6BAjv7nVpVWw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3"/>
  <sheetViews>
    <sheetView showGridLines="0" topLeftCell="B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10.28</v>
      </c>
      <c r="G47" s="12">
        <v>10.43</v>
      </c>
      <c r="H47" s="12">
        <v>9.74</v>
      </c>
      <c r="I47" s="12">
        <v>9.7899999999999991</v>
      </c>
      <c r="J47" s="13">
        <v>14.52</v>
      </c>
    </row>
    <row r="48" spans="2:10" ht="57.75" customHeight="1" x14ac:dyDescent="0.15">
      <c r="B48" s="14"/>
      <c r="C48" s="1214" t="s">
        <v>4</v>
      </c>
      <c r="D48" s="1214"/>
      <c r="E48" s="1215"/>
      <c r="F48" s="15">
        <v>3.09</v>
      </c>
      <c r="G48" s="16">
        <v>2.98</v>
      </c>
      <c r="H48" s="16">
        <v>5.49</v>
      </c>
      <c r="I48" s="16">
        <v>5.97</v>
      </c>
      <c r="J48" s="17">
        <v>5.1100000000000003</v>
      </c>
    </row>
    <row r="49" spans="2:10" ht="57.75" customHeight="1" thickBot="1" x14ac:dyDescent="0.2">
      <c r="B49" s="18"/>
      <c r="C49" s="1216" t="s">
        <v>5</v>
      </c>
      <c r="D49" s="1216"/>
      <c r="E49" s="1217"/>
      <c r="F49" s="19">
        <v>0.87</v>
      </c>
      <c r="G49" s="20" t="s">
        <v>545</v>
      </c>
      <c r="H49" s="20">
        <v>2.72</v>
      </c>
      <c r="I49" s="20">
        <v>0.47</v>
      </c>
      <c r="J49" s="21">
        <v>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3yfn+OlVlzFNG0p45JmQTNi/0jJ3mNSfkeBGqT32th86+/bW1JnQrEzqEE2vrwRwTft4TaZFEc7MssELba5Tw==" saltValue="bRYdYhZltpXZnGRvqtd9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vt:lpstr>
      <vt:lpstr>将来負担比率（分子）の構造 </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2019-10-18T02:18:58Z</cp:lastPrinted>
  <dcterms:created xsi:type="dcterms:W3CDTF">2019-02-14T05:04:21Z</dcterms:created>
  <dcterms:modified xsi:type="dcterms:W3CDTF">2019-10-25T00:35:53Z</dcterms:modified>
  <cp:category/>
</cp:coreProperties>
</file>