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10.0.36.31\財政班\□新居\203 財政状況資料集（内容確認等）\平成29年度決算（H30年度～Ｒ1作業）\21 公表\02 公表資料\"/>
    </mc:Choice>
  </mc:AlternateContent>
  <xr:revisionPtr revIDLastSave="0" documentId="13_ncr:1_{C7873699-CB76-49CA-A939-3443988EFF5C}" xr6:coauthVersionLast="36" xr6:coauthVersionMax="36" xr10:uidLastSave="{00000000-0000-0000-0000-000000000000}"/>
  <bookViews>
    <workbookView xWindow="0" yWindow="0" windowWidth="15360" windowHeight="7635" tabRatio="73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B102" i="12" l="1"/>
  <c r="CW102" i="12"/>
  <c r="CR102" i="12"/>
  <c r="AU88" i="12"/>
  <c r="AP88" i="12"/>
  <c r="AF88" i="12"/>
  <c r="AU63" i="12"/>
  <c r="AP63" i="12"/>
  <c r="AP23" i="12"/>
  <c r="AA23" i="12"/>
  <c r="V23" i="12"/>
  <c r="Q23" i="12"/>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AM35" i="10"/>
  <c r="C35" i="10"/>
  <c r="C34" i="10"/>
  <c r="BE34" i="10" l="1"/>
  <c r="BE35" i="10" s="1"/>
  <c r="U34" i="10"/>
  <c r="U35"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<sst xmlns="http://schemas.openxmlformats.org/spreadsheetml/2006/main" count="1119" uniqueCount="614">
  <si>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</si>
  <si>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</si>
  <si>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</si>
  <si>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</si>
  <si>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</si>
  <si>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</si>
  <si>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</si>
  <si>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</si>
  <si>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</si>
  <si>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</si>
  <si>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</si>
  <si>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</si>
  <si>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</si>
  <si>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</si>
  <si>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</si>
  <si>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</si>
  <si>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</si>
  <si>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</si>
  <si>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</si>
  <si>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</si>
  <si>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</si>
  <si>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</si>
  <si>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</si>
  <si>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</si>
  <si>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</si>
  <si>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</si>
  <si>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</si>
  <si>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</si>
  <si>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</si>
  <si>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</si>
  <si>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</si>
  <si>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</si>
  <si>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</si>
  <si>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</si>
  <si>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</si>
  <si>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</si>
  <si>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</si>
  <si>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</si>
  <si>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</si>
  <si>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</si>
  <si>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</si>
  <si>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</si>
  <si>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</si>
  <si>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</si>
  <si>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</si>
  <si>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</si>
  <si>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</si>
  <si>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</si>
  <si>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</si>
  <si>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</si>
  <si>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</si>
  <si>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</si>
  <si>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</si>
  <si>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</si>
  <si>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</si>
  <si>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</si>
  <si>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</si>
  <si>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</si>
  <si>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</si>
  <si>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</si>
  <si>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</si>
  <si>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</si>
  <si>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</si>
  <si>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</si>
  <si>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</si>
  <si>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</si>
  <si>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</si>
  <si>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</si>
  <si>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</si>
  <si>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</si>
  <si>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</si>
  <si>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</si>
  <si>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</si>
  <si>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</si>
  <si>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</si>
  <si>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</si>
  <si>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</si>
  <si>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</si>
  <si>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</si>
  <si>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</si>
  <si>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</si>
  <si>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</si>
  <si>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</si>
  <si>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</si>
  <si>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</si>
  <si>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</si>
  <si>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</si>
  <si>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</si>
  <si>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</si>
  <si>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</si>
  <si>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</si>
  <si>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</si>
  <si>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南島原市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</si>
  <si>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</si>
  <si>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</si>
  <si>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</si>
  <si>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</si>
  <si>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</si>
  <si>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</si>
  <si>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</si>
  <si>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</si>
  <si>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</si>
  <si>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</si>
  <si>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</si>
  <si>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</si>
  <si>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</si>
  <si>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</si>
  <si>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</si>
  <si>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</si>
  <si>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</si>
  <si>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</si>
  <si>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</si>
  <si>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</si>
  <si>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</si>
  <si>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</si>
  <si>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</si>
  <si>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</si>
  <si>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</si>
  <si>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</si>
  <si>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</si>
  <si>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</si>
  <si>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</si>
  <si>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</si>
  <si>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</si>
  <si>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</si>
  <si>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</si>
  <si>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</si>
  <si>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</si>
  <si>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</si>
  <si>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</si>
  <si>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</si>
  <si>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</si>
  <si>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</si>
  <si>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</si>
  <si>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</si>
  <si>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</si>
  <si>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</si>
  <si>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</si>
  <si>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</si>
  <si>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</si>
  <si>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</si>
  <si>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</si>
  <si>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</si>
  <si>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</si>
  <si>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</si>
  <si>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</si>
  <si>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</si>
  <si>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</si>
  <si>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</si>
  <si>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</si>
  <si>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</si>
  <si>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</si>
  <si>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</si>
  <si>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</si>
  <si>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</si>
  <si>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</si>
  <si>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</si>
  <si>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</si>
  <si>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</si>
  <si>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</si>
  <si>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</si>
  <si>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</si>
  <si>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</si>
  <si>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</si>
  <si>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</si>
  <si>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</si>
  <si>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</si>
  <si>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</si>
  <si>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</si>
  <si>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</si>
  <si>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</si>
  <si>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</si>
  <si>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</si>
  <si>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</si>
  <si>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</si>
  <si>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</si>
  <si>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</si>
  <si>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</si>
  <si>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</si>
  <si>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</si>
  <si>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</si>
  <si>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</si>
  <si>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</si>
  <si>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</si>
  <si>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</si>
  <si>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</si>
  <si>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</si>
  <si>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</si>
  <si>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</si>
  <si>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</si>
  <si>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</si>
  <si>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</si>
  <si>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</si>
  <si>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</si>
  <si>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</si>
  <si>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</si>
  <si>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</si>
  <si>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</si>
  <si>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</si>
  <si>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</si>
  <si>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</si>
  <si>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</si>
  <si>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</si>
  <si>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</si>
  <si>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</si>
  <si>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</si>
  <si>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</si>
  <si>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</si>
  <si>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</si>
  <si>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長崎県南島原市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</si>
  <si>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</si>
  <si>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</si>
  <si>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</si>
  <si>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</si>
  <si>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</si>
  <si>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</si>
  <si>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</si>
  <si>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</si>
  <si>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</si>
  <si>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</si>
  <si>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</si>
  <si>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</si>
  <si>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</si>
  <si>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</si>
  <si>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</si>
  <si>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</si>
  <si>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</si>
  <si>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</si>
  <si>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</si>
  <si>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</si>
  <si>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</si>
  <si>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</si>
  <si>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</si>
  <si>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</si>
  <si>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</si>
  <si>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</si>
  <si>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</si>
  <si>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</si>
  <si>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</si>
  <si>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</si>
  <si>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</si>
  <si>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</si>
  <si>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</si>
  <si>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</si>
  <si>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</si>
  <si>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</si>
  <si>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</si>
  <si>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</si>
  <si>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</si>
  <si>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</si>
  <si>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</si>
  <si>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</si>
  <si>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</si>
  <si>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</si>
  <si>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</si>
  <si>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</si>
  <si>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</si>
  <si>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</si>
  <si>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</si>
  <si>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</si>
  <si>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</si>
  <si>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</si>
  <si>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</si>
  <si>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</si>
  <si>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</si>
  <si>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</si>
  <si>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</si>
  <si>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</si>
  <si>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</si>
  <si>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</si>
  <si>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</si>
  <si>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</si>
  <si>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</si>
  <si>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</si>
  <si>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</si>
  <si>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</si>
  <si>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</si>
  <si>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</si>
  <si>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</si>
  <si>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</si>
  <si>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</si>
  <si>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</si>
  <si>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</si>
  <si>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</si>
  <si>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</si>
  <si>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</si>
  <si>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</si>
  <si>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</si>
  <si>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</si>
  <si>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</si>
  <si>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</si>
  <si>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</si>
  <si>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</si>
  <si>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</si>
  <si>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</si>
  <si>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</si>
  <si>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</si>
  <si>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</si>
  <si>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</si>
  <si>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</si>
  <si>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</si>
  <si>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</si>
  <si>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</si>
  <si>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</si>
  <si>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</si>
  <si>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</si>
  <si>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</si>
  <si>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</si>
  <si>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</si>
  <si>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</si>
  <si>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</si>
  <si>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</si>
  <si>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</si>
  <si>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</si>
  <si>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</si>
  <si>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</si>
  <si>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</si>
  <si>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</si>
  <si>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</si>
  <si>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</si>
  <si>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</si>
  <si>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</si>
  <si>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</si>
  <si>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</si>
  <si>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</si>
  <si>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</si>
  <si>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</si>
  <si>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</si>
  <si>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</si>
  <si>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</si>
  <si>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</si>
  <si>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</si>
  <si>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</si>
  <si>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</si>
  <si>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</si>
  <si>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</si>
  <si>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</si>
  <si>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</si>
  <si>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</si>
  <si>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</si>
  <si>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</si>
  <si>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</si>
  <si>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</si>
  <si>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</si>
  <si>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</si>
  <si>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</si>
  <si>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</si>
  <si>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</si>
  <si>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</si>
  <si>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</si>
  <si>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</si>
  <si>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</si>
  <si>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</si>
  <si>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</si>
  <si>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</si>
  <si>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</si>
  <si>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</si>
  <si>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</si>
  <si>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</si>
  <si>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長崎県南島原市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</si>
  <si>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</si>
  <si>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</si>
  <si>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</si>
  <si>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</si>
  <si>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</si>
  <si>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</si>
  <si>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</si>
  <si>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</si>
  <si>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</si>
  <si>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</si>
  <si>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</si>
  <si>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</si>
  <si>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</si>
  <si>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</si>
  <si>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</si>
  <si>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</si>
  <si>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</si>
  <si>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</si>
  <si>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</si>
  <si>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</si>
  <si>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</si>
  <si>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</si>
  <si>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</si>
  <si>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</si>
  <si>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</si>
  <si>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</si>
  <si>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</si>
  <si>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</si>
  <si>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</si>
  <si>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</si>
  <si>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</si>
  <si>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</si>
  <si>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</si>
  <si>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</si>
  <si>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</si>
  <si>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</si>
  <si>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</si>
  <si>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</si>
  <si>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</si>
  <si>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</si>
  <si>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</si>
  <si>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</si>
  <si>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</si>
  <si>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</si>
  <si>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</si>
  <si>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</si>
  <si>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</si>
  <si>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</si>
  <si>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</si>
  <si>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</si>
  <si>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</si>
  <si>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</si>
  <si>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</si>
  <si>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</si>
  <si>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</si>
  <si>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</si>
  <si>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</si>
  <si>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</si>
  <si>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</si>
  <si>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</si>
  <si>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</si>
  <si>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</si>
  <si>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</si>
  <si>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</si>
  <si>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</si>
  <si>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</si>
  <si>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</si>
  <si>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</si>
  <si>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</si>
  <si>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</si>
  <si>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</si>
  <si>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</si>
  <si>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</si>
  <si>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</si>
  <si>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</si>
  <si>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</si>
  <si>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</si>
  <si>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</si>
  <si>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</si>
  <si>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</si>
  <si>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</si>
  <si>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</si>
  <si>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</si>
  <si>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</si>
  <si>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</si>
  <si>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</si>
  <si>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</si>
  <si>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</si>
  <si>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</si>
  <si>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</si>
  <si>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</si>
  <si>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</si>
  <si>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</si>
  <si>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</si>
  <si>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</si>
  <si>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</si>
  <si>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</si>
  <si>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</si>
  <si>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</si>
  <si>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</si>
  <si>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</si>
  <si>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</si>
  <si>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</si>
  <si>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</si>
  <si>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</si>
  <si>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</si>
  <si>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</si>
  <si>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</si>
  <si>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</si>
  <si>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</si>
  <si>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</si>
  <si>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</si>
  <si>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</si>
  <si>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</si>
  <si>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</si>
  <si>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</si>
  <si>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</si>
  <si>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</si>
  <si>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</si>
  <si>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</si>
  <si>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</si>
  <si>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</si>
  <si>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</si>
  <si>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</si>
  <si>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</si>
  <si>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</si>
  <si>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</si>
  <si>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</si>
  <si>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</si>
  <si>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</si>
  <si>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</si>
  <si>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</si>
  <si>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</si>
  <si>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</si>
  <si>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</si>
  <si>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</si>
  <si>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</si>
  <si>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</si>
  <si>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</si>
  <si>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</si>
  <si>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</si>
  <si>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</si>
  <si>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</si>
  <si>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</si>
  <si>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</si>
  <si>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</si>
  <si>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</si>
  <si>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</si>
  <si>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</si>
  <si>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</si>
  <si>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</si>
  <si>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</si>
  <si>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</si>
  <si>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</si>
  <si>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</si>
  <si>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</si>
  <si>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</si>
  <si>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</si>
  <si>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</si>
  <si>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</si>
  <si>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</si>
  <si>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</si>
  <si>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</si>
  <si>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</si>
  <si>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</si>
  <si>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</si>
  <si>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</si>
  <si>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</si>
  <si>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</si>
  <si>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</si>
  <si>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</si>
  <si>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</si>
  <si>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</si>
  <si>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</si>
  <si>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</si>
  <si>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</si>
  <si>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</si>
  <si>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</si>
  <si>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</si>
  <si>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</si>
  <si>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</si>
  <si>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</si>
  <si>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</si>
  <si>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</si>
  <si>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</si>
  <si>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</si>
  <si>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</si>
  <si>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</si>
  <si>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</si>
  <si>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</si>
  <si>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</si>
  <si>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</si>
  <si>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</si>
  <si>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</si>
  <si>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</si>
  <si>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</si>
  <si>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</si>
  <si>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</si>
  <si>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</si>
  <si>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</si>
  <si>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</si>
  <si>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</si>
  <si>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</si>
  <si>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</si>
  <si>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3.59</t>
  </si>
  <si>
    <t>一般会計</t>
  </si>
  <si>
    <t>国民健康保険事業特別会計</t>
  </si>
  <si>
    <t>水道事業会計</t>
  </si>
  <si>
    <t>簡易水道事業特別会計</t>
  </si>
  <si>
    <t>後期高齢者医療特別会計</t>
  </si>
  <si>
    <t>下水道事業特別会計</t>
  </si>
  <si>
    <t>その他会計（赤字）</t>
  </si>
  <si>
    <t>その他会計（黒字）</t>
  </si>
  <si>
    <t>-</t>
    <phoneticPr fontId="2"/>
  </si>
  <si>
    <t>みずなし本陣</t>
    <rPh sb="4" eb="6">
      <t>ホンジン</t>
    </rPh>
    <phoneticPr fontId="2"/>
  </si>
  <si>
    <t>原城振興公社</t>
    <rPh sb="0" eb="2">
      <t>ハラジョウ</t>
    </rPh>
    <rPh sb="2" eb="4">
      <t>シンコウ</t>
    </rPh>
    <rPh sb="4" eb="6">
      <t>コウシャ</t>
    </rPh>
    <phoneticPr fontId="2"/>
  </si>
  <si>
    <t>-</t>
    <phoneticPr fontId="2"/>
  </si>
  <si>
    <t>県央県南広域環境組合（一般会計）</t>
  </si>
  <si>
    <t>島原地域広域市町村圏組合（一般会計）</t>
  </si>
  <si>
    <t>島原地域広域市町村圏組合（介護保険事業特別会計）</t>
  </si>
  <si>
    <t>雲仙・南島原保健組合（一般会計）</t>
  </si>
  <si>
    <t>雲仙・南島原保健組合（介護老人保健施設事業特別会計）</t>
  </si>
  <si>
    <t>雲仙・南島原保健組合（病院会計）</t>
  </si>
  <si>
    <t>長崎県病院企業団：島原病院（長崎県病院企業団病院事業会計）</t>
  </si>
  <si>
    <t>長崎県市町村総合事務組合（一般会計）</t>
  </si>
  <si>
    <t>長崎県市町村総合事務組合（市町村会館管理事業特別会計）</t>
  </si>
  <si>
    <t>長崎県市町村総合事務組合（市町村会館馬町別館管理事業特別会計）</t>
  </si>
  <si>
    <t>長崎県市町村総合事務組合（公平委員会特別会計）</t>
  </si>
  <si>
    <t>長崎県市町村総合事務組合（行政不服審査会事業特別会計）</t>
  </si>
  <si>
    <t>長崎県市町村総合事務組合（交通災害共済事業特別会計）</t>
  </si>
  <si>
    <t>長崎県後期高齢者医療広域連合（普通会計）</t>
  </si>
  <si>
    <t>長崎県後期高齢者医療広域連合（後期高齢者医療事業会計）</t>
  </si>
  <si>
    <t>-</t>
    <phoneticPr fontId="2"/>
  </si>
  <si>
    <t>合併振興基金</t>
    <rPh sb="0" eb="2">
      <t>ガッペイ</t>
    </rPh>
    <rPh sb="2" eb="4">
      <t>シンコウ</t>
    </rPh>
    <rPh sb="4" eb="6">
      <t>キキン</t>
    </rPh>
    <phoneticPr fontId="11"/>
  </si>
  <si>
    <t>地域福祉基金</t>
    <rPh sb="0" eb="2">
      <t>チイキ</t>
    </rPh>
    <rPh sb="2" eb="4">
      <t>フクシ</t>
    </rPh>
    <rPh sb="4" eb="6">
      <t>キキン</t>
    </rPh>
    <phoneticPr fontId="11"/>
  </si>
  <si>
    <t>地域づくり基金</t>
    <rPh sb="0" eb="2">
      <t>チイキ</t>
    </rPh>
    <rPh sb="5" eb="7">
      <t>キキン</t>
    </rPh>
    <phoneticPr fontId="11"/>
  </si>
  <si>
    <t>学校施設整備基金</t>
    <rPh sb="0" eb="2">
      <t>ガッコウ</t>
    </rPh>
    <rPh sb="2" eb="4">
      <t>シセツ</t>
    </rPh>
    <rPh sb="4" eb="6">
      <t>セイビ</t>
    </rPh>
    <rPh sb="6" eb="8">
      <t>キキン</t>
    </rPh>
    <phoneticPr fontId="11"/>
  </si>
  <si>
    <t>ふるさと応援寄附基金</t>
    <rPh sb="4" eb="6">
      <t>オウエン</t>
    </rPh>
    <rPh sb="6" eb="8">
      <t>キフ</t>
    </rPh>
    <rPh sb="8" eb="10">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</si>
  <si>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</si>
  <si>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</si>
  <si>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</si>
  <si>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</si>
  <si>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</si>
  <si>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及び有形固定資産減価償却率は類似団体内平均と比較し低い水準にあるが、南島原市公共施設等総合管理計画において、今後40年間で必要となる更新費用は2,000億円以上との算定もされており、今後予定されてる大型事業の借入と償還開始に伴い、将来負担比率が上昇する可能性も十分考えられる。今後も行財政改革に取り組み、適正かつ健全な行財政運営及び、公共施設等総合管理計画に基づく公共施設の適正な維持管理に努める。</t>
    <rPh sb="101" eb="103">
      <t>コンゴ</t>
    </rPh>
    <rPh sb="103" eb="105">
      <t>ヨテイ</t>
    </rPh>
    <rPh sb="109" eb="111">
      <t>オオガタ</t>
    </rPh>
    <rPh sb="111" eb="113">
      <t>ジギョウ</t>
    </rPh>
    <rPh sb="114" eb="116">
      <t>カリイレ</t>
    </rPh>
    <rPh sb="117" eb="119">
      <t>ショウカン</t>
    </rPh>
    <rPh sb="119" eb="121">
      <t>カイシ</t>
    </rPh>
    <rPh sb="122" eb="123">
      <t>トモナ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</si>
  <si>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</si>
  <si>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</si>
  <si>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</si>
  <si>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</si>
  <si>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</si>
  <si>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</si>
  <si>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計画的な繰上償還の実施に伴う地方債残高の減や財政調整基金など将来負担額の控除財源である基金残高の確保により将来負担比率、実質公債費比率ともに類似団体内平均を下回っている。　しかし、小学校の改築や給食センターの集約化による建設、衛生センターのリニューアル工事などの大型事業の借入に伴い、実質公債費比率の上昇も考えられるため、過度に地方債に依存することない財政運営に努める。</t>
    <phoneticPr fontId="5"/>
  </si>
  <si>
    <t>実質公債費比率</t>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</si>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</sst>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69560</c:v>
                </c:pt>
                <c:pt idx="1">
                  <c:v>65988</c:v>
                </c:pt>
                <c:pt idx="2">
                  <c:v>87974</c:v>
                </c:pt>
                <c:pt idx="3">
                  <c:v>83280</c:v>
                </c:pt>
                <c:pt idx="4">
                  <c:v>88968</c:v>
                </c:pt>
              </c:numCache>
            </c:numRef>
          </c:val>
          <c:smooth val="0"/>
          <c:extLst>
            <c:ext xmlns:c16="http://schemas.microsoft.com/office/drawing/2014/chart" uri="{C3380CC4-5D6E-409C-BE32-E72D297353CC}">
              <c16:uniqueId val="{00000000-5BB6-45DF-B43F-36ADEE6251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93166</c:v>
                </c:pt>
                <c:pt idx="1">
                  <c:v>93224</c:v>
                </c:pt>
                <c:pt idx="2">
                  <c:v>85798</c:v>
                </c:pt>
                <c:pt idx="3">
                  <c:v>80329</c:v>
                </c:pt>
                <c:pt idx="4">
                  <c:v>111640</c:v>
                </c:pt>
              </c:numCache>
            </c:numRef>
          </c:val>
          <c:smooth val="0"/>
          <c:extLst>
            <c:ext xmlns:c16="http://schemas.microsoft.com/office/drawing/2014/chart" uri="{C3380CC4-5D6E-409C-BE32-E72D297353CC}">
              <c16:uniqueId val="{00000001-5BB6-45DF-B43F-36ADEE6251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12.99</c:v>
                </c:pt>
                <c:pt idx="1">
                  <c:v>9.49</c:v>
                </c:pt>
                <c:pt idx="2">
                  <c:v>10.24</c:v>
                </c:pt>
                <c:pt idx="3">
                  <c:v>10</c:v>
                </c:pt>
                <c:pt idx="4">
                  <c:v>8.86</c:v>
                </c:pt>
              </c:numCache>
            </c:numRef>
          </c:val>
          <c:extLst>
            <c:ext xmlns:c16="http://schemas.microsoft.com/office/drawing/2014/chart" uri="{C3380CC4-5D6E-409C-BE32-E72D297353CC}">
              <c16:uniqueId val="{00000000-3AED-4124-AE54-DEAF875E4D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22.39</c:v>
                </c:pt>
                <c:pt idx="1">
                  <c:v>22.69</c:v>
                </c:pt>
                <c:pt idx="2">
                  <c:v>22.8</c:v>
                </c:pt>
                <c:pt idx="3">
                  <c:v>23.4</c:v>
                </c:pt>
                <c:pt idx="4">
                  <c:v>19.239999999999998</c:v>
                </c:pt>
              </c:numCache>
            </c:numRef>
          </c:val>
          <c:extLst>
            <c:ext xmlns:c16="http://schemas.microsoft.com/office/drawing/2014/chart" uri="{C3380CC4-5D6E-409C-BE32-E72D297353CC}">
              <c16:uniqueId val="{00000001-3AED-4124-AE54-DEAF875E4D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11.07</c:v>
                </c:pt>
                <c:pt idx="1">
                  <c:v>-3.59</c:v>
                </c:pt>
                <c:pt idx="2">
                  <c:v>8.58</c:v>
                </c:pt>
                <c:pt idx="3">
                  <c:v>13.82</c:v>
                </c:pt>
                <c:pt idx="4">
                  <c:v>8.65</c:v>
                </c:pt>
              </c:numCache>
            </c:numRef>
          </c:val>
          <c:smooth val="0"/>
          <c:extLst>
            <c:ext xmlns:c16="http://schemas.microsoft.com/office/drawing/2014/chart" uri="{C3380CC4-5D6E-409C-BE32-E72D297353CC}">
              <c16:uniqueId val="{00000002-3AED-4124-AE54-DEAF875E4D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C8-4C5F-AED7-2E35FC608A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C8-4C5F-AED7-2E35FC608A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C8-4C5F-AED7-2E35FC608A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C8-4C5F-AED7-2E35FC608A04}"/>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5C8-4C5F-AED7-2E35FC608A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F5C8-4C5F-AED7-2E35FC608A0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0.08</c:v>
                </c:pt>
              </c:numCache>
            </c:numRef>
          </c:val>
          <c:extLst>
            <c:ext xmlns:c16="http://schemas.microsoft.com/office/drawing/2014/chart" uri="{C3380CC4-5D6E-409C-BE32-E72D297353CC}">
              <c16:uniqueId val="{00000006-F5C8-4C5F-AED7-2E35FC608A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1.87</c:v>
                </c:pt>
                <c:pt idx="2">
                  <c:v>#N/A</c:v>
                </c:pt>
                <c:pt idx="3">
                  <c:v>1.98</c:v>
                </c:pt>
                <c:pt idx="4">
                  <c:v>#N/A</c:v>
                </c:pt>
                <c:pt idx="5">
                  <c:v>2.11</c:v>
                </c:pt>
                <c:pt idx="6">
                  <c:v>#N/A</c:v>
                </c:pt>
                <c:pt idx="7">
                  <c:v>2.14</c:v>
                </c:pt>
                <c:pt idx="8">
                  <c:v>#N/A</c:v>
                </c:pt>
                <c:pt idx="9">
                  <c:v>2.17</c:v>
                </c:pt>
              </c:numCache>
            </c:numRef>
          </c:val>
          <c:extLst>
            <c:ext xmlns:c16="http://schemas.microsoft.com/office/drawing/2014/chart" uri="{C3380CC4-5D6E-409C-BE32-E72D297353CC}">
              <c16:uniqueId val="{00000007-F5C8-4C5F-AED7-2E35FC608A0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2.11</c:v>
                </c:pt>
                <c:pt idx="2">
                  <c:v>#N/A</c:v>
                </c:pt>
                <c:pt idx="3">
                  <c:v>1.24</c:v>
                </c:pt>
                <c:pt idx="4">
                  <c:v>#N/A</c:v>
                </c:pt>
                <c:pt idx="5">
                  <c:v>0.84</c:v>
                </c:pt>
                <c:pt idx="6">
                  <c:v>#N/A</c:v>
                </c:pt>
                <c:pt idx="7">
                  <c:v>1.51</c:v>
                </c:pt>
                <c:pt idx="8">
                  <c:v>#N/A</c:v>
                </c:pt>
                <c:pt idx="9">
                  <c:v>3.15</c:v>
                </c:pt>
              </c:numCache>
            </c:numRef>
          </c:val>
          <c:extLst>
            <c:ext xmlns:c16="http://schemas.microsoft.com/office/drawing/2014/chart" uri="{C3380CC4-5D6E-409C-BE32-E72D297353CC}">
              <c16:uniqueId val="{00000008-F5C8-4C5F-AED7-2E35FC608A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12.99</c:v>
                </c:pt>
                <c:pt idx="2">
                  <c:v>#N/A</c:v>
                </c:pt>
                <c:pt idx="3">
                  <c:v>9.48</c:v>
                </c:pt>
                <c:pt idx="4">
                  <c:v>#N/A</c:v>
                </c:pt>
                <c:pt idx="5">
                  <c:v>10.24</c:v>
                </c:pt>
                <c:pt idx="6">
                  <c:v>#N/A</c:v>
                </c:pt>
                <c:pt idx="7">
                  <c:v>10</c:v>
                </c:pt>
                <c:pt idx="8">
                  <c:v>#N/A</c:v>
                </c:pt>
                <c:pt idx="9">
                  <c:v>8.86</c:v>
                </c:pt>
              </c:numCache>
            </c:numRef>
          </c:val>
          <c:extLst>
            <c:ext xmlns:c16="http://schemas.microsoft.com/office/drawing/2014/chart" uri="{C3380CC4-5D6E-409C-BE32-E72D297353CC}">
              <c16:uniqueId val="{00000009-F5C8-4C5F-AED7-2E35FC608A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3794</c:v>
                </c:pt>
                <c:pt idx="5">
                  <c:v>3860</c:v>
                </c:pt>
                <c:pt idx="8">
                  <c:v>3761</c:v>
                </c:pt>
                <c:pt idx="11">
                  <c:v>3781</c:v>
                </c:pt>
                <c:pt idx="14">
                  <c:v>3748</c:v>
                </c:pt>
              </c:numCache>
            </c:numRef>
          </c:val>
          <c:extLst>
            <c:ext xmlns:c16="http://schemas.microsoft.com/office/drawing/2014/chart" uri="{C3380CC4-5D6E-409C-BE32-E72D297353CC}">
              <c16:uniqueId val="{00000000-EFC8-4F9C-B76B-D7848E0666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EFC8-4F9C-B76B-D7848E0666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c:v>
                </c:pt>
                <c:pt idx="3">
                  <c:v>11</c:v>
                </c:pt>
                <c:pt idx="6">
                  <c:v>14</c:v>
                </c:pt>
                <c:pt idx="9">
                  <c:v>14</c:v>
                </c:pt>
                <c:pt idx="12">
                  <c:v>12</c:v>
                </c:pt>
              </c:numCache>
            </c:numRef>
          </c:val>
          <c:extLst>
            <c:ext xmlns:c16="http://schemas.microsoft.com/office/drawing/2014/chart" uri="{C3380CC4-5D6E-409C-BE32-E72D297353CC}">
              <c16:uniqueId val="{00000002-EFC8-4F9C-B76B-D7848E0666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162</c:v>
                </c:pt>
                <c:pt idx="3">
                  <c:v>166</c:v>
                </c:pt>
                <c:pt idx="6">
                  <c:v>187</c:v>
                </c:pt>
                <c:pt idx="9">
                  <c:v>137</c:v>
                </c:pt>
                <c:pt idx="12">
                  <c:v>144</c:v>
                </c:pt>
              </c:numCache>
            </c:numRef>
          </c:val>
          <c:extLst>
            <c:ext xmlns:c16="http://schemas.microsoft.com/office/drawing/2014/chart" uri="{C3380CC4-5D6E-409C-BE32-E72D297353CC}">
              <c16:uniqueId val="{00000003-EFC8-4F9C-B76B-D7848E0666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584</c:v>
                </c:pt>
                <c:pt idx="3">
                  <c:v>609</c:v>
                </c:pt>
                <c:pt idx="6">
                  <c:v>600</c:v>
                </c:pt>
                <c:pt idx="9">
                  <c:v>501</c:v>
                </c:pt>
                <c:pt idx="12">
                  <c:v>483</c:v>
                </c:pt>
              </c:numCache>
            </c:numRef>
          </c:val>
          <c:extLst>
            <c:ext xmlns:c16="http://schemas.microsoft.com/office/drawing/2014/chart" uri="{C3380CC4-5D6E-409C-BE32-E72D297353CC}">
              <c16:uniqueId val="{00000004-EFC8-4F9C-B76B-D7848E0666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C8-4F9C-B76B-D7848E0666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C8-4F9C-B76B-D7848E0666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4619</c:v>
                </c:pt>
                <c:pt idx="3">
                  <c:v>4507</c:v>
                </c:pt>
                <c:pt idx="6">
                  <c:v>4285</c:v>
                </c:pt>
                <c:pt idx="9">
                  <c:v>3780</c:v>
                </c:pt>
                <c:pt idx="12">
                  <c:v>3179</c:v>
                </c:pt>
              </c:numCache>
            </c:numRef>
          </c:val>
          <c:extLst>
            <c:ext xmlns:c16="http://schemas.microsoft.com/office/drawing/2014/chart" uri="{C3380CC4-5D6E-409C-BE32-E72D297353CC}">
              <c16:uniqueId val="{00000007-EFC8-4F9C-B76B-D7848E0666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1584</c:v>
                </c:pt>
                <c:pt idx="2">
                  <c:v>#N/A</c:v>
                </c:pt>
                <c:pt idx="3">
                  <c:v>#N/A</c:v>
                </c:pt>
                <c:pt idx="4">
                  <c:v>1433</c:v>
                </c:pt>
                <c:pt idx="5">
                  <c:v>#N/A</c:v>
                </c:pt>
                <c:pt idx="6">
                  <c:v>#N/A</c:v>
                </c:pt>
                <c:pt idx="7">
                  <c:v>1325</c:v>
                </c:pt>
                <c:pt idx="8">
                  <c:v>#N/A</c:v>
                </c:pt>
                <c:pt idx="9">
                  <c:v>#N/A</c:v>
                </c:pt>
                <c:pt idx="10">
                  <c:v>651</c:v>
                </c:pt>
                <c:pt idx="11">
                  <c:v>#N/A</c:v>
                </c:pt>
                <c:pt idx="12">
                  <c:v>#N/A</c:v>
                </c:pt>
                <c:pt idx="13">
                  <c:v>70</c:v>
                </c:pt>
                <c:pt idx="14">
                  <c:v>#N/A</c:v>
                </c:pt>
              </c:numCache>
            </c:numRef>
          </c:val>
          <c:smooth val="0"/>
          <c:extLst>
            <c:ext xmlns:c16="http://schemas.microsoft.com/office/drawing/2014/chart" uri="{C3380CC4-5D6E-409C-BE32-E72D297353CC}">
              <c16:uniqueId val="{00000008-EFC8-4F9C-B76B-D7848E0666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30929</c:v>
                </c:pt>
                <c:pt idx="5">
                  <c:v>30493</c:v>
                </c:pt>
                <c:pt idx="8">
                  <c:v>29961</c:v>
                </c:pt>
                <c:pt idx="11">
                  <c:v>29442</c:v>
                </c:pt>
                <c:pt idx="14">
                  <c:v>29925</c:v>
                </c:pt>
              </c:numCache>
            </c:numRef>
          </c:val>
          <c:extLst>
            <c:ext xmlns:c16="http://schemas.microsoft.com/office/drawing/2014/chart" uri="{C3380CC4-5D6E-409C-BE32-E72D297353CC}">
              <c16:uniqueId val="{00000000-DAB1-4B7F-AD9A-213FF4439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286</c:v>
                </c:pt>
                <c:pt idx="5">
                  <c:v>317</c:v>
                </c:pt>
                <c:pt idx="8">
                  <c:v>335</c:v>
                </c:pt>
                <c:pt idx="11">
                  <c:v>128</c:v>
                </c:pt>
                <c:pt idx="14">
                  <c:v>75</c:v>
                </c:pt>
              </c:numCache>
            </c:numRef>
          </c:val>
          <c:extLst>
            <c:ext xmlns:c16="http://schemas.microsoft.com/office/drawing/2014/chart" uri="{C3380CC4-5D6E-409C-BE32-E72D297353CC}">
              <c16:uniqueId val="{00000001-DAB1-4B7F-AD9A-213FF4439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17120</c:v>
                </c:pt>
                <c:pt idx="5">
                  <c:v>19486</c:v>
                </c:pt>
                <c:pt idx="8">
                  <c:v>19084</c:v>
                </c:pt>
                <c:pt idx="11">
                  <c:v>17362</c:v>
                </c:pt>
                <c:pt idx="14">
                  <c:v>16111</c:v>
                </c:pt>
              </c:numCache>
            </c:numRef>
          </c:val>
          <c:extLst>
            <c:ext xmlns:c16="http://schemas.microsoft.com/office/drawing/2014/chart" uri="{C3380CC4-5D6E-409C-BE32-E72D297353CC}">
              <c16:uniqueId val="{00000002-DAB1-4B7F-AD9A-213FF4439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B1-4B7F-AD9A-213FF4439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B1-4B7F-AD9A-213FF4439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1-4B7F-AD9A-213FF4439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5111</c:v>
                </c:pt>
                <c:pt idx="3">
                  <c:v>4524</c:v>
                </c:pt>
                <c:pt idx="6">
                  <c:v>4233</c:v>
                </c:pt>
                <c:pt idx="9">
                  <c:v>4138</c:v>
                </c:pt>
                <c:pt idx="12">
                  <c:v>4197</c:v>
                </c:pt>
              </c:numCache>
            </c:numRef>
          </c:val>
          <c:extLst>
            <c:ext xmlns:c16="http://schemas.microsoft.com/office/drawing/2014/chart" uri="{C3380CC4-5D6E-409C-BE32-E72D297353CC}">
              <c16:uniqueId val="{00000006-DAB1-4B7F-AD9A-213FF4439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633</c:v>
                </c:pt>
                <c:pt idx="3">
                  <c:v>586</c:v>
                </c:pt>
                <c:pt idx="6">
                  <c:v>479</c:v>
                </c:pt>
                <c:pt idx="9">
                  <c:v>255</c:v>
                </c:pt>
                <c:pt idx="12">
                  <c:v>290</c:v>
                </c:pt>
              </c:numCache>
            </c:numRef>
          </c:val>
          <c:extLst>
            <c:ext xmlns:c16="http://schemas.microsoft.com/office/drawing/2014/chart" uri="{C3380CC4-5D6E-409C-BE32-E72D297353CC}">
              <c16:uniqueId val="{00000007-DAB1-4B7F-AD9A-213FF4439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6903</c:v>
                </c:pt>
                <c:pt idx="3">
                  <c:v>7266</c:v>
                </c:pt>
                <c:pt idx="6">
                  <c:v>6885</c:v>
                </c:pt>
                <c:pt idx="9">
                  <c:v>6839</c:v>
                </c:pt>
                <c:pt idx="12">
                  <c:v>6645</c:v>
                </c:pt>
              </c:numCache>
            </c:numRef>
          </c:val>
          <c:extLst>
            <c:ext xmlns:c16="http://schemas.microsoft.com/office/drawing/2014/chart" uri="{C3380CC4-5D6E-409C-BE32-E72D297353CC}">
              <c16:uniqueId val="{00000008-DAB1-4B7F-AD9A-213FF4439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B1-4B7F-AD9A-213FF4439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27727</c:v>
                </c:pt>
                <c:pt idx="3">
                  <c:v>26896</c:v>
                </c:pt>
                <c:pt idx="6">
                  <c:v>25288</c:v>
                </c:pt>
                <c:pt idx="9">
                  <c:v>22510</c:v>
                </c:pt>
                <c:pt idx="12">
                  <c:v>21324</c:v>
                </c:pt>
              </c:numCache>
            </c:numRef>
          </c:val>
          <c:extLst>
            <c:ext xmlns:c16="http://schemas.microsoft.com/office/drawing/2014/chart" uri="{C3380CC4-5D6E-409C-BE32-E72D297353CC}">
              <c16:uniqueId val="{0000000A-DAB1-4B7F-AD9A-213FF4439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B1-4B7F-AD9A-213FF4439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4388</c:v>
                </c:pt>
                <c:pt idx="1">
                  <c:v>4386</c:v>
                </c:pt>
                <c:pt idx="2">
                  <c:v>3489</c:v>
                </c:pt>
              </c:numCache>
            </c:numRef>
          </c:val>
          <c:extLst>
            <c:ext xmlns:c16="http://schemas.microsoft.com/office/drawing/2014/chart" uri="{C3380CC4-5D6E-409C-BE32-E72D297353CC}">
              <c16:uniqueId val="{00000000-7994-482E-B455-15CCFBE00C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11085</c:v>
                </c:pt>
                <c:pt idx="1">
                  <c:v>9261</c:v>
                </c:pt>
                <c:pt idx="2">
                  <c:v>8559</c:v>
                </c:pt>
              </c:numCache>
            </c:numRef>
          </c:val>
          <c:extLst>
            <c:ext xmlns:c16="http://schemas.microsoft.com/office/drawing/2014/chart" uri="{C3380CC4-5D6E-409C-BE32-E72D297353CC}">
              <c16:uniqueId val="{00000001-7994-482E-B455-15CCFBE00C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6884</c:v>
                </c:pt>
                <c:pt idx="1">
                  <c:v>6969</c:v>
                </c:pt>
                <c:pt idx="2">
                  <c:v>7279</c:v>
                </c:pt>
              </c:numCache>
            </c:numRef>
          </c:val>
          <c:extLst>
            <c:ext xmlns:c16="http://schemas.microsoft.com/office/drawing/2014/chart" uri="{C3380CC4-5D6E-409C-BE32-E72D297353CC}">
              <c16:uniqueId val="{00000002-7994-482E-B455-15CCFBE00C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{73B0BDD9-81B8-4302-8BFF-8160765EEABB}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B84-429B-A843-1998C63592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{535AFC98-10C7-4DEF-92C8-F5B04FB8050E}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84-429B-A843-1998C63592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{9FF965CC-9A61-45BC-AE94-EEB85246F1DC}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84-429B-A843-1998C63592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{68519FBD-58DC-4B67-9B86-608EC3249C49}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84-429B-A843-1998C63592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{0AD264E7-D351-41CC-B2C2-E703D1C02154}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84-429B-A843-1998C635924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{43E9D26D-2E58-42F3-8E13-C6DAC277A699}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B84-429B-A843-1998C635924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{35626E14-56AA-4A0B-9880-9D66197CDA5E}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B84-429B-A843-1998C635924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{7C25E86D-1EC0-43C7-8D10-012A8EFF830A}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B84-429B-A843-1998C635924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{0493B619-802C-4FCF-91CD-0CC7FA005BC3}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B84-429B-A843-1998C63592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c:v>
                </c:pt>
                <c:pt idx="24">
                  <c:v>54.7</c:v>
                </c:pt>
                <c:pt idx="32">
                  <c:v>57.4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B84-429B-A843-1998C635924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{00F27573-060E-4AC9-B9AB-ED645FF58409}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B84-429B-A843-1998C635924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{B1A91E58-45B2-4139-BECE-615F94E84DFD}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84-429B-A843-1998C63592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{2559F398-4E44-4B2D-9CB5-F183713AE635}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84-429B-A843-1998C63592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{25895F53-7C74-4F85-8F68-FB4B292C3ACA}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84-429B-A843-1998C63592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{A5DBFA05-53DD-4819-B820-1C354BFC7207}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84-429B-A843-1998C635924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{8A687F3E-A8AF-47F0-8C1B-09E31DB4B597}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B84-429B-A843-1998C635924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{58ADB342-289C-4440-86B9-562661E82A0E}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B84-429B-A843-1998C635924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{D0B3565F-8BD9-4953-A164-A76D0F273ACE}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B84-429B-A843-1998C635924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{11CF79A6-7661-4FA7-B6AE-80EF313FBB07}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B84-429B-A843-1998C63592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58.3</c:v>
                </c:pt>
                <c:pt idx="32">
                  <c:v>58.8</c:v>
                </c:pt>
              </c:numCache>
            </c:numRef>
          </c:xVal>
          <c:yVal>
            <c:numRef>
              <c:f>公会計指標分析・財政指標組合せ分析表!$BP$55:$DC$55</c:f>
              <c:numCache>
                <c:formatCode>#,##0.0;"▲ "#,##0.0</c:formatCode>
                <c:ptCount val="40"/>
                <c:pt idx="16">
                  <c:v>32.799999999999997</c:v>
                </c:pt>
                <c:pt idx="24">
                  <c:v>54.6</c:v>
                </c:pt>
                <c:pt idx="32">
                  <c:v>53.2</c:v>
                </c:pt>
              </c:numCache>
            </c:numRef>
          </c:yVal>
          <c:smooth val="0"/>
          <c:extLst>
            <c:ext xmlns:c16="http://schemas.microsoft.com/office/drawing/2014/chart" uri="{C3380CC4-5D6E-409C-BE32-E72D297353CC}">
              <c16:uniqueId val="{00000013-DB84-429B-A843-1998C635924E}"/>
            </c:ext>
          </c:extLst>
        </c:ser>
        <c:dLbls>
          <c:showLegendKey val="0"/>
          <c:showVal val="1"/>
          <c:showCatName val="0"/>
          <c:showSerName val="0"/>
          <c:showPercent val="0"/>
          <c:showBubbleSize val="0"/>
        </c:dLbls>
        <c:axId val="46179840"/>
        <c:axId val="46181760"/>
      </c:scatterChart>
      <c:valAx>
        <c:axId val="46179840"/>
        <c:scaling>
          <c:orientation val="minMax"/>
          <c:max val="58.9"/>
          <c:min val="5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{EB2293BD-3439-4065-A1E6-CFE3D5398867}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0D2-4150-B226-CAE74B4FA3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{1E9D1C5F-F2EE-4E61-B57B-3D0D001B070B}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D2-4150-B226-CAE74B4FA3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{92E6510A-2156-4BBD-B9E0-AB9F84A9BF40}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D2-4150-B226-CAE74B4FA3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{57D1F660-8DAE-4D57-8BDE-C2378E44C171}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D2-4150-B226-CAE74B4FA3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{C30AF541-76A5-4FA0-98DD-6B7B4CE1F9D9}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D2-4150-B226-CAE74B4FA37F}"/>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{1AD63187-7479-40A5-BB55-858EEDC81F97}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0D2-4150-B226-CAE74B4FA37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{9D8A7244-5011-4791-A854-A0AEBDE37C3F}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0D2-4150-B226-CAE74B4FA37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{30C85319-A002-4C2E-8051-7CFD265C1DA1}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0D2-4150-B226-CAE74B4FA37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{B38EE328-B407-4028-B24D-B70F6F998886}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0D2-4150-B226-CAE74B4FA3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10.1</c:v>
                </c:pt>
                <c:pt idx="16">
                  <c:v>9.1999999999999993</c:v>
                </c:pt>
                <c:pt idx="24">
                  <c:v>7.3</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0D2-4150-B226-CAE74B4FA3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{A163C6A8-884C-48D3-A84F-AF94BF88D36B}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0D2-4150-B226-CAE74B4FA37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{BF24FD1E-0FA1-4868-9060-3C46DC7EB06D}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D2-4150-B226-CAE74B4FA3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{AFE46626-5938-42DD-8A1A-EE018111B237}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D2-4150-B226-CAE74B4FA3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{170F358B-4242-4B76-9DFB-22C8EF3E534C}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D2-4150-B226-CAE74B4FA3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{358F415A-1609-4490-B5C9-2363F90DB6C3}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D2-4150-B226-CAE74B4FA37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{90E9C70C-95AA-435F-BD83-9E0FCD4FA889}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0D2-4150-B226-CAE74B4FA37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{910CB50F-0281-41B7-BA90-31D9F9521C6C}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0D2-4150-B226-CAE74B4FA37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{F933CE2E-6199-4357-AAEC-503EECE33680}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0D2-4150-B226-CAE74B4FA37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{FAECC8CC-E644-4ACD-9E64-CD7475A4F194}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0D2-4150-B226-CAE74B4FA3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8.5</c:v>
                </c:pt>
                <c:pt idx="16">
                  <c:v>9.5</c:v>
                </c:pt>
                <c:pt idx="24">
                  <c:v>10</c:v>
                </c:pt>
                <c:pt idx="32">
                  <c:v>9.8000000000000007</c:v>
                </c:pt>
              </c:numCache>
            </c:numRef>
          </c:xVal>
          <c:yVal>
            <c:numRef>
              <c:f>公会計指標分析・財政指標組合せ分析表!$BP$77:$DC$77</c:f>
              <c:numCache>
                <c:formatCode>#,##0.0;"▲ "#,##0.0</c:formatCode>
                <c:ptCount val="40"/>
                <c:pt idx="0">
                  <c:v>41.3</c:v>
                </c:pt>
                <c:pt idx="8">
                  <c:v>33</c:v>
                </c:pt>
                <c:pt idx="16">
                  <c:v>32.799999999999997</c:v>
                </c:pt>
                <c:pt idx="24">
                  <c:v>54.6</c:v>
                </c:pt>
                <c:pt idx="32">
                  <c:v>53.2</c:v>
                </c:pt>
              </c:numCache>
            </c:numRef>
          </c:yVal>
          <c:smooth val="0"/>
          <c:extLst>
            <c:ext xmlns:c16="http://schemas.microsoft.com/office/drawing/2014/chart" uri="{C3380CC4-5D6E-409C-BE32-E72D297353CC}">
              <c16:uniqueId val="{00000013-50D2-4150-B226-CAE74B4FA37F}"/>
            </c:ext>
          </c:extLst>
        </c:ser>
        <c:dLbls>
          <c:showLegendKey val="0"/>
          <c:showVal val="1"/>
          <c:showCatName val="0"/>
          <c:showSerName val="0"/>
          <c:showPercent val="0"/>
          <c:showBubbleSize val="0"/>
        </c:dLbls>
        <c:axId val="84219776"/>
        <c:axId val="84234240"/>
      </c:scatterChart>
      <c:valAx>
        <c:axId val="84219776"/>
        <c:scaling>
          <c:orientation val="minMax"/>
          <c:max val="10.199999999999999"/>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年度に繰上償還を行い、後年度の公債費の抑制を図っている。その結果、平成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年度については、元利償還金が平成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601</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そのため、算入公債費等は減少傾向にあるが、元利償還金が減少しているため、実質公債費の分子は平成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581</a:t>
          </a:r>
          <a:r>
            <a:rPr kumimoji="1" lang="ja-JP" altLang="en-US" sz="1400">
              <a:latin typeface="ＭＳ ゴシック" pitchFamily="49" charset="-128"/>
              <a:ea typeface="ＭＳ ゴシック" pitchFamily="49" charset="-128"/>
            </a:rPr>
            <a:t>百万円減少し、実質公債費比率も改善している。</a:t>
          </a:r>
        </a:p>
        <a:p>
          <a:r>
            <a:rPr kumimoji="1" lang="ja-JP" altLang="en-US" sz="1400">
              <a:latin typeface="ＭＳ ゴシック" pitchFamily="49" charset="-128"/>
              <a:ea typeface="ＭＳ ゴシック" pitchFamily="49" charset="-128"/>
            </a:rPr>
            <a:t>　今後も計画的な繰上償還を予定にしているが、小学校建設等の大型事業の借入が控えているため、財源確保については、過度な地方債依存とならない財政運営に努める。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繰上償還の財源として減債基金を取崩しているため、平成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年度と比較し、充当可能基金が</a:t>
          </a:r>
          <a:r>
            <a:rPr kumimoji="1" lang="en-US" altLang="ja-JP" sz="1400">
              <a:latin typeface="ＭＳ ゴシック" pitchFamily="49" charset="-128"/>
              <a:ea typeface="ＭＳ ゴシック" pitchFamily="49" charset="-128"/>
            </a:rPr>
            <a:t>1,251</a:t>
          </a:r>
          <a:r>
            <a:rPr kumimoji="1" lang="ja-JP" altLang="en-US" sz="1400">
              <a:latin typeface="ＭＳ ゴシック" pitchFamily="49" charset="-128"/>
              <a:ea typeface="ＭＳ ゴシック" pitchFamily="49" charset="-128"/>
            </a:rPr>
            <a:t>百万円減少しているが、繰上償還を行うことにより一般会計等に係る地方債の残高が平成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a:t>
          </a:r>
          <a:r>
            <a:rPr kumimoji="1" lang="en-US" altLang="ja-JP" sz="1400">
              <a:latin typeface="ＭＳ ゴシック" pitchFamily="49" charset="-128"/>
              <a:ea typeface="ＭＳ ゴシック" pitchFamily="49" charset="-128"/>
            </a:rPr>
            <a:t>1,186</a:t>
          </a:r>
          <a:r>
            <a:rPr kumimoji="1" lang="ja-JP" altLang="en-US" sz="1400">
              <a:latin typeface="ＭＳ ゴシック" pitchFamily="49" charset="-128"/>
              <a:ea typeface="ＭＳ ゴシック" pitchFamily="49" charset="-128"/>
            </a:rPr>
            <a:t>百万円減少している。そのため、将来負担比率の分子も</a:t>
          </a:r>
          <a:r>
            <a:rPr kumimoji="1" lang="en-US" altLang="ja-JP" sz="1400">
              <a:latin typeface="ＭＳ ゴシック" pitchFamily="49" charset="-128"/>
              <a:ea typeface="ＭＳ ゴシック" pitchFamily="49" charset="-128"/>
            </a:rPr>
            <a:t>465</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　今後、小学校や口ノ津港ターミナルの建設等の大型事業の借入が控えており、地方債現在高の増加が見込まれるため、過度な地方債依存とならない財政運営と、業務改善や事業の見直しによる経費の縮減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長崎県南島原市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財法第７条によるものや基金運用益で１，０３２百万、ふるさと応援寄附基金は寄附金１８７百万円、学校施設整備基金は学校施設整備のため４００百万円など積み立てを行った一方、特定目的基金への積替えなどに財政調整基金８９９百万円、繰上償還の財源として減債基金１，７３４百万円、ふるさと応援寄附基金の事業充当財源として１８５百万円、雇用創出事業の財源として人が産業がまちが元気になる雇用創出基金６２百万円などの取り崩しにより、基金全体としては１，２８９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今後は、基金使途の明確化を図るため、特定目的基金に積み立てていく予定である。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ふるさと応援寄附基金：世界遺産登録に関する事業、子どもたちの健全育成など寄附者の意向に沿った事業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過疎地域自立促進特別事業基金：自治会の活性化などを図るための活動支援事業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学校施設整備基金：築年数が経過している施設が多く、今後の学校施設整備の財源として、平成２９年度に新たに基金を設置し４００百万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人が、産業が、まちが元気になる雇用創出基金：市内雇用創出促進のための事業の財源として６２百万円の取り崩しを行った。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宮原道路整備基金：既に道路設計が済んでおり、平成３０年度には工事に入るため、２５百万を取り崩す予定である。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学校施設整備基金：築年数が経過している施設が多く、学校施設整備の財源として、今後も年間２００百万程度を積み立てていく予定であ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人が、産業が、まちが元気になる雇用創出基金：市内雇用創出促進のための事業の財源として積み立ててきたが、平成３０年度で基金事業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が終了することから全額を取り崩す予定である。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特定目的基金である学校施設整備基金などへ積替えを行ったため、８９９百万円の減額となった。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雇用の低迷や人口減少による税収の減少や普通交付税の合併算定替終了により減少していくことから、貴重な財源であるが、今後、しばらくは大型事業が控えており、必要に応じて取り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・地財法第７条に基づき１，０２５百万円、基金運用益による７百万をそれぞれ積み立てたが、後年度の財政負担軽減のための繰上償還の財源として１，７３４百万円を取り崩したことにより減少している。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・財政計画に基づき、後年度の財政負担軽減のため、繰上償還を行っていく予定であり、その財源として取り崩していく予定である。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本市の数値は類似団体内平均と比較し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低い水準にあるが、本市が保有する主な公共施設のうち、建築後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年以上が経過している施設が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割程度占めている状況であり、今後の更新費用に多大な費用が必要であると算定されている。そのため、本市では平成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年度に策定した南島原市公共施設等総合管理計画にて、公共施設のマネジメントの基本方針として、公共施設の適正配置と施設総量の削減などを掲げて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おり、今後も計画に基づき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適正な維持管理に努める。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00000000-0008-0000-0D00-00004B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7" name="有形固定資産減価償却率最小値テキスト">
          <a:extLst>
            <a:ext uri="{FF2B5EF4-FFF2-40B4-BE49-F238E27FC236}">
              <a16:creationId xmlns:a16="http://schemas.microsoft.com/office/drawing/2014/main" id="{00000000-0008-0000-0D00-00004D000000}"/>
            </a:ext>
          </a:extLst>
        </xdr:cNvPr>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9" name="有形固定資産減価償却率最大値テキスト">
          <a:extLst>
            <a:ext uri="{FF2B5EF4-FFF2-40B4-BE49-F238E27FC236}">
              <a16:creationId xmlns:a16="http://schemas.microsoft.com/office/drawing/2014/main" id="{00000000-0008-0000-0D00-00004F000000}"/>
            </a:ext>
          </a:extLst>
        </xdr:cNvPr>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81" name="有形固定資産減価償却率平均値テキスト">
          <a:extLst>
            <a:ext uri="{FF2B5EF4-FFF2-40B4-BE49-F238E27FC236}">
              <a16:creationId xmlns:a16="http://schemas.microsoft.com/office/drawing/2014/main" id="{00000000-0008-0000-0D00-000051000000}"/>
            </a:ext>
          </a:extLst>
        </xdr:cNvPr>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3238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136842</xdr:rowOff>
    </xdr:from>
    <xdr:to>
      <xdr:col>23</xdr:col>
      <xdr:colOff>136525</xdr:colOff>
      <xdr:row>31</xdr:row>
      <xdr:rowOff>66992</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7117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115269</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D00-00005B000000}"/>
            </a:ext>
          </a:extLst>
        </xdr:cNvPr>
        <xdr:cNvSpPr txBox="1"/>
      </xdr:nvSpPr>
      <xdr:spPr>
        <a:xfrm>
          <a:off x="4813300" y="603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xdr:rowOff>
    </xdr:from>
    <xdr:to>
      <xdr:col>23</xdr:col>
      <xdr:colOff>85725</xdr:colOff>
      <xdr:row>31</xdr:row>
      <xdr:rowOff>89059</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flipV="1">
          <a:off x="4051300" y="6102667"/>
          <a:ext cx="7112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84138</xdr:rowOff>
    </xdr:from>
    <xdr:to>
      <xdr:col>15</xdr:col>
      <xdr:colOff>187325</xdr:colOff>
      <xdr:row>32</xdr:row>
      <xdr:rowOff>14288</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3238500" y="6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89059</xdr:rowOff>
    </xdr:from>
    <xdr:to>
      <xdr:col>19</xdr:col>
      <xdr:colOff>136525</xdr:colOff>
      <xdr:row>31</xdr:row>
      <xdr:rowOff>134938</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flipV="1">
          <a:off x="3289300" y="6175534"/>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51135</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3086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98" name="n_1mainValue有形固定資産減価償却率">
          <a:extLst>
            <a:ext uri="{FF2B5EF4-FFF2-40B4-BE49-F238E27FC236}">
              <a16:creationId xmlns:a16="http://schemas.microsoft.com/office/drawing/2014/main" id="{00000000-0008-0000-0D00-000062000000}"/>
            </a:ext>
          </a:extLst>
        </xdr:cNvPr>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5415</xdr:rowOff>
    </xdr:from>
    <xdr:ext cx="405111" cy="259045"/>
    <xdr:sp macro="" textlink="">
      <xdr:nvSpPr>
        <xdr:cNvPr id="99" name="n_2mainValue有形固定資産減価償却率">
          <a:extLst>
            <a:ext uri="{FF2B5EF4-FFF2-40B4-BE49-F238E27FC236}">
              <a16:creationId xmlns:a16="http://schemas.microsoft.com/office/drawing/2014/main" id="{00000000-0008-0000-0D00-000063000000}"/>
            </a:ext>
          </a:extLst>
        </xdr:cNvPr>
        <xdr:cNvSpPr txBox="1"/>
      </xdr:nvSpPr>
      <xdr:spPr>
        <a:xfrm>
          <a:off x="3086744" y="626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債務償還可能年数は類似団体平均を</a:t>
          </a:r>
          <a:r>
            <a:rPr kumimoji="1" lang="en-US" altLang="ja-JP" sz="1100" baseline="0">
              <a:latin typeface="ＭＳ Ｐゴシック" panose="020B0600070205080204" pitchFamily="50" charset="-128"/>
              <a:ea typeface="ＭＳ Ｐゴシック" panose="020B0600070205080204" pitchFamily="50" charset="-128"/>
            </a:rPr>
            <a:t>4.3</a:t>
          </a:r>
          <a:r>
            <a:rPr kumimoji="1" lang="ja-JP" altLang="en-US" sz="1100" baseline="0">
              <a:latin typeface="ＭＳ Ｐゴシック" panose="020B0600070205080204" pitchFamily="50" charset="-128"/>
              <a:ea typeface="ＭＳ Ｐゴシック" panose="020B0600070205080204" pitchFamily="50" charset="-128"/>
            </a:rPr>
            <a:t>年下回っている。平成</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年の合併後、地方債の借入を抑制したことと、平成</a:t>
          </a:r>
          <a:r>
            <a:rPr kumimoji="1" lang="en-US" altLang="ja-JP" sz="1100" baseline="0">
              <a:latin typeface="ＭＳ Ｐゴシック" panose="020B0600070205080204" pitchFamily="50" charset="-128"/>
              <a:ea typeface="ＭＳ Ｐゴシック" panose="020B0600070205080204" pitchFamily="50" charset="-128"/>
            </a:rPr>
            <a:t>27</a:t>
          </a:r>
          <a:r>
            <a:rPr kumimoji="1" lang="ja-JP" altLang="en-US" sz="1100" baseline="0">
              <a:latin typeface="ＭＳ Ｐゴシック" panose="020B0600070205080204" pitchFamily="50" charset="-128"/>
              <a:ea typeface="ＭＳ Ｐゴシック" panose="020B0600070205080204" pitchFamily="50" charset="-128"/>
            </a:rPr>
            <a:t>年度から繰上償還をおこなっていることよることが大きい。今後も財政計画に基づき、令和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年度まで年間約</a:t>
          </a:r>
          <a:r>
            <a:rPr kumimoji="1" lang="en-US" altLang="ja-JP" sz="1100" baseline="0">
              <a:latin typeface="ＭＳ Ｐゴシック" panose="020B0600070205080204" pitchFamily="50" charset="-128"/>
              <a:ea typeface="ＭＳ Ｐゴシック" panose="020B0600070205080204" pitchFamily="50" charset="-128"/>
            </a:rPr>
            <a:t>15</a:t>
          </a:r>
          <a:r>
            <a:rPr kumimoji="1" lang="ja-JP" altLang="en-US" sz="1100" baseline="0">
              <a:latin typeface="ＭＳ Ｐゴシック" panose="020B0600070205080204" pitchFamily="50" charset="-128"/>
              <a:ea typeface="ＭＳ Ｐゴシック" panose="020B0600070205080204" pitchFamily="50" charset="-128"/>
            </a:rPr>
            <a:t>億円の繰上償還を行う予定としている。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しかし、小学校の改築や給食センターの集約化による建設、衛生センターのリニューアル工事などの大型事業の借入に伴い、実質公債費比率の上昇も考えられるため、過度に地方債に依存することない財政運営に努め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可能年数グラフ枠">
          <a:extLst>
            <a:ext uri="{FF2B5EF4-FFF2-40B4-BE49-F238E27FC236}">
              <a16:creationId xmlns:a16="http://schemas.microsoft.com/office/drawing/2014/main" id="{00000000-0008-0000-0D00-000081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31" name="債務償還可能年数最小値テキスト">
          <a:extLst>
            <a:ext uri="{FF2B5EF4-FFF2-40B4-BE49-F238E27FC236}">
              <a16:creationId xmlns:a16="http://schemas.microsoft.com/office/drawing/2014/main" id="{00000000-0008-0000-0D00-000083000000}"/>
            </a:ext>
          </a:extLst>
        </xdr:cNvPr>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33" name="債務償還可能年数最大値テキスト">
          <a:extLst>
            <a:ext uri="{FF2B5EF4-FFF2-40B4-BE49-F238E27FC236}">
              <a16:creationId xmlns:a16="http://schemas.microsoft.com/office/drawing/2014/main" id="{00000000-0008-0000-0D00-000085000000}"/>
            </a:ext>
          </a:extLst>
        </xdr:cNvPr>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34" name="直線コネクタ 133">
          <a:extLst>
            <a:ext uri="{FF2B5EF4-FFF2-40B4-BE49-F238E27FC236}">
              <a16:creationId xmlns:a16="http://schemas.microsoft.com/office/drawing/2014/main" id="{00000000-0008-0000-0D00-000086000000}"/>
            </a:ext>
          </a:extLst>
        </xdr:cNvPr>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5" name="債務償還可能年数平均値テキスト">
          <a:extLst>
            <a:ext uri="{FF2B5EF4-FFF2-40B4-BE49-F238E27FC236}">
              <a16:creationId xmlns:a16="http://schemas.microsoft.com/office/drawing/2014/main" id="{00000000-0008-0000-0D00-000087000000}"/>
            </a:ext>
          </a:extLst>
        </xdr:cNvPr>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66373</xdr:rowOff>
    </xdr:from>
    <xdr:to>
      <xdr:col>76</xdr:col>
      <xdr:colOff>73025</xdr:colOff>
      <xdr:row>33</xdr:row>
      <xdr:rowOff>167973</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4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152750</xdr:rowOff>
    </xdr:from>
    <xdr:ext cx="340478" cy="259045"/>
    <xdr:sp macro="" textlink="">
      <xdr:nvSpPr>
        <xdr:cNvPr id="143" name="債務償還可能年数該当値テキスト">
          <a:extLst>
            <a:ext uri="{FF2B5EF4-FFF2-40B4-BE49-F238E27FC236}">
              <a16:creationId xmlns:a16="http://schemas.microsoft.com/office/drawing/2014/main" id="{00000000-0008-0000-0D00-00008F000000}"/>
            </a:ext>
          </a:extLst>
        </xdr:cNvPr>
        <xdr:cNvSpPr txBox="1"/>
      </xdr:nvSpPr>
      <xdr:spPr>
        <a:xfrm>
          <a:off x="14846300" y="64106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a:extLst>
            <a:ext uri="{FF2B5EF4-FFF2-40B4-BE49-F238E27FC236}">
              <a16:creationId xmlns:a16="http://schemas.microsoft.com/office/drawing/2014/main" id="{00000000-0008-0000-0D00-00009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a:extLst>
            <a:ext uri="{FF2B5EF4-FFF2-40B4-BE49-F238E27FC236}">
              <a16:creationId xmlns:a16="http://schemas.microsoft.com/office/drawing/2014/main" id="{00000000-0008-0000-0D00-00009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4584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125747</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E00-000047000000}"/>
            </a:ext>
          </a:extLst>
        </xdr:cNvPr>
        <xdr:cNvSpPr txBox="1"/>
      </xdr:nvSpPr>
      <xdr:spPr>
        <a:xfrm>
          <a:off x="4673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87630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3797300" y="65417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71120</xdr:rowOff>
    </xdr:from>
    <xdr:to>
      <xdr:col>15</xdr:col>
      <xdr:colOff>101600</xdr:colOff>
      <xdr:row>39</xdr:row>
      <xdr:rowOff>1270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857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121920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2908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E00-00004C000000}"/>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E00-00004D000000}"/>
            </a:ext>
          </a:extLst>
        </xdr:cNvPr>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E00-00004E000000}"/>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E00-00004F000000}"/>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a:extLst>
            <a:ext uri="{FF2B5EF4-FFF2-40B4-BE49-F238E27FC236}">
              <a16:creationId xmlns:a16="http://schemas.microsoft.com/office/drawing/2014/main" id="{00000000-0008-0000-0E00-00005C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00000000-0008-0000-0E00-00005D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a:extLst>
            <a:ext uri="{FF2B5EF4-FFF2-40B4-BE49-F238E27FC236}">
              <a16:creationId xmlns:a16="http://schemas.microsoft.com/office/drawing/2014/main" id="{00000000-0008-0000-0E00-00005E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E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a:extLst>
            <a:ext uri="{FF2B5EF4-FFF2-40B4-BE49-F238E27FC236}">
              <a16:creationId xmlns:a16="http://schemas.microsoft.com/office/drawing/2014/main" id="{00000000-0008-0000-0E00-00006B000000}"/>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a:extLst>
            <a:ext uri="{FF2B5EF4-FFF2-40B4-BE49-F238E27FC236}">
              <a16:creationId xmlns:a16="http://schemas.microsoft.com/office/drawing/2014/main" id="{00000000-0008-0000-0E00-00006D000000}"/>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11" name="【道路】&#10;一人当たり延長平均値テキスト">
          <a:extLst>
            <a:ext uri="{FF2B5EF4-FFF2-40B4-BE49-F238E27FC236}">
              <a16:creationId xmlns:a16="http://schemas.microsoft.com/office/drawing/2014/main" id="{00000000-0008-0000-0E00-00006F000000}"/>
            </a:ext>
          </a:extLst>
        </xdr:cNvPr>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74385</xdr:rowOff>
    </xdr:from>
    <xdr:to>
      <xdr:col>55</xdr:col>
      <xdr:colOff>50800</xdr:colOff>
      <xdr:row>40</xdr:row>
      <xdr:rowOff>4535</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104267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97262</xdr:rowOff>
    </xdr:from>
    <xdr:ext cx="534377" cy="259045"/>
    <xdr:sp macro="" textlink="">
      <xdr:nvSpPr>
        <xdr:cNvPr id="121" name="【道路】&#10;一人当たり延長該当値テキスト">
          <a:extLst>
            <a:ext uri="{FF2B5EF4-FFF2-40B4-BE49-F238E27FC236}">
              <a16:creationId xmlns:a16="http://schemas.microsoft.com/office/drawing/2014/main" id="{00000000-0008-0000-0E00-000079000000}"/>
            </a:ext>
          </a:extLst>
        </xdr:cNvPr>
        <xdr:cNvSpPr txBox="1"/>
      </xdr:nvSpPr>
      <xdr:spPr>
        <a:xfrm>
          <a:off x="10515600" y="661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90420</xdr:rowOff>
    </xdr:from>
    <xdr:to>
      <xdr:col>50</xdr:col>
      <xdr:colOff>165100</xdr:colOff>
      <xdr:row>40</xdr:row>
      <xdr:rowOff>20570</xdr:rowOff>
    </xdr:to>
    <xdr:sp macro="" textlink="">
      <xdr:nvSpPr>
        <xdr:cNvPr id="122" name="楕円 121">
          <a:extLst>
            <a:ext uri="{FF2B5EF4-FFF2-40B4-BE49-F238E27FC236}">
              <a16:creationId xmlns:a16="http://schemas.microsoft.com/office/drawing/2014/main" id="{00000000-0008-0000-0E00-00007A000000}"/>
            </a:ext>
          </a:extLst>
        </xdr:cNvPr>
        <xdr:cNvSpPr/>
      </xdr:nvSpPr>
      <xdr:spPr>
        <a:xfrm>
          <a:off x="9588500" y="67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125185</xdr:rowOff>
    </xdr:from>
    <xdr:to>
      <xdr:col>55</xdr:col>
      <xdr:colOff>0</xdr:colOff>
      <xdr:row>39</xdr:row>
      <xdr:rowOff>141220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flipV="1">
          <a:off x="9639300" y="6811735"/>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102601</xdr:rowOff>
    </xdr:from>
    <xdr:to>
      <xdr:col>46</xdr:col>
      <xdr:colOff>38100</xdr:colOff>
      <xdr:row>40</xdr:row>
      <xdr:rowOff>32751</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8699500" y="678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141220</xdr:rowOff>
    </xdr:from>
    <xdr:to>
      <xdr:col>50</xdr:col>
      <xdr:colOff>114300</xdr:colOff>
      <xdr:row>39</xdr:row>
      <xdr:rowOff>153401</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8750300" y="6827770"/>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6" name="n_1aveValue【道路】&#10;一人当たり延長">
          <a:extLst>
            <a:ext uri="{FF2B5EF4-FFF2-40B4-BE49-F238E27FC236}">
              <a16:creationId xmlns:a16="http://schemas.microsoft.com/office/drawing/2014/main" id="{00000000-0008-0000-0E00-00007E000000}"/>
            </a:ext>
          </a:extLst>
        </xdr:cNvPr>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62015</xdr:rowOff>
    </xdr:from>
    <xdr:ext cx="534377" cy="259045"/>
    <xdr:sp macro="" textlink="">
      <xdr:nvSpPr>
        <xdr:cNvPr id="127" name="n_2aveValue【道路】&#10;一人当たり延長">
          <a:extLst>
            <a:ext uri="{FF2B5EF4-FFF2-40B4-BE49-F238E27FC236}">
              <a16:creationId xmlns:a16="http://schemas.microsoft.com/office/drawing/2014/main" id="{00000000-0008-0000-0E00-00007F000000}"/>
            </a:ext>
          </a:extLst>
        </xdr:cNvPr>
        <xdr:cNvSpPr txBox="1"/>
      </xdr:nvSpPr>
      <xdr:spPr>
        <a:xfrm>
          <a:off x="8483111" y="64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37097</xdr:rowOff>
    </xdr:from>
    <xdr:ext cx="534377" cy="259045"/>
    <xdr:sp macro="" textlink="">
      <xdr:nvSpPr>
        <xdr:cNvPr id="128" name="n_1mainValue【道路】&#10;一人当たり延長">
          <a:extLst>
            <a:ext uri="{FF2B5EF4-FFF2-40B4-BE49-F238E27FC236}">
              <a16:creationId xmlns:a16="http://schemas.microsoft.com/office/drawing/2014/main" id="{00000000-0008-0000-0E00-000080000000}"/>
            </a:ext>
          </a:extLst>
        </xdr:cNvPr>
        <xdr:cNvSpPr txBox="1"/>
      </xdr:nvSpPr>
      <xdr:spPr>
        <a:xfrm>
          <a:off x="9359411" y="65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23878</xdr:rowOff>
    </xdr:from>
    <xdr:ext cx="534377" cy="259045"/>
    <xdr:sp macro="" textlink="">
      <xdr:nvSpPr>
        <xdr:cNvPr id="129" name="n_2mainValue【道路】&#10;一人当たり延長">
          <a:extLst>
            <a:ext uri="{FF2B5EF4-FFF2-40B4-BE49-F238E27FC236}">
              <a16:creationId xmlns:a16="http://schemas.microsoft.com/office/drawing/2014/main" id="{00000000-0008-0000-0E00-000081000000}"/>
            </a:ext>
          </a:extLst>
        </xdr:cNvPr>
        <xdr:cNvSpPr txBox="1"/>
      </xdr:nvSpPr>
      <xdr:spPr>
        <a:xfrm>
          <a:off x="8483111" y="688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00000000-0008-0000-0E00-00009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a:extLst>
            <a:ext uri="{FF2B5EF4-FFF2-40B4-BE49-F238E27FC236}">
              <a16:creationId xmlns:a16="http://schemas.microsoft.com/office/drawing/2014/main" id="{00000000-0008-0000-0E00-00009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a:extLst>
            <a:ext uri="{FF2B5EF4-FFF2-40B4-BE49-F238E27FC236}">
              <a16:creationId xmlns:a16="http://schemas.microsoft.com/office/drawing/2014/main" id="{00000000-0008-0000-0E00-00009A000000}"/>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a:extLst>
            <a:ext uri="{FF2B5EF4-FFF2-40B4-BE49-F238E27FC236}">
              <a16:creationId xmlns:a16="http://schemas.microsoft.com/office/drawing/2014/main" id="{00000000-0008-0000-0E00-00009C00000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8" name="【橋りょう・トンネル】&#10;有形固定資産減価償却率平均値テキスト">
          <a:extLst>
            <a:ext uri="{FF2B5EF4-FFF2-40B4-BE49-F238E27FC236}">
              <a16:creationId xmlns:a16="http://schemas.microsoft.com/office/drawing/2014/main" id="{00000000-0008-0000-0E00-00009E000000}"/>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a:extLst>
            <a:ext uri="{FF2B5EF4-FFF2-40B4-BE49-F238E27FC236}">
              <a16:creationId xmlns:a16="http://schemas.microsoft.com/office/drawing/2014/main" id="{00000000-0008-0000-0E00-00009F000000}"/>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a:extLst>
            <a:ext uri="{FF2B5EF4-FFF2-40B4-BE49-F238E27FC236}">
              <a16:creationId xmlns:a16="http://schemas.microsoft.com/office/drawing/2014/main" id="{00000000-0008-0000-0E00-0000A0000000}"/>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61" name="フローチャート: 判断 160">
          <a:extLst>
            <a:ext uri="{FF2B5EF4-FFF2-40B4-BE49-F238E27FC236}">
              <a16:creationId xmlns:a16="http://schemas.microsoft.com/office/drawing/2014/main" id="{00000000-0008-0000-0E00-0000A1000000}"/>
            </a:ext>
          </a:extLst>
        </xdr:cNvPr>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67" name="楕円 166">
          <a:extLst>
            <a:ext uri="{FF2B5EF4-FFF2-40B4-BE49-F238E27FC236}">
              <a16:creationId xmlns:a16="http://schemas.microsoft.com/office/drawing/2014/main" id="{00000000-0008-0000-0E00-0000A7000000}"/>
            </a:ext>
          </a:extLst>
        </xdr:cNvPr>
        <xdr:cNvSpPr/>
      </xdr:nvSpPr>
      <xdr:spPr>
        <a:xfrm>
          <a:off x="45847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105427</xdr:rowOff>
    </xdr:from>
    <xdr:ext cx="405111" cy="259045"/>
    <xdr:sp macro="" textlink="">
      <xdr:nvSpPr>
        <xdr:cNvPr id="168" name="【橋りょう・トンネル】&#10;有形固定資産減価償却率該当値テキスト">
          <a:extLst>
            <a:ext uri="{FF2B5EF4-FFF2-40B4-BE49-F238E27FC236}">
              <a16:creationId xmlns:a16="http://schemas.microsoft.com/office/drawing/2014/main" id="{00000000-0008-0000-0E00-0000A8000000}"/>
            </a:ext>
          </a:extLst>
        </xdr:cNvPr>
        <xdr:cNvSpPr txBox="1"/>
      </xdr:nvSpPr>
      <xdr:spPr>
        <a:xfrm>
          <a:off x="4673600"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113030</xdr:rowOff>
    </xdr:from>
    <xdr:to>
      <xdr:col>20</xdr:col>
      <xdr:colOff>38100</xdr:colOff>
      <xdr:row>58</xdr:row>
      <xdr:rowOff>43180</xdr:rowOff>
    </xdr:to>
    <xdr:sp macro="" textlink="">
      <xdr:nvSpPr>
        <xdr:cNvPr id="169" name="楕円 168">
          <a:extLst>
            <a:ext uri="{FF2B5EF4-FFF2-40B4-BE49-F238E27FC236}">
              <a16:creationId xmlns:a16="http://schemas.microsoft.com/office/drawing/2014/main" id="{00000000-0008-0000-0E00-0000A9000000}"/>
            </a:ext>
          </a:extLst>
        </xdr:cNvPr>
        <xdr:cNvSpPr/>
      </xdr:nvSpPr>
      <xdr:spPr>
        <a:xfrm>
          <a:off x="3746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133350</xdr:rowOff>
    </xdr:from>
    <xdr:to>
      <xdr:col>24</xdr:col>
      <xdr:colOff>63500</xdr:colOff>
      <xdr:row>57</xdr:row>
      <xdr:rowOff>163830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3797300" y="9906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73660</xdr:rowOff>
    </xdr:to>
    <xdr:sp macro="" textlink="">
      <xdr:nvSpPr>
        <xdr:cNvPr id="171" name="楕円 170">
          <a:extLst>
            <a:ext uri="{FF2B5EF4-FFF2-40B4-BE49-F238E27FC236}">
              <a16:creationId xmlns:a16="http://schemas.microsoft.com/office/drawing/2014/main" id="{00000000-0008-0000-0E00-0000AB000000}"/>
            </a:ext>
          </a:extLst>
        </xdr:cNvPr>
        <xdr:cNvSpPr/>
      </xdr:nvSpPr>
      <xdr:spPr>
        <a:xfrm>
          <a:off x="2857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163830</xdr:rowOff>
    </xdr:from>
    <xdr:to>
      <xdr:col>19</xdr:col>
      <xdr:colOff>177800</xdr:colOff>
      <xdr:row>58</xdr:row>
      <xdr:rowOff>22860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2908300" y="9936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00000000-0008-0000-0E00-0000AD000000}"/>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00000000-0008-0000-0E00-0000AE000000}"/>
            </a:ext>
          </a:extLst>
        </xdr:cNvPr>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59707</xdr:rowOff>
    </xdr:from>
    <xdr:ext cx="405111" cy="259045"/>
    <xdr:sp macro="" textlink="">
      <xdr:nvSpPr>
        <xdr:cNvPr id="175" name="n_1mainValue【橋りょう・トンネル】&#10;有形固定資産減価償却率">
          <a:extLst>
            <a:ext uri="{FF2B5EF4-FFF2-40B4-BE49-F238E27FC236}">
              <a16:creationId xmlns:a16="http://schemas.microsoft.com/office/drawing/2014/main" id="{00000000-0008-0000-0E00-0000AF000000}"/>
            </a:ext>
          </a:extLst>
        </xdr:cNvPr>
        <xdr:cNvSpPr txBox="1"/>
      </xdr:nvSpPr>
      <xdr:spPr>
        <a:xfrm>
          <a:off x="35820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64787</xdr:rowOff>
    </xdr:from>
    <xdr:ext cx="405111" cy="259045"/>
    <xdr:sp macro="" textlink="">
      <xdr:nvSpPr>
        <xdr:cNvPr id="176" name="n_2mainValue【橋りょう・トンネル】&#10;有形固定資産減価償却率">
          <a:extLst>
            <a:ext uri="{FF2B5EF4-FFF2-40B4-BE49-F238E27FC236}">
              <a16:creationId xmlns:a16="http://schemas.microsoft.com/office/drawing/2014/main" id="{00000000-0008-0000-0E00-0000B0000000}"/>
            </a:ext>
          </a:extLst>
        </xdr:cNvPr>
        <xdr:cNvSpPr txBox="1"/>
      </xdr:nvSpPr>
      <xdr:spPr>
        <a:xfrm>
          <a:off x="27057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a:extLst>
            <a:ext uri="{FF2B5EF4-FFF2-40B4-BE49-F238E27FC236}">
              <a16:creationId xmlns:a16="http://schemas.microsoft.com/office/drawing/2014/main" id="{00000000-0008-0000-0E00-0000B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a:extLst>
            <a:ext uri="{FF2B5EF4-FFF2-40B4-BE49-F238E27FC236}">
              <a16:creationId xmlns:a16="http://schemas.microsoft.com/office/drawing/2014/main" id="{00000000-0008-0000-0E00-0000C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a:extLst>
            <a:ext uri="{FF2B5EF4-FFF2-40B4-BE49-F238E27FC236}">
              <a16:creationId xmlns:a16="http://schemas.microsoft.com/office/drawing/2014/main" id="{00000000-0008-0000-0E00-0000C7000000}"/>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a:extLst>
            <a:ext uri="{FF2B5EF4-FFF2-40B4-BE49-F238E27FC236}">
              <a16:creationId xmlns:a16="http://schemas.microsoft.com/office/drawing/2014/main" id="{00000000-0008-0000-0E00-0000C9000000}"/>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a:extLst>
            <a:ext uri="{FF2B5EF4-FFF2-40B4-BE49-F238E27FC236}">
              <a16:creationId xmlns:a16="http://schemas.microsoft.com/office/drawing/2014/main" id="{00000000-0008-0000-0E00-0000CA000000}"/>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203" name="【橋りょう・トンネル】&#10;一人当たり有形固定資産（償却資産）額平均値テキスト">
          <a:extLst>
            <a:ext uri="{FF2B5EF4-FFF2-40B4-BE49-F238E27FC236}">
              <a16:creationId xmlns:a16="http://schemas.microsoft.com/office/drawing/2014/main" id="{00000000-0008-0000-0E00-0000CB000000}"/>
            </a:ext>
          </a:extLst>
        </xdr:cNvPr>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a:extLst>
            <a:ext uri="{FF2B5EF4-FFF2-40B4-BE49-F238E27FC236}">
              <a16:creationId xmlns:a16="http://schemas.microsoft.com/office/drawing/2014/main" id="{00000000-0008-0000-0E00-0000CC000000}"/>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a:extLst>
            <a:ext uri="{FF2B5EF4-FFF2-40B4-BE49-F238E27FC236}">
              <a16:creationId xmlns:a16="http://schemas.microsoft.com/office/drawing/2014/main" id="{00000000-0008-0000-0E00-0000CD000000}"/>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206" name="フローチャート: 判断 205">
          <a:extLst>
            <a:ext uri="{FF2B5EF4-FFF2-40B4-BE49-F238E27FC236}">
              <a16:creationId xmlns:a16="http://schemas.microsoft.com/office/drawing/2014/main" id="{00000000-0008-0000-0E00-0000CE000000}"/>
            </a:ext>
          </a:extLst>
        </xdr:cNvPr>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17799</xdr:rowOff>
    </xdr:from>
    <xdr:to>
      <xdr:col>55</xdr:col>
      <xdr:colOff>50800</xdr:colOff>
      <xdr:row>62</xdr:row>
      <xdr:rowOff>119399</xdr:rowOff>
    </xdr:to>
    <xdr:sp macro="" textlink="">
      <xdr:nvSpPr>
        <xdr:cNvPr id="212" name="楕円 211">
          <a:extLst>
            <a:ext uri="{FF2B5EF4-FFF2-40B4-BE49-F238E27FC236}">
              <a16:creationId xmlns:a16="http://schemas.microsoft.com/office/drawing/2014/main" id="{00000000-0008-0000-0E00-0000D4000000}"/>
            </a:ext>
          </a:extLst>
        </xdr:cNvPr>
        <xdr:cNvSpPr/>
      </xdr:nvSpPr>
      <xdr:spPr>
        <a:xfrm>
          <a:off x="10426700" y="1064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167676</xdr:rowOff>
    </xdr:from>
    <xdr:ext cx="599010" cy="259045"/>
    <xdr:sp macro="" textlink="">
      <xdr:nvSpPr>
        <xdr:cNvPr id="213" name="【橋りょう・トンネル】&#10;一人当たり有形固定資産（償却資産）額該当値テキスト">
          <a:extLst>
            <a:ext uri="{FF2B5EF4-FFF2-40B4-BE49-F238E27FC236}">
              <a16:creationId xmlns:a16="http://schemas.microsoft.com/office/drawing/2014/main" id="{00000000-0008-0000-0E00-0000D5000000}"/>
            </a:ext>
          </a:extLst>
        </xdr:cNvPr>
        <xdr:cNvSpPr txBox="1"/>
      </xdr:nvSpPr>
      <xdr:spPr>
        <a:xfrm>
          <a:off x="10515600" y="1062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23555</xdr:rowOff>
    </xdr:from>
    <xdr:to>
      <xdr:col>50</xdr:col>
      <xdr:colOff>165100</xdr:colOff>
      <xdr:row>62</xdr:row>
      <xdr:rowOff>125155</xdr:rowOff>
    </xdr:to>
    <xdr:sp macro="" textlink="">
      <xdr:nvSpPr>
        <xdr:cNvPr id="214" name="楕円 213">
          <a:extLst>
            <a:ext uri="{FF2B5EF4-FFF2-40B4-BE49-F238E27FC236}">
              <a16:creationId xmlns:a16="http://schemas.microsoft.com/office/drawing/2014/main" id="{00000000-0008-0000-0E00-0000D6000000}"/>
            </a:ext>
          </a:extLst>
        </xdr:cNvPr>
        <xdr:cNvSpPr/>
      </xdr:nvSpPr>
      <xdr:spPr>
        <a:xfrm>
          <a:off x="9588500" y="1065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68599</xdr:rowOff>
    </xdr:from>
    <xdr:to>
      <xdr:col>55</xdr:col>
      <xdr:colOff>0</xdr:colOff>
      <xdr:row>62</xdr:row>
      <xdr:rowOff>74355</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flipV="1">
          <a:off x="9639300" y="10698499"/>
          <a:ext cx="8382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28146</xdr:rowOff>
    </xdr:from>
    <xdr:to>
      <xdr:col>46</xdr:col>
      <xdr:colOff>38100</xdr:colOff>
      <xdr:row>62</xdr:row>
      <xdr:rowOff>129746</xdr:rowOff>
    </xdr:to>
    <xdr:sp macro="" textlink="">
      <xdr:nvSpPr>
        <xdr:cNvPr id="216" name="楕円 215">
          <a:extLst>
            <a:ext uri="{FF2B5EF4-FFF2-40B4-BE49-F238E27FC236}">
              <a16:creationId xmlns:a16="http://schemas.microsoft.com/office/drawing/2014/main" id="{00000000-0008-0000-0E00-0000D8000000}"/>
            </a:ext>
          </a:extLst>
        </xdr:cNvPr>
        <xdr:cNvSpPr/>
      </xdr:nvSpPr>
      <xdr:spPr>
        <a:xfrm>
          <a:off x="8699500" y="106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74355</xdr:rowOff>
    </xdr:from>
    <xdr:to>
      <xdr:col>50</xdr:col>
      <xdr:colOff>114300</xdr:colOff>
      <xdr:row>62</xdr:row>
      <xdr:rowOff>78946</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flipV="1">
          <a:off x="8750300" y="10704255"/>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18" name="n_1aveValue【橋りょう・トンネル】&#10;一人当たり有形固定資産（償却資産）額">
          <a:extLst>
            <a:ext uri="{FF2B5EF4-FFF2-40B4-BE49-F238E27FC236}">
              <a16:creationId xmlns:a16="http://schemas.microsoft.com/office/drawing/2014/main" id="{00000000-0008-0000-0E00-0000DA000000}"/>
            </a:ext>
          </a:extLst>
        </xdr:cNvPr>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135820</xdr:rowOff>
    </xdr:from>
    <xdr:ext cx="599010" cy="259045"/>
    <xdr:sp macro="" textlink="">
      <xdr:nvSpPr>
        <xdr:cNvPr id="219" name="n_2aveValue【橋りょう・トンネル】&#10;一人当たり有形固定資産（償却資産）額">
          <a:extLst>
            <a:ext uri="{FF2B5EF4-FFF2-40B4-BE49-F238E27FC236}">
              <a16:creationId xmlns:a16="http://schemas.microsoft.com/office/drawing/2014/main" id="{00000000-0008-0000-0E00-0000DB000000}"/>
            </a:ext>
          </a:extLst>
        </xdr:cNvPr>
        <xdr:cNvSpPr txBox="1"/>
      </xdr:nvSpPr>
      <xdr:spPr>
        <a:xfrm>
          <a:off x="8450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116282</xdr:rowOff>
    </xdr:from>
    <xdr:ext cx="599010" cy="259045"/>
    <xdr:sp macro="" textlink="">
      <xdr:nvSpPr>
        <xdr:cNvPr id="220" name="n_1mainValue【橋りょう・トンネル】&#10;一人当たり有形固定資産（償却資産）額">
          <a:extLst>
            <a:ext uri="{FF2B5EF4-FFF2-40B4-BE49-F238E27FC236}">
              <a16:creationId xmlns:a16="http://schemas.microsoft.com/office/drawing/2014/main" id="{00000000-0008-0000-0E00-0000DC000000}"/>
            </a:ext>
          </a:extLst>
        </xdr:cNvPr>
        <xdr:cNvSpPr txBox="1"/>
      </xdr:nvSpPr>
      <xdr:spPr>
        <a:xfrm>
          <a:off x="9327095" y="1074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146273</xdr:rowOff>
    </xdr:from>
    <xdr:ext cx="599010" cy="259045"/>
    <xdr:sp macro="" textlink="">
      <xdr:nvSpPr>
        <xdr:cNvPr id="221" name="n_2mainValue【橋りょう・トンネル】&#10;一人当たり有形固定資産（償却資産）額">
          <a:extLst>
            <a:ext uri="{FF2B5EF4-FFF2-40B4-BE49-F238E27FC236}">
              <a16:creationId xmlns:a16="http://schemas.microsoft.com/office/drawing/2014/main" id="{00000000-0008-0000-0E00-0000DD000000}"/>
            </a:ext>
          </a:extLst>
        </xdr:cNvPr>
        <xdr:cNvSpPr txBox="1"/>
      </xdr:nvSpPr>
      <xdr:spPr>
        <a:xfrm>
          <a:off x="8450795" y="1043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a:extLst>
            <a:ext uri="{FF2B5EF4-FFF2-40B4-BE49-F238E27FC236}">
              <a16:creationId xmlns:a16="http://schemas.microsoft.com/office/drawing/2014/main" id="{00000000-0008-0000-0E00-0000F5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a:extLst>
            <a:ext uri="{FF2B5EF4-FFF2-40B4-BE49-F238E27FC236}">
              <a16:creationId xmlns:a16="http://schemas.microsoft.com/office/drawing/2014/main" id="{00000000-0008-0000-0E00-0000F7000000}"/>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a:extLst>
            <a:ext uri="{FF2B5EF4-FFF2-40B4-BE49-F238E27FC236}">
              <a16:creationId xmlns:a16="http://schemas.microsoft.com/office/drawing/2014/main" id="{00000000-0008-0000-0E00-0000F900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a:extLst>
            <a:ext uri="{FF2B5EF4-FFF2-40B4-BE49-F238E27FC236}">
              <a16:creationId xmlns:a16="http://schemas.microsoft.com/office/drawing/2014/main" id="{00000000-0008-0000-0E00-0000FB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a:extLst>
            <a:ext uri="{FF2B5EF4-FFF2-40B4-BE49-F238E27FC236}">
              <a16:creationId xmlns:a16="http://schemas.microsoft.com/office/drawing/2014/main" id="{00000000-0008-0000-0E00-0000FC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a:extLst>
            <a:ext uri="{FF2B5EF4-FFF2-40B4-BE49-F238E27FC236}">
              <a16:creationId xmlns:a16="http://schemas.microsoft.com/office/drawing/2014/main" id="{00000000-0008-0000-0E00-0000FD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54" name="フローチャート: 判断 253">
          <a:extLst>
            <a:ext uri="{FF2B5EF4-FFF2-40B4-BE49-F238E27FC236}">
              <a16:creationId xmlns:a16="http://schemas.microsoft.com/office/drawing/2014/main" id="{00000000-0008-0000-0E00-0000FE000000}"/>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xdr:rowOff>
    </xdr:from>
    <xdr:to>
      <xdr:col>24</xdr:col>
      <xdr:colOff>114300</xdr:colOff>
      <xdr:row>80</xdr:row>
      <xdr:rowOff>107950</xdr:rowOff>
    </xdr:to>
    <xdr:sp macro="" textlink="">
      <xdr:nvSpPr>
        <xdr:cNvPr id="260" name="楕円 259">
          <a:extLst>
            <a:ext uri="{FF2B5EF4-FFF2-40B4-BE49-F238E27FC236}">
              <a16:creationId xmlns:a16="http://schemas.microsoft.com/office/drawing/2014/main" id="{00000000-0008-0000-0E00-000004010000}"/>
            </a:ext>
          </a:extLst>
        </xdr:cNvPr>
        <xdr:cNvSpPr/>
      </xdr:nvSpPr>
      <xdr:spPr>
        <a:xfrm>
          <a:off x="45847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29227</xdr:rowOff>
    </xdr:from>
    <xdr:ext cx="405111" cy="259045"/>
    <xdr:sp macro="" textlink="">
      <xdr:nvSpPr>
        <xdr:cNvPr id="261" name="【公営住宅】&#10;有形固定資産減価償却率該当値テキスト">
          <a:extLst>
            <a:ext uri="{FF2B5EF4-FFF2-40B4-BE49-F238E27FC236}">
              <a16:creationId xmlns:a16="http://schemas.microsoft.com/office/drawing/2014/main" id="{00000000-0008-0000-0E00-000005010000}"/>
            </a:ext>
          </a:extLst>
        </xdr:cNvPr>
        <xdr:cNvSpPr txBox="1"/>
      </xdr:nvSpPr>
      <xdr:spPr>
        <a:xfrm>
          <a:off x="4673600"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262" name="楕円 261">
          <a:extLst>
            <a:ext uri="{FF2B5EF4-FFF2-40B4-BE49-F238E27FC236}">
              <a16:creationId xmlns:a16="http://schemas.microsoft.com/office/drawing/2014/main" id="{00000000-0008-0000-0E00-000006010000}"/>
            </a:ext>
          </a:extLst>
        </xdr:cNvPr>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91439</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3797300" y="137731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82550</xdr:rowOff>
    </xdr:from>
    <xdr:to>
      <xdr:col>15</xdr:col>
      <xdr:colOff>101600</xdr:colOff>
      <xdr:row>81</xdr:row>
      <xdr:rowOff>12700</xdr:rowOff>
    </xdr:to>
    <xdr:sp macro="" textlink="">
      <xdr:nvSpPr>
        <xdr:cNvPr id="264" name="楕円 263">
          <a:extLst>
            <a:ext uri="{FF2B5EF4-FFF2-40B4-BE49-F238E27FC236}">
              <a16:creationId xmlns:a16="http://schemas.microsoft.com/office/drawing/2014/main" id="{00000000-0008-0000-0E00-000008010000}"/>
            </a:ext>
          </a:extLst>
        </xdr:cNvPr>
        <xdr:cNvSpPr/>
      </xdr:nvSpPr>
      <xdr:spPr>
        <a:xfrm>
          <a:off x="2857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80</xdr:row>
      <xdr:rowOff>133350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flipV="1">
          <a:off x="2908300" y="13807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a:extLst>
            <a:ext uri="{FF2B5EF4-FFF2-40B4-BE49-F238E27FC236}">
              <a16:creationId xmlns:a16="http://schemas.microsoft.com/office/drawing/2014/main" id="{00000000-0008-0000-0E00-00000A010000}"/>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7" name="n_2aveValue【公営住宅】&#10;有形固定資産減価償却率">
          <a:extLst>
            <a:ext uri="{FF2B5EF4-FFF2-40B4-BE49-F238E27FC236}">
              <a16:creationId xmlns:a16="http://schemas.microsoft.com/office/drawing/2014/main" id="{00000000-0008-0000-0E00-00000B010000}"/>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268" name="n_1mainValue【公営住宅】&#10;有形固定資産減価償却率">
          <a:extLst>
            <a:ext uri="{FF2B5EF4-FFF2-40B4-BE49-F238E27FC236}">
              <a16:creationId xmlns:a16="http://schemas.microsoft.com/office/drawing/2014/main" id="{00000000-0008-0000-0E00-00000C010000}"/>
            </a:ext>
          </a:extLst>
        </xdr:cNvPr>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29227</xdr:rowOff>
    </xdr:from>
    <xdr:ext cx="405111" cy="259045"/>
    <xdr:sp macro="" textlink="">
      <xdr:nvSpPr>
        <xdr:cNvPr id="269" name="n_2mainValue【公営住宅】&#10;有形固定資産減価償却率">
          <a:extLst>
            <a:ext uri="{FF2B5EF4-FFF2-40B4-BE49-F238E27FC236}">
              <a16:creationId xmlns:a16="http://schemas.microsoft.com/office/drawing/2014/main" id="{00000000-0008-0000-0E00-00000D010000}"/>
            </a:ext>
          </a:extLst>
        </xdr:cNvPr>
        <xdr:cNvSpPr txBox="1"/>
      </xdr:nvSpPr>
      <xdr:spPr>
        <a:xfrm>
          <a:off x="2705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00000000-0008-0000-0E00-00002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a:extLst>
            <a:ext uri="{FF2B5EF4-FFF2-40B4-BE49-F238E27FC236}">
              <a16:creationId xmlns:a16="http://schemas.microsoft.com/office/drawing/2014/main" id="{00000000-0008-0000-0E00-00002601000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a:extLst>
            <a:ext uri="{FF2B5EF4-FFF2-40B4-BE49-F238E27FC236}">
              <a16:creationId xmlns:a16="http://schemas.microsoft.com/office/drawing/2014/main" id="{00000000-0008-0000-0E00-000028010000}"/>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98" name="【公営住宅】&#10;一人当たり面積平均値テキスト">
          <a:extLst>
            <a:ext uri="{FF2B5EF4-FFF2-40B4-BE49-F238E27FC236}">
              <a16:creationId xmlns:a16="http://schemas.microsoft.com/office/drawing/2014/main" id="{00000000-0008-0000-0E00-00002A010000}"/>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121413</xdr:rowOff>
    </xdr:from>
    <xdr:to>
      <xdr:col>55</xdr:col>
      <xdr:colOff>50800</xdr:colOff>
      <xdr:row>84</xdr:row>
      <xdr:rowOff>51563</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0426700" y="14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144290</xdr:rowOff>
    </xdr:from>
    <xdr:ext cx="469744" cy="259045"/>
    <xdr:sp macro="" textlink="">
      <xdr:nvSpPr>
        <xdr:cNvPr id="308" name="【公営住宅】&#10;一人当たり面積該当値テキスト">
          <a:extLst>
            <a:ext uri="{FF2B5EF4-FFF2-40B4-BE49-F238E27FC236}">
              <a16:creationId xmlns:a16="http://schemas.microsoft.com/office/drawing/2014/main" id="{00000000-0008-0000-0E00-000034010000}"/>
            </a:ext>
          </a:extLst>
        </xdr:cNvPr>
        <xdr:cNvSpPr txBox="1"/>
      </xdr:nvSpPr>
      <xdr:spPr>
        <a:xfrm>
          <a:off x="10515600" y="1420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128270</xdr:rowOff>
    </xdr:from>
    <xdr:to>
      <xdr:col>50</xdr:col>
      <xdr:colOff>165100</xdr:colOff>
      <xdr:row>84</xdr:row>
      <xdr:rowOff>58420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958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763</xdr:rowOff>
    </xdr:from>
    <xdr:to>
      <xdr:col>55</xdr:col>
      <xdr:colOff>0</xdr:colOff>
      <xdr:row>84</xdr:row>
      <xdr:rowOff>7620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9639300" y="14402563"/>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135510</xdr:rowOff>
    </xdr:from>
    <xdr:to>
      <xdr:col>46</xdr:col>
      <xdr:colOff>38100</xdr:colOff>
      <xdr:row>84</xdr:row>
      <xdr:rowOff>65660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8699500" y="143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xdr:rowOff>
    </xdr:from>
    <xdr:to>
      <xdr:col>50</xdr:col>
      <xdr:colOff>114300</xdr:colOff>
      <xdr:row>84</xdr:row>
      <xdr:rowOff>14860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8750300" y="14409420"/>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a:extLst>
            <a:ext uri="{FF2B5EF4-FFF2-40B4-BE49-F238E27FC236}">
              <a16:creationId xmlns:a16="http://schemas.microsoft.com/office/drawing/2014/main" id="{00000000-0008-0000-0E00-000039010000}"/>
            </a:ext>
          </a:extLst>
        </xdr:cNvPr>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124985</xdr:rowOff>
    </xdr:from>
    <xdr:ext cx="469744" cy="259045"/>
    <xdr:sp macro="" textlink="">
      <xdr:nvSpPr>
        <xdr:cNvPr id="314" name="n_2aveValue【公営住宅】&#10;一人当たり面積">
          <a:extLst>
            <a:ext uri="{FF2B5EF4-FFF2-40B4-BE49-F238E27FC236}">
              <a16:creationId xmlns:a16="http://schemas.microsoft.com/office/drawing/2014/main" id="{00000000-0008-0000-0E00-00003A010000}"/>
            </a:ext>
          </a:extLst>
        </xdr:cNvPr>
        <xdr:cNvSpPr txBox="1"/>
      </xdr:nvSpPr>
      <xdr:spPr>
        <a:xfrm>
          <a:off x="85154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49547</xdr:rowOff>
    </xdr:from>
    <xdr:ext cx="469744" cy="259045"/>
    <xdr:sp macro="" textlink="">
      <xdr:nvSpPr>
        <xdr:cNvPr id="315" name="n_1mainValue【公営住宅】&#10;一人当たり面積">
          <a:extLst>
            <a:ext uri="{FF2B5EF4-FFF2-40B4-BE49-F238E27FC236}">
              <a16:creationId xmlns:a16="http://schemas.microsoft.com/office/drawing/2014/main" id="{00000000-0008-0000-0E00-00003B010000}"/>
            </a:ext>
          </a:extLst>
        </xdr:cNvPr>
        <xdr:cNvSpPr txBox="1"/>
      </xdr:nvSpPr>
      <xdr:spPr>
        <a:xfrm>
          <a:off x="9391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82187</xdr:rowOff>
    </xdr:from>
    <xdr:ext cx="469744" cy="259045"/>
    <xdr:sp macro="" textlink="">
      <xdr:nvSpPr>
        <xdr:cNvPr id="316" name="n_2mainValue【公営住宅】&#10;一人当たり面積">
          <a:extLst>
            <a:ext uri="{FF2B5EF4-FFF2-40B4-BE49-F238E27FC236}">
              <a16:creationId xmlns:a16="http://schemas.microsoft.com/office/drawing/2014/main" id="{00000000-0008-0000-0E00-00003C010000}"/>
            </a:ext>
          </a:extLst>
        </xdr:cNvPr>
        <xdr:cNvSpPr txBox="1"/>
      </xdr:nvSpPr>
      <xdr:spPr>
        <a:xfrm>
          <a:off x="8515427" y="141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港湾・漁港】&#10;有形固定資産減価償却率グラフ枠">
          <a:extLst>
            <a:ext uri="{FF2B5EF4-FFF2-40B4-BE49-F238E27FC236}">
              <a16:creationId xmlns:a16="http://schemas.microsoft.com/office/drawing/2014/main" id="{00000000-0008-0000-0E00-00005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43" name="【港湾・漁港】&#10;有形固定資産減価償却率最小値テキスト">
          <a:extLst>
            <a:ext uri="{FF2B5EF4-FFF2-40B4-BE49-F238E27FC236}">
              <a16:creationId xmlns:a16="http://schemas.microsoft.com/office/drawing/2014/main" id="{00000000-0008-0000-0E00-000057010000}"/>
            </a:ext>
          </a:extLst>
        </xdr:cNvPr>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45" name="【港湾・漁港】&#10;有形固定資産減価償却率最大値テキスト">
          <a:extLst>
            <a:ext uri="{FF2B5EF4-FFF2-40B4-BE49-F238E27FC236}">
              <a16:creationId xmlns:a16="http://schemas.microsoft.com/office/drawing/2014/main" id="{00000000-0008-0000-0E00-000059010000}"/>
            </a:ext>
          </a:extLst>
        </xdr:cNvPr>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66239</xdr:rowOff>
    </xdr:from>
    <xdr:ext cx="405111" cy="259045"/>
    <xdr:sp macro="" textlink="">
      <xdr:nvSpPr>
        <xdr:cNvPr id="347" name="【港湾・漁港】&#10;有形固定資産減価償却率平均値テキスト">
          <a:extLst>
            <a:ext uri="{FF2B5EF4-FFF2-40B4-BE49-F238E27FC236}">
              <a16:creationId xmlns:a16="http://schemas.microsoft.com/office/drawing/2014/main" id="{00000000-0008-0000-0E00-00005B010000}"/>
            </a:ext>
          </a:extLst>
        </xdr:cNvPr>
        <xdr:cNvSpPr txBox="1"/>
      </xdr:nvSpPr>
      <xdr:spPr>
        <a:xfrm>
          <a:off x="4673600" y="1755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107043</xdr:rowOff>
    </xdr:from>
    <xdr:to>
      <xdr:col>15</xdr:col>
      <xdr:colOff>101600</xdr:colOff>
      <xdr:row>105</xdr:row>
      <xdr:rowOff>37193</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2857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4584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33219</xdr:rowOff>
    </xdr:from>
    <xdr:ext cx="405111" cy="259045"/>
    <xdr:sp macro="" textlink="">
      <xdr:nvSpPr>
        <xdr:cNvPr id="357" name="【港湾・漁港】&#10;有形固定資産減価償却率該当値テキスト">
          <a:extLst>
            <a:ext uri="{FF2B5EF4-FFF2-40B4-BE49-F238E27FC236}">
              <a16:creationId xmlns:a16="http://schemas.microsoft.com/office/drawing/2014/main" id="{00000000-0008-0000-0E00-000065010000}"/>
            </a:ext>
          </a:extLst>
        </xdr:cNvPr>
        <xdr:cNvSpPr txBox="1"/>
      </xdr:nvSpPr>
      <xdr:spPr>
        <a:xfrm>
          <a:off x="4673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3746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105592</xdr:rowOff>
    </xdr:from>
    <xdr:to>
      <xdr:col>24</xdr:col>
      <xdr:colOff>63500</xdr:colOff>
      <xdr:row>104</xdr:row>
      <xdr:rowOff>126819</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flipV="1">
          <a:off x="3797300" y="1793639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100512</xdr:rowOff>
    </xdr:from>
    <xdr:to>
      <xdr:col>15</xdr:col>
      <xdr:colOff>101600</xdr:colOff>
      <xdr:row>105</xdr:row>
      <xdr:rowOff>30662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2857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104</xdr:row>
      <xdr:rowOff>151312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2908300" y="179576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92908</xdr:rowOff>
    </xdr:from>
    <xdr:ext cx="405111" cy="259045"/>
    <xdr:sp macro="" textlink="">
      <xdr:nvSpPr>
        <xdr:cNvPr id="362" name="n_1aveValue【港湾・漁港】&#10;有形固定資産減価償却率">
          <a:extLst>
            <a:ext uri="{FF2B5EF4-FFF2-40B4-BE49-F238E27FC236}">
              <a16:creationId xmlns:a16="http://schemas.microsoft.com/office/drawing/2014/main" id="{00000000-0008-0000-0E00-00006A010000}"/>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363" name="n_2aveValue【港湾・漁港】&#10;有形固定資産減価償却率">
          <a:extLst>
            <a:ext uri="{FF2B5EF4-FFF2-40B4-BE49-F238E27FC236}">
              <a16:creationId xmlns:a16="http://schemas.microsoft.com/office/drawing/2014/main" id="{00000000-0008-0000-0E00-00006B010000}"/>
            </a:ext>
          </a:extLst>
        </xdr:cNvPr>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168746</xdr:rowOff>
    </xdr:from>
    <xdr:ext cx="405111" cy="259045"/>
    <xdr:sp macro="" textlink="">
      <xdr:nvSpPr>
        <xdr:cNvPr id="364" name="n_1mainValue【港湾・漁港】&#10;有形固定資産減価償却率">
          <a:extLst>
            <a:ext uri="{FF2B5EF4-FFF2-40B4-BE49-F238E27FC236}">
              <a16:creationId xmlns:a16="http://schemas.microsoft.com/office/drawing/2014/main" id="{00000000-0008-0000-0E00-00006C010000}"/>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47189</xdr:rowOff>
    </xdr:from>
    <xdr:ext cx="405111" cy="259045"/>
    <xdr:sp macro="" textlink="">
      <xdr:nvSpPr>
        <xdr:cNvPr id="365" name="n_2mainValue【港湾・漁港】&#10;有形固定資産減価償却率">
          <a:extLst>
            <a:ext uri="{FF2B5EF4-FFF2-40B4-BE49-F238E27FC236}">
              <a16:creationId xmlns:a16="http://schemas.microsoft.com/office/drawing/2014/main" id="{00000000-0008-0000-0E00-00006D010000}"/>
            </a:ext>
          </a:extLst>
        </xdr:cNvPr>
        <xdr:cNvSpPr txBox="1"/>
      </xdr:nvSpPr>
      <xdr:spPr>
        <a:xfrm>
          <a:off x="2705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港湾・漁港】&#10;一人当たり有形固定資産（償却資産）額グラフ枠">
          <a:extLst>
            <a:ext uri="{FF2B5EF4-FFF2-40B4-BE49-F238E27FC236}">
              <a16:creationId xmlns:a16="http://schemas.microsoft.com/office/drawing/2014/main" id="{00000000-0008-0000-0E00-00008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86" name="【港湾・漁港】&#10;一人当たり有形固定資産（償却資産）額最小値テキスト">
          <a:extLst>
            <a:ext uri="{FF2B5EF4-FFF2-40B4-BE49-F238E27FC236}">
              <a16:creationId xmlns:a16="http://schemas.microsoft.com/office/drawing/2014/main" id="{00000000-0008-0000-0E00-000082010000}"/>
            </a:ext>
          </a:extLst>
        </xdr:cNvPr>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88" name="【港湾・漁港】&#10;一人当たり有形固定資産（償却資産）額最大値テキスト">
          <a:extLst>
            <a:ext uri="{FF2B5EF4-FFF2-40B4-BE49-F238E27FC236}">
              <a16:creationId xmlns:a16="http://schemas.microsoft.com/office/drawing/2014/main" id="{00000000-0008-0000-0E00-000084010000}"/>
            </a:ext>
          </a:extLst>
        </xdr:cNvPr>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90" name="【港湾・漁港】&#10;一人当たり有形固定資産（償却資産）額平均値テキスト">
          <a:extLst>
            <a:ext uri="{FF2B5EF4-FFF2-40B4-BE49-F238E27FC236}">
              <a16:creationId xmlns:a16="http://schemas.microsoft.com/office/drawing/2014/main" id="{00000000-0008-0000-0E00-000086010000}"/>
            </a:ext>
          </a:extLst>
        </xdr:cNvPr>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133189</xdr:rowOff>
    </xdr:from>
    <xdr:to>
      <xdr:col>46</xdr:col>
      <xdr:colOff>38100</xdr:colOff>
      <xdr:row>107</xdr:row>
      <xdr:rowOff>63339</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8699500" y="1830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7279</xdr:rowOff>
    </xdr:from>
    <xdr:to>
      <xdr:col>55</xdr:col>
      <xdr:colOff>50800</xdr:colOff>
      <xdr:row>106</xdr:row>
      <xdr:rowOff>108879</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0426700" y="1818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30156</xdr:rowOff>
    </xdr:from>
    <xdr:ext cx="599010" cy="259045"/>
    <xdr:sp macro="" textlink="">
      <xdr:nvSpPr>
        <xdr:cNvPr id="400" name="【港湾・漁港】&#10;一人当たり有形固定資産（償却資産）額該当値テキスト">
          <a:extLst>
            <a:ext uri="{FF2B5EF4-FFF2-40B4-BE49-F238E27FC236}">
              <a16:creationId xmlns:a16="http://schemas.microsoft.com/office/drawing/2014/main" id="{00000000-0008-0000-0E00-000090010000}"/>
            </a:ext>
          </a:extLst>
        </xdr:cNvPr>
        <xdr:cNvSpPr txBox="1"/>
      </xdr:nvSpPr>
      <xdr:spPr>
        <a:xfrm>
          <a:off x="10515600" y="1803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14807</xdr:rowOff>
    </xdr:from>
    <xdr:to>
      <xdr:col>50</xdr:col>
      <xdr:colOff>165100</xdr:colOff>
      <xdr:row>106</xdr:row>
      <xdr:rowOff>116407</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9588500" y="181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58079</xdr:rowOff>
    </xdr:from>
    <xdr:to>
      <xdr:col>55</xdr:col>
      <xdr:colOff>0</xdr:colOff>
      <xdr:row>106</xdr:row>
      <xdr:rowOff>65607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9639300" y="18231779"/>
          <a:ext cx="8382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19994</xdr:rowOff>
    </xdr:from>
    <xdr:to>
      <xdr:col>46</xdr:col>
      <xdr:colOff>38100</xdr:colOff>
      <xdr:row>106</xdr:row>
      <xdr:rowOff>121594</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8699500" y="18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65607</xdr:rowOff>
    </xdr:from>
    <xdr:to>
      <xdr:col>50</xdr:col>
      <xdr:colOff>114300</xdr:colOff>
      <xdr:row>106</xdr:row>
      <xdr:rowOff>70794</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8750300" y="18239307"/>
          <a:ext cx="889000" cy="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405" name="n_1aveValue【港湾・漁港】&#10;一人当たり有形固定資産（償却資産）額">
          <a:extLst>
            <a:ext uri="{FF2B5EF4-FFF2-40B4-BE49-F238E27FC236}">
              <a16:creationId xmlns:a16="http://schemas.microsoft.com/office/drawing/2014/main" id="{00000000-0008-0000-0E00-000095010000}"/>
            </a:ext>
          </a:extLst>
        </xdr:cNvPr>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54466</xdr:rowOff>
    </xdr:from>
    <xdr:ext cx="599010" cy="259045"/>
    <xdr:sp macro="" textlink="">
      <xdr:nvSpPr>
        <xdr:cNvPr id="406" name="n_2aveValue【港湾・漁港】&#10;一人当たり有形固定資産（償却資産）額">
          <a:extLst>
            <a:ext uri="{FF2B5EF4-FFF2-40B4-BE49-F238E27FC236}">
              <a16:creationId xmlns:a16="http://schemas.microsoft.com/office/drawing/2014/main" id="{00000000-0008-0000-0E00-000096010000}"/>
            </a:ext>
          </a:extLst>
        </xdr:cNvPr>
        <xdr:cNvSpPr txBox="1"/>
      </xdr:nvSpPr>
      <xdr:spPr>
        <a:xfrm>
          <a:off x="8450795" y="183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132934</xdr:rowOff>
    </xdr:from>
    <xdr:ext cx="599010" cy="259045"/>
    <xdr:sp macro="" textlink="">
      <xdr:nvSpPr>
        <xdr:cNvPr id="407" name="n_1mainValue【港湾・漁港】&#10;一人当たり有形固定資産（償却資産）額">
          <a:extLst>
            <a:ext uri="{FF2B5EF4-FFF2-40B4-BE49-F238E27FC236}">
              <a16:creationId xmlns:a16="http://schemas.microsoft.com/office/drawing/2014/main" id="{00000000-0008-0000-0E00-000097010000}"/>
            </a:ext>
          </a:extLst>
        </xdr:cNvPr>
        <xdr:cNvSpPr txBox="1"/>
      </xdr:nvSpPr>
      <xdr:spPr>
        <a:xfrm>
          <a:off x="9327095" y="179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138121</xdr:rowOff>
    </xdr:from>
    <xdr:ext cx="599010" cy="259045"/>
    <xdr:sp macro="" textlink="">
      <xdr:nvSpPr>
        <xdr:cNvPr id="408" name="n_2mainValue【港湾・漁港】&#10;一人当たり有形固定資産（償却資産）額">
          <a:extLst>
            <a:ext uri="{FF2B5EF4-FFF2-40B4-BE49-F238E27FC236}">
              <a16:creationId xmlns:a16="http://schemas.microsoft.com/office/drawing/2014/main" id="{00000000-0008-0000-0E00-000098010000}"/>
            </a:ext>
          </a:extLst>
        </xdr:cNvPr>
        <xdr:cNvSpPr txBox="1"/>
      </xdr:nvSpPr>
      <xdr:spPr>
        <a:xfrm>
          <a:off x="8450795" y="1796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認定こども園・幼稚園・保育所】&#10;有形固定資産減価償却率グラフ枠">
          <a:extLst>
            <a:ext uri="{FF2B5EF4-FFF2-40B4-BE49-F238E27FC236}">
              <a16:creationId xmlns:a16="http://schemas.microsoft.com/office/drawing/2014/main" id="{00000000-0008-0000-0E00-0000B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34" name="【認定こども園・幼稚園・保育所】&#10;有形固定資産減価償却率最小値テキスト">
          <a:extLst>
            <a:ext uri="{FF2B5EF4-FFF2-40B4-BE49-F238E27FC236}">
              <a16:creationId xmlns:a16="http://schemas.microsoft.com/office/drawing/2014/main" id="{00000000-0008-0000-0E00-0000B2010000}"/>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6" name="【認定こども園・幼稚園・保育所】&#10;有形固定資産減価償却率最大値テキスト">
          <a:extLst>
            <a:ext uri="{FF2B5EF4-FFF2-40B4-BE49-F238E27FC236}">
              <a16:creationId xmlns:a16="http://schemas.microsoft.com/office/drawing/2014/main" id="{00000000-0008-0000-0E00-0000B4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38" name="【認定こども園・幼稚園・保育所】&#10;有形固定資産減価償却率平均値テキスト">
          <a:extLst>
            <a:ext uri="{FF2B5EF4-FFF2-40B4-BE49-F238E27FC236}">
              <a16:creationId xmlns:a16="http://schemas.microsoft.com/office/drawing/2014/main" id="{00000000-0008-0000-0E00-0000B6010000}"/>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17780</xdr:rowOff>
    </xdr:from>
    <xdr:to>
      <xdr:col>85</xdr:col>
      <xdr:colOff>177800</xdr:colOff>
      <xdr:row>37</xdr:row>
      <xdr:rowOff>119380</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6268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40657</xdr:rowOff>
    </xdr:from>
    <xdr:ext cx="405111" cy="259045"/>
    <xdr:sp macro="" textlink="">
      <xdr:nvSpPr>
        <xdr:cNvPr id="448" name="【認定こども園・幼稚園・保育所】&#10;有形固定資産減価償却率該当値テキスト">
          <a:extLst>
            <a:ext uri="{FF2B5EF4-FFF2-40B4-BE49-F238E27FC236}">
              <a16:creationId xmlns:a16="http://schemas.microsoft.com/office/drawing/2014/main" id="{00000000-0008-0000-0E00-0000C0010000}"/>
            </a:ext>
          </a:extLst>
        </xdr:cNvPr>
        <xdr:cNvSpPr txBox="1"/>
      </xdr:nvSpPr>
      <xdr:spPr>
        <a:xfrm>
          <a:off x="16357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68580</xdr:rowOff>
    </xdr:from>
    <xdr:to>
      <xdr:col>85</xdr:col>
      <xdr:colOff>127000</xdr:colOff>
      <xdr:row>37</xdr:row>
      <xdr:rowOff>106680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15481300" y="64122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106680</xdr:rowOff>
    </xdr:from>
    <xdr:to>
      <xdr:col>81</xdr:col>
      <xdr:colOff>50800</xdr:colOff>
      <xdr:row>37</xdr:row>
      <xdr:rowOff>146685</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4592300" y="6450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53" name="n_1ave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454" name="n_2ave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2557</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5266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42562</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4389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E00-0000ED010000}"/>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69342</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E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E00-00000F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E00-00001102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E00-000013020000}"/>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92075</xdr:rowOff>
    </xdr:from>
    <xdr:to>
      <xdr:col>85</xdr:col>
      <xdr:colOff>177800</xdr:colOff>
      <xdr:row>59</xdr:row>
      <xdr:rowOff>22225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114952</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00000000-0008-0000-0E00-00001D020000}"/>
            </a:ext>
          </a:extLst>
        </xdr:cNvPr>
        <xdr:cNvSpPr txBox="1"/>
      </xdr:nvSpPr>
      <xdr:spPr>
        <a:xfrm>
          <a:off x="16357600"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140970</xdr:rowOff>
    </xdr:from>
    <xdr:to>
      <xdr:col>85</xdr:col>
      <xdr:colOff>127000</xdr:colOff>
      <xdr:row>58</xdr:row>
      <xdr:rowOff>142875</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5481300" y="100850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103505</xdr:rowOff>
    </xdr:from>
    <xdr:to>
      <xdr:col>76</xdr:col>
      <xdr:colOff>165100</xdr:colOff>
      <xdr:row>59</xdr:row>
      <xdr:rowOff>33655</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4541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140970</xdr:rowOff>
    </xdr:from>
    <xdr:to>
      <xdr:col>81</xdr:col>
      <xdr:colOff>50800</xdr:colOff>
      <xdr:row>58</xdr:row>
      <xdr:rowOff>154305</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4592300" y="10085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46" name="n_1aveValue【学校施設】&#10;有形固定資産減価償却率">
          <a:extLst>
            <a:ext uri="{FF2B5EF4-FFF2-40B4-BE49-F238E27FC236}">
              <a16:creationId xmlns:a16="http://schemas.microsoft.com/office/drawing/2014/main" id="{00000000-0008-0000-0E00-000022020000}"/>
            </a:ext>
          </a:extLst>
        </xdr:cNvPr>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66692</xdr:rowOff>
    </xdr:from>
    <xdr:ext cx="405111" cy="259045"/>
    <xdr:sp macro="" textlink="">
      <xdr:nvSpPr>
        <xdr:cNvPr id="547" name="n_2aveValue【学校施設】&#10;有形固定資産減価償却率">
          <a:extLst>
            <a:ext uri="{FF2B5EF4-FFF2-40B4-BE49-F238E27FC236}">
              <a16:creationId xmlns:a16="http://schemas.microsoft.com/office/drawing/2014/main" id="{00000000-0008-0000-0E00-000023020000}"/>
            </a:ext>
          </a:extLst>
        </xdr:cNvPr>
        <xdr:cNvSpPr txBox="1"/>
      </xdr:nvSpPr>
      <xdr:spPr>
        <a:xfrm>
          <a:off x="14389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36847</xdr:rowOff>
    </xdr:from>
    <xdr:ext cx="405111" cy="259045"/>
    <xdr:sp macro="" textlink="">
      <xdr:nvSpPr>
        <xdr:cNvPr id="548" name="n_1mainValue【学校施設】&#10;有形固定資産減価償却率">
          <a:extLst>
            <a:ext uri="{FF2B5EF4-FFF2-40B4-BE49-F238E27FC236}">
              <a16:creationId xmlns:a16="http://schemas.microsoft.com/office/drawing/2014/main" id="{00000000-0008-0000-0E00-000024020000}"/>
            </a:ext>
          </a:extLst>
        </xdr:cNvPr>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50182</xdr:rowOff>
    </xdr:from>
    <xdr:ext cx="405111" cy="259045"/>
    <xdr:sp macro="" textlink="">
      <xdr:nvSpPr>
        <xdr:cNvPr id="549" name="n_2mainValue【学校施設】&#10;有形固定資産減価償却率">
          <a:extLst>
            <a:ext uri="{FF2B5EF4-FFF2-40B4-BE49-F238E27FC236}">
              <a16:creationId xmlns:a16="http://schemas.microsoft.com/office/drawing/2014/main" id="{00000000-0008-0000-0E00-000025020000}"/>
            </a:ext>
          </a:extLst>
        </xdr:cNvPr>
        <xdr:cNvSpPr txBox="1"/>
      </xdr:nvSpPr>
      <xdr:spPr>
        <a:xfrm>
          <a:off x="14389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a:extLst>
            <a:ext uri="{FF2B5EF4-FFF2-40B4-BE49-F238E27FC236}">
              <a16:creationId xmlns:a16="http://schemas.microsoft.com/office/drawing/2014/main" id="{00000000-0008-0000-0E00-00003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76" name="【学校施設】&#10;一人当たり面積最小値テキスト">
          <a:extLst>
            <a:ext uri="{FF2B5EF4-FFF2-40B4-BE49-F238E27FC236}">
              <a16:creationId xmlns:a16="http://schemas.microsoft.com/office/drawing/2014/main" id="{00000000-0008-0000-0E00-000040020000}"/>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78" name="【学校施設】&#10;一人当たり面積最大値テキスト">
          <a:extLst>
            <a:ext uri="{FF2B5EF4-FFF2-40B4-BE49-F238E27FC236}">
              <a16:creationId xmlns:a16="http://schemas.microsoft.com/office/drawing/2014/main" id="{00000000-0008-0000-0E00-000042020000}"/>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80" name="【学校施設】&#10;一人当たり面積平均値テキスト">
          <a:extLst>
            <a:ext uri="{FF2B5EF4-FFF2-40B4-BE49-F238E27FC236}">
              <a16:creationId xmlns:a16="http://schemas.microsoft.com/office/drawing/2014/main" id="{00000000-0008-0000-0E00-000044020000}"/>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145578</xdr:rowOff>
    </xdr:from>
    <xdr:to>
      <xdr:col>116</xdr:col>
      <xdr:colOff>114300</xdr:colOff>
      <xdr:row>63</xdr:row>
      <xdr:rowOff>75728</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107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104955</xdr:rowOff>
    </xdr:from>
    <xdr:ext cx="469744" cy="259045"/>
    <xdr:sp macro="" textlink="">
      <xdr:nvSpPr>
        <xdr:cNvPr id="590" name="【学校施設】&#10;一人当たり面積該当値テキスト">
          <a:extLst>
            <a:ext uri="{FF2B5EF4-FFF2-40B4-BE49-F238E27FC236}">
              <a16:creationId xmlns:a16="http://schemas.microsoft.com/office/drawing/2014/main" id="{00000000-0008-0000-0E00-00004E020000}"/>
            </a:ext>
          </a:extLst>
        </xdr:cNvPr>
        <xdr:cNvSpPr txBox="1"/>
      </xdr:nvSpPr>
      <xdr:spPr>
        <a:xfrm>
          <a:off x="22199600" y="1056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24928</xdr:rowOff>
    </xdr:from>
    <xdr:to>
      <xdr:col>116</xdr:col>
      <xdr:colOff>63500</xdr:colOff>
      <xdr:row>63</xdr:row>
      <xdr:rowOff>30480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10826278"/>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155266</xdr:rowOff>
    </xdr:from>
    <xdr:to>
      <xdr:col>107</xdr:col>
      <xdr:colOff>101600</xdr:colOff>
      <xdr:row>63</xdr:row>
      <xdr:rowOff>85416</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107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34616</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0434300" y="10831830"/>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95" name="n_1aveValue【学校施設】&#10;一人当たり面積">
          <a:extLst>
            <a:ext uri="{FF2B5EF4-FFF2-40B4-BE49-F238E27FC236}">
              <a16:creationId xmlns:a16="http://schemas.microsoft.com/office/drawing/2014/main" id="{00000000-0008-0000-0E00-000053020000}"/>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116603</xdr:rowOff>
    </xdr:from>
    <xdr:ext cx="469744" cy="259045"/>
    <xdr:sp macro="" textlink="">
      <xdr:nvSpPr>
        <xdr:cNvPr id="596" name="n_2aveValue【学校施設】&#10;一人当たり面積">
          <a:extLst>
            <a:ext uri="{FF2B5EF4-FFF2-40B4-BE49-F238E27FC236}">
              <a16:creationId xmlns:a16="http://schemas.microsoft.com/office/drawing/2014/main" id="{00000000-0008-0000-0E00-000054020000}"/>
            </a:ext>
          </a:extLst>
        </xdr:cNvPr>
        <xdr:cNvSpPr txBox="1"/>
      </xdr:nvSpPr>
      <xdr:spPr>
        <a:xfrm>
          <a:off x="20199427" y="109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97807</xdr:rowOff>
    </xdr:from>
    <xdr:ext cx="469744" cy="259045"/>
    <xdr:sp macro="" textlink="">
      <xdr:nvSpPr>
        <xdr:cNvPr id="597" name="n_1mainValue【学校施設】&#10;一人当たり面積">
          <a:extLst>
            <a:ext uri="{FF2B5EF4-FFF2-40B4-BE49-F238E27FC236}">
              <a16:creationId xmlns:a16="http://schemas.microsoft.com/office/drawing/2014/main" id="{00000000-0008-0000-0E00-000055020000}"/>
            </a:ext>
          </a:extLst>
        </xdr:cNvPr>
        <xdr:cNvSpPr txBox="1"/>
      </xdr:nvSpPr>
      <xdr:spPr>
        <a:xfrm>
          <a:off x="210757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101943</xdr:rowOff>
    </xdr:from>
    <xdr:ext cx="469744" cy="259045"/>
    <xdr:sp macro="" textlink="">
      <xdr:nvSpPr>
        <xdr:cNvPr id="598" name="n_2mainValue【学校施設】&#10;一人当たり面積">
          <a:extLst>
            <a:ext uri="{FF2B5EF4-FFF2-40B4-BE49-F238E27FC236}">
              <a16:creationId xmlns:a16="http://schemas.microsoft.com/office/drawing/2014/main" id="{00000000-0008-0000-0E00-000056020000}"/>
            </a:ext>
          </a:extLst>
        </xdr:cNvPr>
        <xdr:cNvSpPr txBox="1"/>
      </xdr:nvSpPr>
      <xdr:spPr>
        <a:xfrm>
          <a:off x="20199427" y="1056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a:extLst>
            <a:ext uri="{FF2B5EF4-FFF2-40B4-BE49-F238E27FC236}">
              <a16:creationId xmlns:a16="http://schemas.microsoft.com/office/drawing/2014/main" id="{00000000-0008-0000-0E00-00007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41" name="【公民館】&#10;有形固定資産減価償却率最小値テキスト">
          <a:extLst>
            <a:ext uri="{FF2B5EF4-FFF2-40B4-BE49-F238E27FC236}">
              <a16:creationId xmlns:a16="http://schemas.microsoft.com/office/drawing/2014/main" id="{00000000-0008-0000-0E00-000081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3" name="【公民館】&#10;有形固定資産減価償却率最大値テキスト">
          <a:extLst>
            <a:ext uri="{FF2B5EF4-FFF2-40B4-BE49-F238E27FC236}">
              <a16:creationId xmlns:a16="http://schemas.microsoft.com/office/drawing/2014/main" id="{00000000-0008-0000-0E00-000083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156046</xdr:rowOff>
    </xdr:from>
    <xdr:ext cx="405111" cy="259045"/>
    <xdr:sp macro="" textlink="">
      <xdr:nvSpPr>
        <xdr:cNvPr id="645" name="【公民館】&#10;有形固定資産減価償却率平均値テキスト">
          <a:extLst>
            <a:ext uri="{FF2B5EF4-FFF2-40B4-BE49-F238E27FC236}">
              <a16:creationId xmlns:a16="http://schemas.microsoft.com/office/drawing/2014/main" id="{00000000-0008-0000-0E00-000085020000}"/>
            </a:ext>
          </a:extLst>
        </xdr:cNvPr>
        <xdr:cNvSpPr txBox="1"/>
      </xdr:nvSpPr>
      <xdr:spPr>
        <a:xfrm>
          <a:off x="16357600" y="17472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655" name="【公民館】&#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103777</xdr:rowOff>
    </xdr:from>
    <xdr:to>
      <xdr:col>81</xdr:col>
      <xdr:colOff>101600</xdr:colOff>
      <xdr:row>105</xdr:row>
      <xdr:rowOff>33927</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104</xdr:row>
      <xdr:rowOff>154577</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5481300" y="1795435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154577</xdr:rowOff>
    </xdr:from>
    <xdr:to>
      <xdr:col>81</xdr:col>
      <xdr:colOff>50800</xdr:colOff>
      <xdr:row>105</xdr:row>
      <xdr:rowOff>14151</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4592300" y="1798537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96175</xdr:rowOff>
    </xdr:from>
    <xdr:ext cx="405111" cy="259045"/>
    <xdr:sp macro="" textlink="">
      <xdr:nvSpPr>
        <xdr:cNvPr id="660" name="n_1aveValue【公民館】&#10;有形固定資産減価償却率">
          <a:extLst>
            <a:ext uri="{FF2B5EF4-FFF2-40B4-BE49-F238E27FC236}">
              <a16:creationId xmlns:a16="http://schemas.microsoft.com/office/drawing/2014/main" id="{00000000-0008-0000-0E00-000094020000}"/>
            </a:ext>
          </a:extLst>
        </xdr:cNvPr>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661" name="n_2aveValue【公民館】&#10;有形固定資産減価償却率">
          <a:extLst>
            <a:ext uri="{FF2B5EF4-FFF2-40B4-BE49-F238E27FC236}">
              <a16:creationId xmlns:a16="http://schemas.microsoft.com/office/drawing/2014/main" id="{00000000-0008-0000-0E00-000095020000}"/>
            </a:ext>
          </a:extLst>
        </xdr:cNvPr>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25054</xdr:rowOff>
    </xdr:from>
    <xdr:ext cx="405111" cy="259045"/>
    <xdr:sp macro="" textlink="">
      <xdr:nvSpPr>
        <xdr:cNvPr id="662" name="n_1mainValue【公民館】&#10;有形固定資産減価償却率">
          <a:extLst>
            <a:ext uri="{FF2B5EF4-FFF2-40B4-BE49-F238E27FC236}">
              <a16:creationId xmlns:a16="http://schemas.microsoft.com/office/drawing/2014/main" id="{00000000-0008-0000-0E00-000096020000}"/>
            </a:ext>
          </a:extLst>
        </xdr:cNvPr>
        <xdr:cNvSpPr txBox="1"/>
      </xdr:nvSpPr>
      <xdr:spPr>
        <a:xfrm>
          <a:off x="152660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63" name="n_2mainValue【公民館】&#10;有形固定資産減価償却率">
          <a:extLst>
            <a:ext uri="{FF2B5EF4-FFF2-40B4-BE49-F238E27FC236}">
              <a16:creationId xmlns:a16="http://schemas.microsoft.com/office/drawing/2014/main" id="{00000000-0008-0000-0E00-000097020000}"/>
            </a:ext>
          </a:extLst>
        </xdr:cNvPr>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6" name="【公民館】&#10;一人当たり面積グラフ枠">
          <a:extLst>
            <a:ext uri="{FF2B5EF4-FFF2-40B4-BE49-F238E27FC236}">
              <a16:creationId xmlns:a16="http://schemas.microsoft.com/office/drawing/2014/main" id="{00000000-0008-0000-0E00-0000A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88" name="【公民館】&#10;一人当たり面積最小値テキスト">
          <a:extLst>
            <a:ext uri="{FF2B5EF4-FFF2-40B4-BE49-F238E27FC236}">
              <a16:creationId xmlns:a16="http://schemas.microsoft.com/office/drawing/2014/main" id="{00000000-0008-0000-0E00-0000B0020000}"/>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90" name="【公民館】&#10;一人当たり面積最大値テキスト">
          <a:extLst>
            <a:ext uri="{FF2B5EF4-FFF2-40B4-BE49-F238E27FC236}">
              <a16:creationId xmlns:a16="http://schemas.microsoft.com/office/drawing/2014/main" id="{00000000-0008-0000-0E00-0000B2020000}"/>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92" name="【公民館】&#10;一人当たり面積平均値テキスト">
          <a:extLst>
            <a:ext uri="{FF2B5EF4-FFF2-40B4-BE49-F238E27FC236}">
              <a16:creationId xmlns:a16="http://schemas.microsoft.com/office/drawing/2014/main" id="{00000000-0008-0000-0E00-0000B4020000}"/>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701" name="楕円 700">
          <a:extLst>
            <a:ext uri="{FF2B5EF4-FFF2-40B4-BE49-F238E27FC236}">
              <a16:creationId xmlns:a16="http://schemas.microsoft.com/office/drawing/2014/main" id="{00000000-0008-0000-0E00-0000BD020000}"/>
            </a:ext>
          </a:extLst>
        </xdr:cNvPr>
        <xdr:cNvSpPr/>
      </xdr:nvSpPr>
      <xdr:spPr>
        <a:xfrm>
          <a:off x="22110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62882</xdr:rowOff>
    </xdr:from>
    <xdr:ext cx="469744" cy="259045"/>
    <xdr:sp macro="" textlink="">
      <xdr:nvSpPr>
        <xdr:cNvPr id="702" name="【公民館】&#10;一人当たり面積該当値テキスト">
          <a:extLst>
            <a:ext uri="{FF2B5EF4-FFF2-40B4-BE49-F238E27FC236}">
              <a16:creationId xmlns:a16="http://schemas.microsoft.com/office/drawing/2014/main" id="{00000000-0008-0000-0E00-0000BE020000}"/>
            </a:ext>
          </a:extLst>
        </xdr:cNvPr>
        <xdr:cNvSpPr txBox="1"/>
      </xdr:nvSpPr>
      <xdr:spPr>
        <a:xfrm>
          <a:off x="22199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92075</xdr:rowOff>
    </xdr:from>
    <xdr:to>
      <xdr:col>112</xdr:col>
      <xdr:colOff>38100</xdr:colOff>
      <xdr:row>107</xdr:row>
      <xdr:rowOff>22225</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2127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135255</xdr:rowOff>
    </xdr:from>
    <xdr:to>
      <xdr:col>116</xdr:col>
      <xdr:colOff>63500</xdr:colOff>
      <xdr:row>106</xdr:row>
      <xdr:rowOff>142875</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1323300" y="18308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97789</xdr:rowOff>
    </xdr:from>
    <xdr:to>
      <xdr:col>107</xdr:col>
      <xdr:colOff>101600</xdr:colOff>
      <xdr:row>107</xdr:row>
      <xdr:rowOff>27939</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0383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142875</xdr:rowOff>
    </xdr:from>
    <xdr:to>
      <xdr:col>111</xdr:col>
      <xdr:colOff>177800</xdr:colOff>
      <xdr:row>106</xdr:row>
      <xdr:rowOff>148589</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0434300" y="1831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07" name="n_1aveValue【公民館】&#10;一人当たり面積">
          <a:extLst>
            <a:ext uri="{FF2B5EF4-FFF2-40B4-BE49-F238E27FC236}">
              <a16:creationId xmlns:a16="http://schemas.microsoft.com/office/drawing/2014/main" id="{00000000-0008-0000-0E00-0000C3020000}"/>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708" name="n_2aveValue【公民館】&#10;一人当たり面積">
          <a:extLst>
            <a:ext uri="{FF2B5EF4-FFF2-40B4-BE49-F238E27FC236}">
              <a16:creationId xmlns:a16="http://schemas.microsoft.com/office/drawing/2014/main" id="{00000000-0008-0000-0E00-0000C4020000}"/>
            </a:ext>
          </a:extLst>
        </xdr:cNvPr>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13352</xdr:rowOff>
    </xdr:from>
    <xdr:ext cx="469744" cy="259045"/>
    <xdr:sp macro="" textlink="">
      <xdr:nvSpPr>
        <xdr:cNvPr id="709" name="n_1mainValue【公民館】&#10;一人当たり面積">
          <a:extLst>
            <a:ext uri="{FF2B5EF4-FFF2-40B4-BE49-F238E27FC236}">
              <a16:creationId xmlns:a16="http://schemas.microsoft.com/office/drawing/2014/main" id="{00000000-0008-0000-0E00-0000C5020000}"/>
            </a:ext>
          </a:extLst>
        </xdr:cNvPr>
        <xdr:cNvSpPr txBox="1"/>
      </xdr:nvSpPr>
      <xdr:spPr>
        <a:xfrm>
          <a:off x="21075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19066</xdr:rowOff>
    </xdr:from>
    <xdr:ext cx="469744" cy="259045"/>
    <xdr:sp macro="" textlink="">
      <xdr:nvSpPr>
        <xdr:cNvPr id="710" name="n_2mainValue【公民館】&#10;一人当たり面積">
          <a:extLst>
            <a:ext uri="{FF2B5EF4-FFF2-40B4-BE49-F238E27FC236}">
              <a16:creationId xmlns:a16="http://schemas.microsoft.com/office/drawing/2014/main" id="{00000000-0008-0000-0E00-0000C6020000}"/>
            </a:ext>
          </a:extLst>
        </xdr:cNvPr>
        <xdr:cNvSpPr txBox="1"/>
      </xdr:nvSpPr>
      <xdr:spPr>
        <a:xfrm>
          <a:off x="20199427"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類似団体内平均と比較して有形固定資産減価償却率が高くなっている施設は</a:t>
          </a:r>
          <a:r>
            <a:rPr kumimoji="1" lang="ja-JP" altLang="en-US" sz="1100">
              <a:solidFill>
                <a:schemeClr val="dk1"/>
              </a:solidFill>
              <a:effectLst/>
              <a:latin typeface="+mn-lt"/>
              <a:ea typeface="+mn-ea"/>
              <a:cs typeface="+mn-cs"/>
            </a:rPr>
            <a:t>橋りょう・トンネル、</a:t>
          </a:r>
          <a:r>
            <a:rPr kumimoji="1" lang="ja-JP" altLang="ja-JP" sz="1100">
              <a:solidFill>
                <a:schemeClr val="dk1"/>
              </a:solidFill>
              <a:effectLst/>
              <a:latin typeface="+mn-lt"/>
              <a:ea typeface="+mn-ea"/>
              <a:cs typeface="+mn-cs"/>
            </a:rPr>
            <a:t>公営住宅、認定こども園・幼稚園・保育所、学校施設である。その中でも、公営住宅と学校施設は類似団体内平均を大きく上回っている。</a:t>
          </a:r>
          <a:endParaRPr lang="ja-JP" altLang="ja-JP" sz="1400">
            <a:effectLst/>
          </a:endParaRPr>
        </a:p>
        <a:p>
          <a:r>
            <a:rPr kumimoji="1" lang="ja-JP" altLang="ja-JP" sz="1100">
              <a:solidFill>
                <a:schemeClr val="dk1"/>
              </a:solidFill>
              <a:effectLst/>
              <a:latin typeface="+mn-lt"/>
              <a:ea typeface="+mn-ea"/>
              <a:cs typeface="+mn-cs"/>
            </a:rPr>
            <a:t>公営住宅については、</a:t>
          </a:r>
          <a:r>
            <a:rPr kumimoji="1" lang="en-US" altLang="ja-JP" sz="1100">
              <a:solidFill>
                <a:schemeClr val="dk1"/>
              </a:solidFill>
              <a:effectLst/>
              <a:latin typeface="+mn-lt"/>
              <a:ea typeface="+mn-ea"/>
              <a:cs typeface="+mn-cs"/>
            </a:rPr>
            <a:t>77.0</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12.9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高い数値となっている。既に耐用年数を超えた施設も多く</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南島原市公営住宅長寿命化計画に基づき除却、更新</a:t>
          </a:r>
          <a:r>
            <a:rPr kumimoji="1" lang="ja-JP" altLang="en-US" sz="1100">
              <a:solidFill>
                <a:schemeClr val="dk1"/>
              </a:solidFill>
              <a:effectLst/>
              <a:latin typeface="+mn-lt"/>
              <a:ea typeface="+mn-ea"/>
              <a:cs typeface="+mn-cs"/>
            </a:rPr>
            <a:t>行なう</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学校施設については、</a:t>
          </a:r>
          <a:r>
            <a:rPr kumimoji="1" lang="en-US" altLang="ja-JP" sz="1100">
              <a:solidFill>
                <a:schemeClr val="dk1"/>
              </a:solidFill>
              <a:effectLst/>
              <a:latin typeface="+mn-lt"/>
              <a:ea typeface="+mn-ea"/>
              <a:cs typeface="+mn-cs"/>
            </a:rPr>
            <a:t>70.5</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高い数値となっている。構造躯体の耐震化は終了しているが、全体的に老朽化が進んでるため、小学校、中学校の集約化、複合化も含めた</a:t>
          </a:r>
          <a:r>
            <a:rPr kumimoji="1" lang="ja-JP" altLang="en-US" sz="1100">
              <a:solidFill>
                <a:schemeClr val="dk1"/>
              </a:solidFill>
              <a:effectLst/>
              <a:latin typeface="+mn-lt"/>
              <a:ea typeface="+mn-ea"/>
              <a:cs typeface="+mn-cs"/>
            </a:rPr>
            <a:t>施設の</a:t>
          </a:r>
          <a:r>
            <a:rPr kumimoji="1" lang="ja-JP" altLang="ja-JP" sz="1100">
              <a:solidFill>
                <a:schemeClr val="dk1"/>
              </a:solidFill>
              <a:effectLst/>
              <a:latin typeface="+mn-lt"/>
              <a:ea typeface="+mn-ea"/>
              <a:cs typeface="+mn-cs"/>
            </a:rPr>
            <a:t>適正化に引き続き努める。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107950</xdr:rowOff>
    </xdr:from>
    <xdr:to>
      <xdr:col>15</xdr:col>
      <xdr:colOff>101600</xdr:colOff>
      <xdr:row>39</xdr:row>
      <xdr:rowOff>38100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93980</xdr:rowOff>
    </xdr:from>
    <xdr:to>
      <xdr:col>24</xdr:col>
      <xdr:colOff>114300</xdr:colOff>
      <xdr:row>40</xdr:row>
      <xdr:rowOff>24130</xdr:rowOff>
    </xdr:to>
    <xdr:sp macro="" textlink="">
      <xdr:nvSpPr>
        <xdr:cNvPr id="69" name="楕円 68">
          <a:extLst>
            <a:ext uri="{FF2B5EF4-FFF2-40B4-BE49-F238E27FC236}">
              <a16:creationId xmlns:a16="http://schemas.microsoft.com/office/drawing/2014/main" id="{00000000-0008-0000-0F00-000045000000}"/>
            </a:ext>
          </a:extLst>
        </xdr:cNvPr>
        <xdr:cNvSpPr/>
      </xdr:nvSpPr>
      <xdr:spPr>
        <a:xfrm>
          <a:off x="4584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72407</xdr:rowOff>
    </xdr:from>
    <xdr:ext cx="405111" cy="259045"/>
    <xdr:sp macro="" textlink="">
      <xdr:nvSpPr>
        <xdr:cNvPr id="70" name="【図書館】&#10;有形固定資産減価償却率該当値テキスト">
          <a:extLst>
            <a:ext uri="{FF2B5EF4-FFF2-40B4-BE49-F238E27FC236}">
              <a16:creationId xmlns:a16="http://schemas.microsoft.com/office/drawing/2014/main" id="{00000000-0008-0000-0F00-000046000000}"/>
            </a:ext>
          </a:extLst>
        </xdr:cNvPr>
        <xdr:cNvSpPr txBox="1"/>
      </xdr:nvSpPr>
      <xdr:spPr>
        <a:xfrm>
          <a:off x="4673600"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119380</xdr:rowOff>
    </xdr:from>
    <xdr:to>
      <xdr:col>20</xdr:col>
      <xdr:colOff>38100</xdr:colOff>
      <xdr:row>40</xdr:row>
      <xdr:rowOff>49530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3746500" y="68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144780</xdr:rowOff>
    </xdr:from>
    <xdr:to>
      <xdr:col>24</xdr:col>
      <xdr:colOff>63500</xdr:colOff>
      <xdr:row>39</xdr:row>
      <xdr:rowOff>170180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3797300" y="683133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140970</xdr:rowOff>
    </xdr:from>
    <xdr:to>
      <xdr:col>15</xdr:col>
      <xdr:colOff>101600</xdr:colOff>
      <xdr:row>40</xdr:row>
      <xdr:rowOff>71120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28575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170180</xdr:rowOff>
    </xdr:from>
    <xdr:to>
      <xdr:col>19</xdr:col>
      <xdr:colOff>177800</xdr:colOff>
      <xdr:row>40</xdr:row>
      <xdr:rowOff>20320</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2908300" y="685673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F00-00004B000000}"/>
            </a:ext>
          </a:extLst>
        </xdr:cNvPr>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54627</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F00-00004C000000}"/>
            </a:ext>
          </a:extLst>
        </xdr:cNvPr>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40657</xdr:rowOff>
    </xdr:from>
    <xdr:ext cx="405111" cy="259045"/>
    <xdr:sp macro="" textlink="">
      <xdr:nvSpPr>
        <xdr:cNvPr id="77" name="n_1mainValue【図書館】&#10;有形固定資産減価償却率">
          <a:extLst>
            <a:ext uri="{FF2B5EF4-FFF2-40B4-BE49-F238E27FC236}">
              <a16:creationId xmlns:a16="http://schemas.microsoft.com/office/drawing/2014/main" id="{00000000-0008-0000-0F00-00004D000000}"/>
            </a:ext>
          </a:extLst>
        </xdr:cNvPr>
        <xdr:cNvSpPr txBox="1"/>
      </xdr:nvSpPr>
      <xdr:spPr>
        <a:xfrm>
          <a:off x="3582044" y="689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62247</xdr:rowOff>
    </xdr:from>
    <xdr:ext cx="405111" cy="259045"/>
    <xdr:sp macro="" textlink="">
      <xdr:nvSpPr>
        <xdr:cNvPr id="78" name="n_2mainValue【図書館】&#10;有形固定資産減価償却率">
          <a:extLst>
            <a:ext uri="{FF2B5EF4-FFF2-40B4-BE49-F238E27FC236}">
              <a16:creationId xmlns:a16="http://schemas.microsoft.com/office/drawing/2014/main" id="{00000000-0008-0000-0F00-00004E000000}"/>
            </a:ext>
          </a:extLst>
        </xdr:cNvPr>
        <xdr:cNvSpPr txBox="1"/>
      </xdr:nvSpPr>
      <xdr:spPr>
        <a:xfrm>
          <a:off x="2705744" y="692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00000000-0008-0000-0F00-00006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a:extLst>
            <a:ext uri="{FF2B5EF4-FFF2-40B4-BE49-F238E27FC236}">
              <a16:creationId xmlns:a16="http://schemas.microsoft.com/office/drawing/2014/main" id="{00000000-0008-0000-0F00-000067000000}"/>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a:extLst>
            <a:ext uri="{FF2B5EF4-FFF2-40B4-BE49-F238E27FC236}">
              <a16:creationId xmlns:a16="http://schemas.microsoft.com/office/drawing/2014/main" id="{00000000-0008-0000-0F00-000069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7" name="【図書館】&#10;一人当たり面積平均値テキスト">
          <a:extLst>
            <a:ext uri="{FF2B5EF4-FFF2-40B4-BE49-F238E27FC236}">
              <a16:creationId xmlns:a16="http://schemas.microsoft.com/office/drawing/2014/main" id="{00000000-0008-0000-0F00-00006B000000}"/>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a:extLst>
            <a:ext uri="{FF2B5EF4-FFF2-40B4-BE49-F238E27FC236}">
              <a16:creationId xmlns:a16="http://schemas.microsoft.com/office/drawing/2014/main" id="{00000000-0008-0000-0F00-00006D000000}"/>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74930</xdr:rowOff>
    </xdr:from>
    <xdr:to>
      <xdr:col>46</xdr:col>
      <xdr:colOff>38100</xdr:colOff>
      <xdr:row>40</xdr:row>
      <xdr:rowOff>5080</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74930</xdr:rowOff>
    </xdr:from>
    <xdr:to>
      <xdr:col>55</xdr:col>
      <xdr:colOff>50800</xdr:colOff>
      <xdr:row>38</xdr:row>
      <xdr:rowOff>5080</xdr:rowOff>
    </xdr:to>
    <xdr:sp macro="" textlink="">
      <xdr:nvSpPr>
        <xdr:cNvPr id="116" name="楕円 115">
          <a:extLst>
            <a:ext uri="{FF2B5EF4-FFF2-40B4-BE49-F238E27FC236}">
              <a16:creationId xmlns:a16="http://schemas.microsoft.com/office/drawing/2014/main" id="{00000000-0008-0000-0F00-000074000000}"/>
            </a:ext>
          </a:extLst>
        </xdr:cNvPr>
        <xdr:cNvSpPr/>
      </xdr:nvSpPr>
      <xdr:spPr>
        <a:xfrm>
          <a:off x="10426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97807</xdr:rowOff>
    </xdr:from>
    <xdr:ext cx="469744" cy="259045"/>
    <xdr:sp macro="" textlink="">
      <xdr:nvSpPr>
        <xdr:cNvPr id="117" name="【図書館】&#10;一人当たり面積該当値テキスト">
          <a:extLst>
            <a:ext uri="{FF2B5EF4-FFF2-40B4-BE49-F238E27FC236}">
              <a16:creationId xmlns:a16="http://schemas.microsoft.com/office/drawing/2014/main" id="{00000000-0008-0000-0F00-000075000000}"/>
            </a:ext>
          </a:extLst>
        </xdr:cNvPr>
        <xdr:cNvSpPr txBox="1"/>
      </xdr:nvSpPr>
      <xdr:spPr>
        <a:xfrm>
          <a:off x="10515600"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90170</xdr:rowOff>
    </xdr:from>
    <xdr:to>
      <xdr:col>50</xdr:col>
      <xdr:colOff>165100</xdr:colOff>
      <xdr:row>38</xdr:row>
      <xdr:rowOff>20320</xdr:rowOff>
    </xdr:to>
    <xdr:sp macro="" textlink="">
      <xdr:nvSpPr>
        <xdr:cNvPr id="118" name="楕円 117">
          <a:extLst>
            <a:ext uri="{FF2B5EF4-FFF2-40B4-BE49-F238E27FC236}">
              <a16:creationId xmlns:a16="http://schemas.microsoft.com/office/drawing/2014/main" id="{00000000-0008-0000-0F00-000076000000}"/>
            </a:ext>
          </a:extLst>
        </xdr:cNvPr>
        <xdr:cNvSpPr/>
      </xdr:nvSpPr>
      <xdr:spPr>
        <a:xfrm>
          <a:off x="958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125730</xdr:rowOff>
    </xdr:from>
    <xdr:to>
      <xdr:col>55</xdr:col>
      <xdr:colOff>0</xdr:colOff>
      <xdr:row>37</xdr:row>
      <xdr:rowOff>140970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flipV="1">
          <a:off x="9639300" y="6469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0" name="楕円 119">
          <a:extLst>
            <a:ext uri="{FF2B5EF4-FFF2-40B4-BE49-F238E27FC236}">
              <a16:creationId xmlns:a16="http://schemas.microsoft.com/office/drawing/2014/main" id="{00000000-0008-0000-0F00-00007800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140970</xdr:rowOff>
    </xdr:from>
    <xdr:to>
      <xdr:col>50</xdr:col>
      <xdr:colOff>114300</xdr:colOff>
      <xdr:row>37</xdr:row>
      <xdr:rowOff>156210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flipV="1">
          <a:off x="8750300" y="6484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22" name="n_1aveValue【図書館】&#10;一人当たり面積">
          <a:extLst>
            <a:ext uri="{FF2B5EF4-FFF2-40B4-BE49-F238E27FC236}">
              <a16:creationId xmlns:a16="http://schemas.microsoft.com/office/drawing/2014/main" id="{00000000-0008-0000-0F00-00007A000000}"/>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23" name="n_2aveValue【図書館】&#10;一人当たり面積">
          <a:extLst>
            <a:ext uri="{FF2B5EF4-FFF2-40B4-BE49-F238E27FC236}">
              <a16:creationId xmlns:a16="http://schemas.microsoft.com/office/drawing/2014/main" id="{00000000-0008-0000-0F00-00007B000000}"/>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36847</xdr:rowOff>
    </xdr:from>
    <xdr:ext cx="469744" cy="259045"/>
    <xdr:sp macro="" textlink="">
      <xdr:nvSpPr>
        <xdr:cNvPr id="124" name="n_1mainValue【図書館】&#10;一人当たり面積">
          <a:extLst>
            <a:ext uri="{FF2B5EF4-FFF2-40B4-BE49-F238E27FC236}">
              <a16:creationId xmlns:a16="http://schemas.microsoft.com/office/drawing/2014/main" id="{00000000-0008-0000-0F00-00007C000000}"/>
            </a:ext>
          </a:extLst>
        </xdr:cNvPr>
        <xdr:cNvSpPr txBox="1"/>
      </xdr:nvSpPr>
      <xdr:spPr>
        <a:xfrm>
          <a:off x="93917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25" name="n_2mainValue【図書館】&#10;一人当たり面積">
          <a:extLst>
            <a:ext uri="{FF2B5EF4-FFF2-40B4-BE49-F238E27FC236}">
              <a16:creationId xmlns:a16="http://schemas.microsoft.com/office/drawing/2014/main" id="{00000000-0008-0000-0F00-00007D000000}"/>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00000000-0008-0000-0F00-00009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00000000-0008-0000-0F00-000097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a:extLst>
            <a:ext uri="{FF2B5EF4-FFF2-40B4-BE49-F238E27FC236}">
              <a16:creationId xmlns:a16="http://schemas.microsoft.com/office/drawing/2014/main" id="{00000000-0008-0000-0F00-000099000000}"/>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00000000-0008-0000-0F00-00009B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a:extLst>
            <a:ext uri="{FF2B5EF4-FFF2-40B4-BE49-F238E27FC236}">
              <a16:creationId xmlns:a16="http://schemas.microsoft.com/office/drawing/2014/main" id="{00000000-0008-0000-0F00-00009D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73025</xdr:rowOff>
    </xdr:from>
    <xdr:to>
      <xdr:col>15</xdr:col>
      <xdr:colOff>101600</xdr:colOff>
      <xdr:row>60</xdr:row>
      <xdr:rowOff>3175</xdr:rowOff>
    </xdr:to>
    <xdr:sp macro="" textlink="">
      <xdr:nvSpPr>
        <xdr:cNvPr id="158" name="フローチャート: 判断 157">
          <a:extLst>
            <a:ext uri="{FF2B5EF4-FFF2-40B4-BE49-F238E27FC236}">
              <a16:creationId xmlns:a16="http://schemas.microsoft.com/office/drawing/2014/main" id="{00000000-0008-0000-0F00-00009E000000}"/>
            </a:ext>
          </a:extLst>
        </xdr:cNvPr>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154940</xdr:rowOff>
    </xdr:from>
    <xdr:to>
      <xdr:col>24</xdr:col>
      <xdr:colOff>114300</xdr:colOff>
      <xdr:row>58</xdr:row>
      <xdr:rowOff>85090</xdr:rowOff>
    </xdr:to>
    <xdr:sp macro="" textlink="">
      <xdr:nvSpPr>
        <xdr:cNvPr id="164" name="楕円 163">
          <a:extLst>
            <a:ext uri="{FF2B5EF4-FFF2-40B4-BE49-F238E27FC236}">
              <a16:creationId xmlns:a16="http://schemas.microsoft.com/office/drawing/2014/main" id="{00000000-0008-0000-0F00-0000A4000000}"/>
            </a:ext>
          </a:extLst>
        </xdr:cNvPr>
        <xdr:cNvSpPr/>
      </xdr:nvSpPr>
      <xdr:spPr>
        <a:xfrm>
          <a:off x="4584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6367</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00000000-0008-0000-0F00-0000A5000000}"/>
            </a:ext>
          </a:extLst>
        </xdr:cNvPr>
        <xdr:cNvSpPr txBox="1"/>
      </xdr:nvSpPr>
      <xdr:spPr>
        <a:xfrm>
          <a:off x="4673600"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168275</xdr:rowOff>
    </xdr:from>
    <xdr:to>
      <xdr:col>20</xdr:col>
      <xdr:colOff>38100</xdr:colOff>
      <xdr:row>58</xdr:row>
      <xdr:rowOff>98425</xdr:rowOff>
    </xdr:to>
    <xdr:sp macro="" textlink="">
      <xdr:nvSpPr>
        <xdr:cNvPr id="166" name="楕円 165">
          <a:extLst>
            <a:ext uri="{FF2B5EF4-FFF2-40B4-BE49-F238E27FC236}">
              <a16:creationId xmlns:a16="http://schemas.microsoft.com/office/drawing/2014/main" id="{00000000-0008-0000-0F00-0000A6000000}"/>
            </a:ext>
          </a:extLst>
        </xdr:cNvPr>
        <xdr:cNvSpPr/>
      </xdr:nvSpPr>
      <xdr:spPr>
        <a:xfrm>
          <a:off x="3746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47625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flipV="1">
          <a:off x="3797300" y="997839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34925</xdr:rowOff>
    </xdr:from>
    <xdr:to>
      <xdr:col>15</xdr:col>
      <xdr:colOff>101600</xdr:colOff>
      <xdr:row>58</xdr:row>
      <xdr:rowOff>136525</xdr:rowOff>
    </xdr:to>
    <xdr:sp macro="" textlink="">
      <xdr:nvSpPr>
        <xdr:cNvPr id="168" name="楕円 167">
          <a:extLst>
            <a:ext uri="{FF2B5EF4-FFF2-40B4-BE49-F238E27FC236}">
              <a16:creationId xmlns:a16="http://schemas.microsoft.com/office/drawing/2014/main" id="{00000000-0008-0000-0F00-0000A8000000}"/>
            </a:ext>
          </a:extLst>
        </xdr:cNvPr>
        <xdr:cNvSpPr/>
      </xdr:nvSpPr>
      <xdr:spPr>
        <a:xfrm>
          <a:off x="2857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47625</xdr:rowOff>
    </xdr:from>
    <xdr:to>
      <xdr:col>19</xdr:col>
      <xdr:colOff>177800</xdr:colOff>
      <xdr:row>58</xdr:row>
      <xdr:rowOff>85725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2908300" y="99917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70" name="n_1aveValue【体育館・プール】&#10;有形固定資産減価償却率">
          <a:extLst>
            <a:ext uri="{FF2B5EF4-FFF2-40B4-BE49-F238E27FC236}">
              <a16:creationId xmlns:a16="http://schemas.microsoft.com/office/drawing/2014/main" id="{00000000-0008-0000-0F00-0000AA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165752</xdr:rowOff>
    </xdr:from>
    <xdr:ext cx="405111" cy="259045"/>
    <xdr:sp macro="" textlink="">
      <xdr:nvSpPr>
        <xdr:cNvPr id="171" name="n_2ave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2705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114952</xdr:rowOff>
    </xdr:from>
    <xdr:ext cx="405111" cy="259045"/>
    <xdr:sp macro="" textlink="">
      <xdr:nvSpPr>
        <xdr:cNvPr id="172" name="n_1mainValue【体育館・プール】&#10;有形固定資産減価償却率">
          <a:extLst>
            <a:ext uri="{FF2B5EF4-FFF2-40B4-BE49-F238E27FC236}">
              <a16:creationId xmlns:a16="http://schemas.microsoft.com/office/drawing/2014/main" id="{00000000-0008-0000-0F00-0000AC000000}"/>
            </a:ext>
          </a:extLst>
        </xdr:cNvPr>
        <xdr:cNvSpPr txBox="1"/>
      </xdr:nvSpPr>
      <xdr:spPr>
        <a:xfrm>
          <a:off x="3582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153052</xdr:rowOff>
    </xdr:from>
    <xdr:ext cx="405111" cy="259045"/>
    <xdr:sp macro="" textlink="">
      <xdr:nvSpPr>
        <xdr:cNvPr id="173" name="n_2main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2705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a:extLst>
            <a:ext uri="{FF2B5EF4-FFF2-40B4-BE49-F238E27FC236}">
              <a16:creationId xmlns:a16="http://schemas.microsoft.com/office/drawing/2014/main" id="{00000000-0008-0000-0F00-0000C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a:extLst>
            <a:ext uri="{FF2B5EF4-FFF2-40B4-BE49-F238E27FC236}">
              <a16:creationId xmlns:a16="http://schemas.microsoft.com/office/drawing/2014/main" id="{00000000-0008-0000-0F00-0000C6000000}"/>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a:extLst>
            <a:ext uri="{FF2B5EF4-FFF2-40B4-BE49-F238E27FC236}">
              <a16:creationId xmlns:a16="http://schemas.microsoft.com/office/drawing/2014/main" id="{00000000-0008-0000-0F00-0000C8000000}"/>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202" name="【体育館・プール】&#10;一人当たり面積平均値テキスト">
          <a:extLst>
            <a:ext uri="{FF2B5EF4-FFF2-40B4-BE49-F238E27FC236}">
              <a16:creationId xmlns:a16="http://schemas.microsoft.com/office/drawing/2014/main" id="{00000000-0008-0000-0F00-0000CA000000}"/>
            </a:ext>
          </a:extLst>
        </xdr:cNvPr>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a:extLst>
            <a:ext uri="{FF2B5EF4-FFF2-40B4-BE49-F238E27FC236}">
              <a16:creationId xmlns:a16="http://schemas.microsoft.com/office/drawing/2014/main" id="{00000000-0008-0000-0F00-0000CB000000}"/>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a:extLst>
            <a:ext uri="{FF2B5EF4-FFF2-40B4-BE49-F238E27FC236}">
              <a16:creationId xmlns:a16="http://schemas.microsoft.com/office/drawing/2014/main" id="{00000000-0008-0000-0F00-0000CC000000}"/>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135509</xdr:rowOff>
    </xdr:from>
    <xdr:to>
      <xdr:col>46</xdr:col>
      <xdr:colOff>38100</xdr:colOff>
      <xdr:row>64</xdr:row>
      <xdr:rowOff>65659</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103315</xdr:rowOff>
    </xdr:from>
    <xdr:to>
      <xdr:col>55</xdr:col>
      <xdr:colOff>50800</xdr:colOff>
      <xdr:row>64</xdr:row>
      <xdr:rowOff>33465</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10426700" y="109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62692</xdr:rowOff>
    </xdr:from>
    <xdr:ext cx="469744" cy="259045"/>
    <xdr:sp macro="" textlink="">
      <xdr:nvSpPr>
        <xdr:cNvPr id="212" name="【体育館・プール】&#10;一人当たり面積該当値テキスト">
          <a:extLst>
            <a:ext uri="{FF2B5EF4-FFF2-40B4-BE49-F238E27FC236}">
              <a16:creationId xmlns:a16="http://schemas.microsoft.com/office/drawing/2014/main" id="{00000000-0008-0000-0F00-0000D4000000}"/>
            </a:ext>
          </a:extLst>
        </xdr:cNvPr>
        <xdr:cNvSpPr txBox="1"/>
      </xdr:nvSpPr>
      <xdr:spPr>
        <a:xfrm>
          <a:off x="10515600" y="1069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105219</xdr:rowOff>
    </xdr:from>
    <xdr:to>
      <xdr:col>50</xdr:col>
      <xdr:colOff>165100</xdr:colOff>
      <xdr:row>64</xdr:row>
      <xdr:rowOff>35369</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9588500" y="109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154115</xdr:rowOff>
    </xdr:from>
    <xdr:to>
      <xdr:col>55</xdr:col>
      <xdr:colOff>0</xdr:colOff>
      <xdr:row>63</xdr:row>
      <xdr:rowOff>156019</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flipV="1">
          <a:off x="9639300" y="10955465"/>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106553</xdr:rowOff>
    </xdr:from>
    <xdr:to>
      <xdr:col>46</xdr:col>
      <xdr:colOff>38100</xdr:colOff>
      <xdr:row>64</xdr:row>
      <xdr:rowOff>36703</xdr:rowOff>
    </xdr:to>
    <xdr:sp macro="" textlink="">
      <xdr:nvSpPr>
        <xdr:cNvPr id="215" name="楕円 214">
          <a:extLst>
            <a:ext uri="{FF2B5EF4-FFF2-40B4-BE49-F238E27FC236}">
              <a16:creationId xmlns:a16="http://schemas.microsoft.com/office/drawing/2014/main" id="{00000000-0008-0000-0F00-0000D7000000}"/>
            </a:ext>
          </a:extLst>
        </xdr:cNvPr>
        <xdr:cNvSpPr/>
      </xdr:nvSpPr>
      <xdr:spPr>
        <a:xfrm>
          <a:off x="8699500" y="109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156019</xdr:rowOff>
    </xdr:from>
    <xdr:to>
      <xdr:col>50</xdr:col>
      <xdr:colOff>114300</xdr:colOff>
      <xdr:row>63</xdr:row>
      <xdr:rowOff>157353</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flipV="1">
          <a:off x="8750300" y="10957369"/>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a:extLst>
            <a:ext uri="{FF2B5EF4-FFF2-40B4-BE49-F238E27FC236}">
              <a16:creationId xmlns:a16="http://schemas.microsoft.com/office/drawing/2014/main" id="{00000000-0008-0000-0F00-0000D9000000}"/>
            </a:ext>
          </a:extLst>
        </xdr:cNvPr>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56786</xdr:rowOff>
    </xdr:from>
    <xdr:ext cx="469744" cy="259045"/>
    <xdr:sp macro="" textlink="">
      <xdr:nvSpPr>
        <xdr:cNvPr id="218" name="n_2aveValue【体育館・プール】&#10;一人当たり面積">
          <a:extLst>
            <a:ext uri="{FF2B5EF4-FFF2-40B4-BE49-F238E27FC236}">
              <a16:creationId xmlns:a16="http://schemas.microsoft.com/office/drawing/2014/main" id="{00000000-0008-0000-0F00-0000DA000000}"/>
            </a:ext>
          </a:extLst>
        </xdr:cNvPr>
        <xdr:cNvSpPr txBox="1"/>
      </xdr:nvSpPr>
      <xdr:spPr>
        <a:xfrm>
          <a:off x="8515427" y="1102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51896</xdr:rowOff>
    </xdr:from>
    <xdr:ext cx="469744" cy="259045"/>
    <xdr:sp macro="" textlink="">
      <xdr:nvSpPr>
        <xdr:cNvPr id="219" name="n_1mainValue【体育館・プール】&#10;一人当たり面積">
          <a:extLst>
            <a:ext uri="{FF2B5EF4-FFF2-40B4-BE49-F238E27FC236}">
              <a16:creationId xmlns:a16="http://schemas.microsoft.com/office/drawing/2014/main" id="{00000000-0008-0000-0F00-0000DB000000}"/>
            </a:ext>
          </a:extLst>
        </xdr:cNvPr>
        <xdr:cNvSpPr txBox="1"/>
      </xdr:nvSpPr>
      <xdr:spPr>
        <a:xfrm>
          <a:off x="9391727" y="1068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53230</xdr:rowOff>
    </xdr:from>
    <xdr:ext cx="469744" cy="259045"/>
    <xdr:sp macro="" textlink="">
      <xdr:nvSpPr>
        <xdr:cNvPr id="220" name="n_2mainValue【体育館・プール】&#10;一人当たり面積">
          <a:extLst>
            <a:ext uri="{FF2B5EF4-FFF2-40B4-BE49-F238E27FC236}">
              <a16:creationId xmlns:a16="http://schemas.microsoft.com/office/drawing/2014/main" id="{00000000-0008-0000-0F00-0000DC000000}"/>
            </a:ext>
          </a:extLst>
        </xdr:cNvPr>
        <xdr:cNvSpPr txBox="1"/>
      </xdr:nvSpPr>
      <xdr:spPr>
        <a:xfrm>
          <a:off x="8515427" y="106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a:extLst>
            <a:ext uri="{FF2B5EF4-FFF2-40B4-BE49-F238E27FC236}">
              <a16:creationId xmlns:a16="http://schemas.microsoft.com/office/drawing/2014/main" id="{00000000-0008-0000-0F00-0000F4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a:extLst>
            <a:ext uri="{FF2B5EF4-FFF2-40B4-BE49-F238E27FC236}">
              <a16:creationId xmlns:a16="http://schemas.microsoft.com/office/drawing/2014/main" id="{00000000-0008-0000-0F00-0000F6000000}"/>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a:extLst>
            <a:ext uri="{FF2B5EF4-FFF2-40B4-BE49-F238E27FC236}">
              <a16:creationId xmlns:a16="http://schemas.microsoft.com/office/drawing/2014/main" id="{00000000-0008-0000-0F00-0000F800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a:extLst>
            <a:ext uri="{FF2B5EF4-FFF2-40B4-BE49-F238E27FC236}">
              <a16:creationId xmlns:a16="http://schemas.microsoft.com/office/drawing/2014/main" id="{00000000-0008-0000-0F00-0000FA000000}"/>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652</xdr:rowOff>
    </xdr:from>
    <xdr:ext cx="405111" cy="259045"/>
    <xdr:sp macro="" textlink="">
      <xdr:nvSpPr>
        <xdr:cNvPr id="260" name="【福祉施設】&#10;有形固定資産減価償却率該当値テキスト">
          <a:extLst>
            <a:ext uri="{FF2B5EF4-FFF2-40B4-BE49-F238E27FC236}">
              <a16:creationId xmlns:a16="http://schemas.microsoft.com/office/drawing/2014/main" id="{00000000-0008-0000-0F00-000004010000}"/>
            </a:ext>
          </a:extLst>
        </xdr:cNvPr>
        <xdr:cNvSpPr txBox="1"/>
      </xdr:nvSpPr>
      <xdr:spPr>
        <a:xfrm>
          <a:off x="4673600"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70486</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flipV="1">
          <a:off x="3797300" y="140874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70486</xdr:rowOff>
    </xdr:from>
    <xdr:to>
      <xdr:col>19</xdr:col>
      <xdr:colOff>177800</xdr:colOff>
      <xdr:row>82</xdr:row>
      <xdr:rowOff>112395</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2908300" y="141293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a:extLst>
            <a:ext uri="{FF2B5EF4-FFF2-40B4-BE49-F238E27FC236}">
              <a16:creationId xmlns:a16="http://schemas.microsoft.com/office/drawing/2014/main" id="{00000000-0008-0000-0F00-000009010000}"/>
            </a:ext>
          </a:extLst>
        </xdr:cNvPr>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266" name="n_2aveValue【福祉施設】&#10;有形固定資産減価償却率">
          <a:extLst>
            <a:ext uri="{FF2B5EF4-FFF2-40B4-BE49-F238E27FC236}">
              <a16:creationId xmlns:a16="http://schemas.microsoft.com/office/drawing/2014/main" id="{00000000-0008-0000-0F00-00000A010000}"/>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137813</xdr:rowOff>
    </xdr:from>
    <xdr:ext cx="405111" cy="259045"/>
    <xdr:sp macro="" textlink="">
      <xdr:nvSpPr>
        <xdr:cNvPr id="267" name="n_1mainValue【福祉施設】&#10;有形固定資産減価償却率">
          <a:extLst>
            <a:ext uri="{FF2B5EF4-FFF2-40B4-BE49-F238E27FC236}">
              <a16:creationId xmlns:a16="http://schemas.microsoft.com/office/drawing/2014/main" id="{00000000-0008-0000-0F00-00000B010000}"/>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268" name="n_2mainValue【福祉施設】&#10;有形固定資産減価償却率">
          <a:extLst>
            <a:ext uri="{FF2B5EF4-FFF2-40B4-BE49-F238E27FC236}">
              <a16:creationId xmlns:a16="http://schemas.microsoft.com/office/drawing/2014/main" id="{00000000-0008-0000-0F00-00000C010000}"/>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a:extLst>
            <a:ext uri="{FF2B5EF4-FFF2-40B4-BE49-F238E27FC236}">
              <a16:creationId xmlns:a16="http://schemas.microsoft.com/office/drawing/2014/main" id="{00000000-0008-0000-0F00-00002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a:extLst>
            <a:ext uri="{FF2B5EF4-FFF2-40B4-BE49-F238E27FC236}">
              <a16:creationId xmlns:a16="http://schemas.microsoft.com/office/drawing/2014/main" id="{00000000-0008-0000-0F00-000023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a:extLst>
            <a:ext uri="{FF2B5EF4-FFF2-40B4-BE49-F238E27FC236}">
              <a16:creationId xmlns:a16="http://schemas.microsoft.com/office/drawing/2014/main" id="{00000000-0008-0000-0F00-000025010000}"/>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95" name="【福祉施設】&#10;一人当たり面積平均値テキスト">
          <a:extLst>
            <a:ext uri="{FF2B5EF4-FFF2-40B4-BE49-F238E27FC236}">
              <a16:creationId xmlns:a16="http://schemas.microsoft.com/office/drawing/2014/main" id="{00000000-0008-0000-0F00-00002701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163322</xdr:rowOff>
    </xdr:from>
    <xdr:to>
      <xdr:col>46</xdr:col>
      <xdr:colOff>38100</xdr:colOff>
      <xdr:row>84</xdr:row>
      <xdr:rowOff>93472</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0426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44466</xdr:rowOff>
    </xdr:from>
    <xdr:ext cx="469744" cy="259045"/>
    <xdr:sp macro="" textlink="">
      <xdr:nvSpPr>
        <xdr:cNvPr id="305" name="【福祉施設】&#10;一人当たり面積該当値テキスト">
          <a:extLst>
            <a:ext uri="{FF2B5EF4-FFF2-40B4-BE49-F238E27FC236}">
              <a16:creationId xmlns:a16="http://schemas.microsoft.com/office/drawing/2014/main" id="{00000000-0008-0000-0F00-000031010000}"/>
            </a:ext>
          </a:extLst>
        </xdr:cNvPr>
        <xdr:cNvSpPr txBox="1"/>
      </xdr:nvSpPr>
      <xdr:spPr>
        <a:xfrm>
          <a:off x="10515600"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30735</xdr:rowOff>
    </xdr:from>
    <xdr:to>
      <xdr:col>50</xdr:col>
      <xdr:colOff>165100</xdr:colOff>
      <xdr:row>83</xdr:row>
      <xdr:rowOff>132335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9588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72389</xdr:rowOff>
    </xdr:from>
    <xdr:to>
      <xdr:col>55</xdr:col>
      <xdr:colOff>0</xdr:colOff>
      <xdr:row>83</xdr:row>
      <xdr:rowOff>81535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9639300" y="143027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37592</xdr:rowOff>
    </xdr:from>
    <xdr:to>
      <xdr:col>46</xdr:col>
      <xdr:colOff>38100</xdr:colOff>
      <xdr:row>83</xdr:row>
      <xdr:rowOff>139192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8699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81535</xdr:rowOff>
    </xdr:from>
    <xdr:to>
      <xdr:col>50</xdr:col>
      <xdr:colOff>114300</xdr:colOff>
      <xdr:row>83</xdr:row>
      <xdr:rowOff>88392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8750300" y="1431188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310" name="n_1aveValue【福祉施設】&#10;一人当たり面積">
          <a:extLst>
            <a:ext uri="{FF2B5EF4-FFF2-40B4-BE49-F238E27FC236}">
              <a16:creationId xmlns:a16="http://schemas.microsoft.com/office/drawing/2014/main" id="{00000000-0008-0000-0F00-000036010000}"/>
            </a:ext>
          </a:extLst>
        </xdr:cNvPr>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84599</xdr:rowOff>
    </xdr:from>
    <xdr:ext cx="469744" cy="259045"/>
    <xdr:sp macro="" textlink="">
      <xdr:nvSpPr>
        <xdr:cNvPr id="311" name="n_2aveValue【福祉施設】&#10;一人当たり面積">
          <a:extLst>
            <a:ext uri="{FF2B5EF4-FFF2-40B4-BE49-F238E27FC236}">
              <a16:creationId xmlns:a16="http://schemas.microsoft.com/office/drawing/2014/main" id="{00000000-0008-0000-0F00-000037010000}"/>
            </a:ext>
          </a:extLst>
        </xdr:cNvPr>
        <xdr:cNvSpPr txBox="1"/>
      </xdr:nvSpPr>
      <xdr:spPr>
        <a:xfrm>
          <a:off x="8515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148862</xdr:rowOff>
    </xdr:from>
    <xdr:ext cx="469744" cy="259045"/>
    <xdr:sp macro="" textlink="">
      <xdr:nvSpPr>
        <xdr:cNvPr id="312" name="n_1mainValue【福祉施設】&#10;一人当たり面積">
          <a:extLst>
            <a:ext uri="{FF2B5EF4-FFF2-40B4-BE49-F238E27FC236}">
              <a16:creationId xmlns:a16="http://schemas.microsoft.com/office/drawing/2014/main" id="{00000000-0008-0000-0F00-000038010000}"/>
            </a:ext>
          </a:extLst>
        </xdr:cNvPr>
        <xdr:cNvSpPr txBox="1"/>
      </xdr:nvSpPr>
      <xdr:spPr>
        <a:xfrm>
          <a:off x="93917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155719</xdr:rowOff>
    </xdr:from>
    <xdr:ext cx="469744" cy="259045"/>
    <xdr:sp macro="" textlink="">
      <xdr:nvSpPr>
        <xdr:cNvPr id="313" name="n_2mainValue【福祉施設】&#10;一人当たり面積">
          <a:extLst>
            <a:ext uri="{FF2B5EF4-FFF2-40B4-BE49-F238E27FC236}">
              <a16:creationId xmlns:a16="http://schemas.microsoft.com/office/drawing/2014/main" id="{00000000-0008-0000-0F00-000039010000}"/>
            </a:ext>
          </a:extLst>
        </xdr:cNvPr>
        <xdr:cNvSpPr txBox="1"/>
      </xdr:nvSpPr>
      <xdr:spPr>
        <a:xfrm>
          <a:off x="8515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a:extLst>
            <a:ext uri="{FF2B5EF4-FFF2-40B4-BE49-F238E27FC236}">
              <a16:creationId xmlns:a16="http://schemas.microsoft.com/office/drawing/2014/main" id="{00000000-0008-0000-0F00-00005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a:extLst>
            <a:ext uri="{FF2B5EF4-FFF2-40B4-BE49-F238E27FC236}">
              <a16:creationId xmlns:a16="http://schemas.microsoft.com/office/drawing/2014/main" id="{00000000-0008-0000-0F00-000052010000}"/>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a:extLst>
            <a:ext uri="{FF2B5EF4-FFF2-40B4-BE49-F238E27FC236}">
              <a16:creationId xmlns:a16="http://schemas.microsoft.com/office/drawing/2014/main" id="{00000000-0008-0000-0F00-000054010000}"/>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44466</xdr:rowOff>
    </xdr:from>
    <xdr:ext cx="405111" cy="259045"/>
    <xdr:sp macro="" textlink="">
      <xdr:nvSpPr>
        <xdr:cNvPr id="342" name="【市民会館】&#10;有形固定資産減価償却率平均値テキスト">
          <a:extLst>
            <a:ext uri="{FF2B5EF4-FFF2-40B4-BE49-F238E27FC236}">
              <a16:creationId xmlns:a16="http://schemas.microsoft.com/office/drawing/2014/main" id="{00000000-0008-0000-0F00-000056010000}"/>
            </a:ext>
          </a:extLst>
        </xdr:cNvPr>
        <xdr:cNvSpPr txBox="1"/>
      </xdr:nvSpPr>
      <xdr:spPr>
        <a:xfrm>
          <a:off x="4673600" y="17875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0</xdr:rowOff>
    </xdr:from>
    <xdr:to>
      <xdr:col>15</xdr:col>
      <xdr:colOff>101600</xdr:colOff>
      <xdr:row>105</xdr:row>
      <xdr:rowOff>101600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50800</xdr:rowOff>
    </xdr:from>
    <xdr:to>
      <xdr:col>24</xdr:col>
      <xdr:colOff>114300</xdr:colOff>
      <xdr:row>105</xdr:row>
      <xdr:rowOff>152400</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45847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29227</xdr:rowOff>
    </xdr:from>
    <xdr:ext cx="405111" cy="259045"/>
    <xdr:sp macro="" textlink="">
      <xdr:nvSpPr>
        <xdr:cNvPr id="352" name="【市民会館】&#10;有形固定資産減価償却率該当値テキスト">
          <a:extLst>
            <a:ext uri="{FF2B5EF4-FFF2-40B4-BE49-F238E27FC236}">
              <a16:creationId xmlns:a16="http://schemas.microsoft.com/office/drawing/2014/main" id="{00000000-0008-0000-0F00-000060010000}"/>
            </a:ext>
          </a:extLst>
        </xdr:cNvPr>
        <xdr:cNvSpPr txBox="1"/>
      </xdr:nvSpPr>
      <xdr:spPr>
        <a:xfrm>
          <a:off x="4673600"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76200</xdr:rowOff>
    </xdr:from>
    <xdr:to>
      <xdr:col>20</xdr:col>
      <xdr:colOff>38100</xdr:colOff>
      <xdr:row>106</xdr:row>
      <xdr:rowOff>6350</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3746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101600</xdr:rowOff>
    </xdr:from>
    <xdr:to>
      <xdr:col>24</xdr:col>
      <xdr:colOff>63500</xdr:colOff>
      <xdr:row>105</xdr:row>
      <xdr:rowOff>127000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flipV="1">
          <a:off x="3797300" y="181038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106680</xdr:rowOff>
    </xdr:from>
    <xdr:to>
      <xdr:col>15</xdr:col>
      <xdr:colOff>101600</xdr:colOff>
      <xdr:row>106</xdr:row>
      <xdr:rowOff>36830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2857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127000</xdr:rowOff>
    </xdr:from>
    <xdr:to>
      <xdr:col>19</xdr:col>
      <xdr:colOff>177800</xdr:colOff>
      <xdr:row>105</xdr:row>
      <xdr:rowOff>157480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2908300" y="18129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357" name="n_1aveValue【市民会館】&#10;有形固定資産減価償却率">
          <a:extLst>
            <a:ext uri="{FF2B5EF4-FFF2-40B4-BE49-F238E27FC236}">
              <a16:creationId xmlns:a16="http://schemas.microsoft.com/office/drawing/2014/main" id="{00000000-0008-0000-0F00-000065010000}"/>
            </a:ext>
          </a:extLst>
        </xdr:cNvPr>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118127</xdr:rowOff>
    </xdr:from>
    <xdr:ext cx="405111" cy="259045"/>
    <xdr:sp macro="" textlink="">
      <xdr:nvSpPr>
        <xdr:cNvPr id="358" name="n_2aveValue【市民会館】&#10;有形固定資産減価償却率">
          <a:extLst>
            <a:ext uri="{FF2B5EF4-FFF2-40B4-BE49-F238E27FC236}">
              <a16:creationId xmlns:a16="http://schemas.microsoft.com/office/drawing/2014/main" id="{00000000-0008-0000-0F00-000066010000}"/>
            </a:ext>
          </a:extLst>
        </xdr:cNvPr>
        <xdr:cNvSpPr txBox="1"/>
      </xdr:nvSpPr>
      <xdr:spPr>
        <a:xfrm>
          <a:off x="2705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168927</xdr:rowOff>
    </xdr:from>
    <xdr:ext cx="405111" cy="259045"/>
    <xdr:sp macro="" textlink="">
      <xdr:nvSpPr>
        <xdr:cNvPr id="359" name="n_1mainValue【市民会館】&#10;有形固定資産減価償却率">
          <a:extLst>
            <a:ext uri="{FF2B5EF4-FFF2-40B4-BE49-F238E27FC236}">
              <a16:creationId xmlns:a16="http://schemas.microsoft.com/office/drawing/2014/main" id="{00000000-0008-0000-0F00-000067010000}"/>
            </a:ext>
          </a:extLst>
        </xdr:cNvPr>
        <xdr:cNvSpPr txBox="1"/>
      </xdr:nvSpPr>
      <xdr:spPr>
        <a:xfrm>
          <a:off x="3582044" y="181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27957</xdr:rowOff>
    </xdr:from>
    <xdr:ext cx="405111" cy="259045"/>
    <xdr:sp macro="" textlink="">
      <xdr:nvSpPr>
        <xdr:cNvPr id="360" name="n_2mainValue【市民会館】&#10;有形固定資産減価償却率">
          <a:extLst>
            <a:ext uri="{FF2B5EF4-FFF2-40B4-BE49-F238E27FC236}">
              <a16:creationId xmlns:a16="http://schemas.microsoft.com/office/drawing/2014/main" id="{00000000-0008-0000-0F00-000068010000}"/>
            </a:ext>
          </a:extLst>
        </xdr:cNvPr>
        <xdr:cNvSpPr txBox="1"/>
      </xdr:nvSpPr>
      <xdr:spPr>
        <a:xfrm>
          <a:off x="2705744" y="182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a:extLst>
            <a:ext uri="{FF2B5EF4-FFF2-40B4-BE49-F238E27FC236}">
              <a16:creationId xmlns:a16="http://schemas.microsoft.com/office/drawing/2014/main" id="{00000000-0008-0000-0F00-00008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a:extLst>
            <a:ext uri="{FF2B5EF4-FFF2-40B4-BE49-F238E27FC236}">
              <a16:creationId xmlns:a16="http://schemas.microsoft.com/office/drawing/2014/main" id="{00000000-0008-0000-0F00-000083010000}"/>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a:extLst>
            <a:ext uri="{FF2B5EF4-FFF2-40B4-BE49-F238E27FC236}">
              <a16:creationId xmlns:a16="http://schemas.microsoft.com/office/drawing/2014/main" id="{00000000-0008-0000-0F00-000085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a:extLst>
            <a:ext uri="{FF2B5EF4-FFF2-40B4-BE49-F238E27FC236}">
              <a16:creationId xmlns:a16="http://schemas.microsoft.com/office/drawing/2014/main" id="{00000000-0008-0000-0F00-000087010000}"/>
            </a:ext>
          </a:extLst>
        </xdr:cNvPr>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a:extLst>
            <a:ext uri="{FF2B5EF4-FFF2-40B4-BE49-F238E27FC236}">
              <a16:creationId xmlns:a16="http://schemas.microsoft.com/office/drawing/2014/main" id="{00000000-0008-0000-0F00-000089010000}"/>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394" name="フローチャート: 判断 393">
          <a:extLst>
            <a:ext uri="{FF2B5EF4-FFF2-40B4-BE49-F238E27FC236}">
              <a16:creationId xmlns:a16="http://schemas.microsoft.com/office/drawing/2014/main" id="{00000000-0008-0000-0F00-00008A010000}"/>
            </a:ext>
          </a:extLst>
        </xdr:cNvPr>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164193</xdr:rowOff>
    </xdr:from>
    <xdr:to>
      <xdr:col>55</xdr:col>
      <xdr:colOff>50800</xdr:colOff>
      <xdr:row>107</xdr:row>
      <xdr:rowOff>94343</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0426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15620</xdr:rowOff>
    </xdr:from>
    <xdr:ext cx="469744" cy="259045"/>
    <xdr:sp macro="" textlink="">
      <xdr:nvSpPr>
        <xdr:cNvPr id="401" name="【市民会館】&#10;一人当たり面積該当値テキスト">
          <a:extLst>
            <a:ext uri="{FF2B5EF4-FFF2-40B4-BE49-F238E27FC236}">
              <a16:creationId xmlns:a16="http://schemas.microsoft.com/office/drawing/2014/main" id="{00000000-0008-0000-0F00-000091010000}"/>
            </a:ext>
          </a:extLst>
        </xdr:cNvPr>
        <xdr:cNvSpPr txBox="1"/>
      </xdr:nvSpPr>
      <xdr:spPr>
        <a:xfrm>
          <a:off x="10515600" y="1818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170724</xdr:rowOff>
    </xdr:from>
    <xdr:to>
      <xdr:col>50</xdr:col>
      <xdr:colOff>165100</xdr:colOff>
      <xdr:row>107</xdr:row>
      <xdr:rowOff>100874</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9588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43543</xdr:rowOff>
    </xdr:from>
    <xdr:to>
      <xdr:col>55</xdr:col>
      <xdr:colOff>0</xdr:colOff>
      <xdr:row>107</xdr:row>
      <xdr:rowOff>50074</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9639300" y="1838869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5806</xdr:rowOff>
    </xdr:from>
    <xdr:to>
      <xdr:col>46</xdr:col>
      <xdr:colOff>38100</xdr:colOff>
      <xdr:row>107</xdr:row>
      <xdr:rowOff>107406</xdr:rowOff>
    </xdr:to>
    <xdr:sp macro="" textlink="">
      <xdr:nvSpPr>
        <xdr:cNvPr id="404" name="楕円 403">
          <a:extLst>
            <a:ext uri="{FF2B5EF4-FFF2-40B4-BE49-F238E27FC236}">
              <a16:creationId xmlns:a16="http://schemas.microsoft.com/office/drawing/2014/main" id="{00000000-0008-0000-0F00-000094010000}"/>
            </a:ext>
          </a:extLst>
        </xdr:cNvPr>
        <xdr:cNvSpPr/>
      </xdr:nvSpPr>
      <xdr:spPr>
        <a:xfrm>
          <a:off x="8699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50074</xdr:rowOff>
    </xdr:from>
    <xdr:to>
      <xdr:col>50</xdr:col>
      <xdr:colOff>114300</xdr:colOff>
      <xdr:row>107</xdr:row>
      <xdr:rowOff>56606</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flipV="1">
          <a:off x="8750300" y="183952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a:extLst>
            <a:ext uri="{FF2B5EF4-FFF2-40B4-BE49-F238E27FC236}">
              <a16:creationId xmlns:a16="http://schemas.microsoft.com/office/drawing/2014/main" id="{00000000-0008-0000-0F00-000096010000}"/>
            </a:ext>
          </a:extLst>
        </xdr:cNvPr>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114861</xdr:rowOff>
    </xdr:from>
    <xdr:ext cx="469744" cy="259045"/>
    <xdr:sp macro="" textlink="">
      <xdr:nvSpPr>
        <xdr:cNvPr id="407" name="n_2aveValue【市民会館】&#10;一人当たり面積">
          <a:extLst>
            <a:ext uri="{FF2B5EF4-FFF2-40B4-BE49-F238E27FC236}">
              <a16:creationId xmlns:a16="http://schemas.microsoft.com/office/drawing/2014/main" id="{00000000-0008-0000-0F00-000097010000}"/>
            </a:ext>
          </a:extLst>
        </xdr:cNvPr>
        <xdr:cNvSpPr txBox="1"/>
      </xdr:nvSpPr>
      <xdr:spPr>
        <a:xfrm>
          <a:off x="8515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117401</xdr:rowOff>
    </xdr:from>
    <xdr:ext cx="469744" cy="259045"/>
    <xdr:sp macro="" textlink="">
      <xdr:nvSpPr>
        <xdr:cNvPr id="408" name="n_1mainValue【市民会館】&#10;一人当たり面積">
          <a:extLst>
            <a:ext uri="{FF2B5EF4-FFF2-40B4-BE49-F238E27FC236}">
              <a16:creationId xmlns:a16="http://schemas.microsoft.com/office/drawing/2014/main" id="{00000000-0008-0000-0F00-000098010000}"/>
            </a:ext>
          </a:extLst>
        </xdr:cNvPr>
        <xdr:cNvSpPr txBox="1"/>
      </xdr:nvSpPr>
      <xdr:spPr>
        <a:xfrm>
          <a:off x="9391727" y="1811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123933</xdr:rowOff>
    </xdr:from>
    <xdr:ext cx="469744" cy="259045"/>
    <xdr:sp macro="" textlink="">
      <xdr:nvSpPr>
        <xdr:cNvPr id="409" name="n_2mainValue【市民会館】&#10;一人当たり面積">
          <a:extLst>
            <a:ext uri="{FF2B5EF4-FFF2-40B4-BE49-F238E27FC236}">
              <a16:creationId xmlns:a16="http://schemas.microsoft.com/office/drawing/2014/main" id="{00000000-0008-0000-0F00-000099010000}"/>
            </a:ext>
          </a:extLst>
        </xdr:cNvPr>
        <xdr:cNvSpPr txBox="1"/>
      </xdr:nvSpPr>
      <xdr:spPr>
        <a:xfrm>
          <a:off x="8515427" y="181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一般廃棄物処理施設】&#10;有形固定資産減価償却率グラフ枠">
          <a:extLst>
            <a:ext uri="{FF2B5EF4-FFF2-40B4-BE49-F238E27FC236}">
              <a16:creationId xmlns:a16="http://schemas.microsoft.com/office/drawing/2014/main" id="{00000000-0008-0000-0F00-0000B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36" name="【一般廃棄物処理施設】&#10;有形固定資産減価償却率最小値テキスト">
          <a:extLst>
            <a:ext uri="{FF2B5EF4-FFF2-40B4-BE49-F238E27FC236}">
              <a16:creationId xmlns:a16="http://schemas.microsoft.com/office/drawing/2014/main" id="{00000000-0008-0000-0F00-0000B4010000}"/>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38" name="【一般廃棄物処理施設】&#10;有形固定資産減価償却率最大値テキスト">
          <a:extLst>
            <a:ext uri="{FF2B5EF4-FFF2-40B4-BE49-F238E27FC236}">
              <a16:creationId xmlns:a16="http://schemas.microsoft.com/office/drawing/2014/main" id="{00000000-0008-0000-0F00-0000B6010000}"/>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40" name="【一般廃棄物処理施設】&#10;有形固定資産減価償却率平均値テキスト">
          <a:extLst>
            <a:ext uri="{FF2B5EF4-FFF2-40B4-BE49-F238E27FC236}">
              <a16:creationId xmlns:a16="http://schemas.microsoft.com/office/drawing/2014/main" id="{00000000-0008-0000-0F00-0000B8010000}"/>
            </a:ext>
          </a:extLst>
        </xdr:cNvPr>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9072</xdr:rowOff>
    </xdr:from>
    <xdr:to>
      <xdr:col>85</xdr:col>
      <xdr:colOff>177800</xdr:colOff>
      <xdr:row>37</xdr:row>
      <xdr:rowOff>110672</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62687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158949</xdr:rowOff>
    </xdr:from>
    <xdr:ext cx="405111" cy="259045"/>
    <xdr:sp macro="" textlink="">
      <xdr:nvSpPr>
        <xdr:cNvPr id="450" name="【一般廃棄物処理施設】&#10;有形固定資産減価償却率該当値テキスト">
          <a:extLst>
            <a:ext uri="{FF2B5EF4-FFF2-40B4-BE49-F238E27FC236}">
              <a16:creationId xmlns:a16="http://schemas.microsoft.com/office/drawing/2014/main" id="{00000000-0008-0000-0F00-0000C2010000}"/>
            </a:ext>
          </a:extLst>
        </xdr:cNvPr>
        <xdr:cNvSpPr txBox="1"/>
      </xdr:nvSpPr>
      <xdr:spPr>
        <a:xfrm>
          <a:off x="16357600" y="633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59872</xdr:rowOff>
    </xdr:from>
    <xdr:to>
      <xdr:col>85</xdr:col>
      <xdr:colOff>127000</xdr:colOff>
      <xdr:row>37</xdr:row>
      <xdr:rowOff>97427</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5481300" y="640352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541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97427</xdr:rowOff>
    </xdr:from>
    <xdr:to>
      <xdr:col>81</xdr:col>
      <xdr:colOff>50800</xdr:colOff>
      <xdr:row>37</xdr:row>
      <xdr:rowOff>138249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4592300" y="64410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55" name="n_1aveValue【一般廃棄物処理施設】&#10;有形固定資産減価償却率">
          <a:extLst>
            <a:ext uri="{FF2B5EF4-FFF2-40B4-BE49-F238E27FC236}">
              <a16:creationId xmlns:a16="http://schemas.microsoft.com/office/drawing/2014/main" id="{00000000-0008-0000-0F00-0000C7010000}"/>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56" name="n_2aveValue【一般廃棄物処理施設】&#10;有形固定資産減価償却率">
          <a:extLst>
            <a:ext uri="{FF2B5EF4-FFF2-40B4-BE49-F238E27FC236}">
              <a16:creationId xmlns:a16="http://schemas.microsoft.com/office/drawing/2014/main" id="{00000000-0008-0000-0F00-0000C8010000}"/>
            </a:ext>
          </a:extLst>
        </xdr:cNvPr>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139354</xdr:rowOff>
    </xdr:from>
    <xdr:ext cx="405111" cy="259045"/>
    <xdr:sp macro="" textlink="">
      <xdr:nvSpPr>
        <xdr:cNvPr id="457" name="n_1mainValue【一般廃棄物処理施設】&#10;有形固定資産減価償却率">
          <a:extLst>
            <a:ext uri="{FF2B5EF4-FFF2-40B4-BE49-F238E27FC236}">
              <a16:creationId xmlns:a16="http://schemas.microsoft.com/office/drawing/2014/main" id="{00000000-0008-0000-0F00-0000C9010000}"/>
            </a:ext>
          </a:extLst>
        </xdr:cNvPr>
        <xdr:cNvSpPr txBox="1"/>
      </xdr:nvSpPr>
      <xdr:spPr>
        <a:xfrm>
          <a:off x="15266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58" name="n_2mainValue【一般廃棄物処理施設】&#10;有形固定資産減価償却率">
          <a:extLst>
            <a:ext uri="{FF2B5EF4-FFF2-40B4-BE49-F238E27FC236}">
              <a16:creationId xmlns:a16="http://schemas.microsoft.com/office/drawing/2014/main" id="{00000000-0008-0000-0F00-0000CA010000}"/>
            </a:ext>
          </a:extLst>
        </xdr:cNvPr>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81" name="【一般廃棄物処理施設】&#10;一人当たり有形固定資産（償却資産）額最小値テキスト">
          <a:extLst>
            <a:ext uri="{FF2B5EF4-FFF2-40B4-BE49-F238E27FC236}">
              <a16:creationId xmlns:a16="http://schemas.microsoft.com/office/drawing/2014/main" id="{00000000-0008-0000-0F00-0000E1010000}"/>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00000000-0008-0000-0F00-0000E3010000}"/>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0000000-0008-0000-0F00-0000E5010000}"/>
            </a:ext>
          </a:extLst>
        </xdr:cNvPr>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5110</xdr:rowOff>
    </xdr:from>
    <xdr:to>
      <xdr:col>107</xdr:col>
      <xdr:colOff>101600</xdr:colOff>
      <xdr:row>40</xdr:row>
      <xdr:rowOff>106710</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45078</xdr:rowOff>
    </xdr:from>
    <xdr:to>
      <xdr:col>116</xdr:col>
      <xdr:colOff>114300</xdr:colOff>
      <xdr:row>40</xdr:row>
      <xdr:rowOff>146678</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2110700" y="69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23505</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00000000-0008-0000-0F00-0000EF010000}"/>
            </a:ext>
          </a:extLst>
        </xdr:cNvPr>
        <xdr:cNvSpPr txBox="1"/>
      </xdr:nvSpPr>
      <xdr:spPr>
        <a:xfrm>
          <a:off x="22199600" y="68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49902</xdr:rowOff>
    </xdr:from>
    <xdr:to>
      <xdr:col>112</xdr:col>
      <xdr:colOff>38100</xdr:colOff>
      <xdr:row>40</xdr:row>
      <xdr:rowOff>151502</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1272500" y="69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95878</xdr:rowOff>
    </xdr:from>
    <xdr:to>
      <xdr:col>116</xdr:col>
      <xdr:colOff>63500</xdr:colOff>
      <xdr:row>40</xdr:row>
      <xdr:rowOff>100702</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21323300" y="6953878"/>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53632</xdr:rowOff>
    </xdr:from>
    <xdr:to>
      <xdr:col>107</xdr:col>
      <xdr:colOff>101600</xdr:colOff>
      <xdr:row>40</xdr:row>
      <xdr:rowOff>155232</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0383500" y="69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100702</xdr:rowOff>
    </xdr:from>
    <xdr:to>
      <xdr:col>111</xdr:col>
      <xdr:colOff>177800</xdr:colOff>
      <xdr:row>40</xdr:row>
      <xdr:rowOff>104432</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0434300" y="6958702"/>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500" name="n_1ave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123237</xdr:rowOff>
    </xdr:from>
    <xdr:ext cx="534377" cy="259045"/>
    <xdr:sp macro="" textlink="">
      <xdr:nvSpPr>
        <xdr:cNvPr id="501" name="n_2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142629</xdr:rowOff>
    </xdr:from>
    <xdr:ext cx="534377" cy="259045"/>
    <xdr:sp macro="" textlink="">
      <xdr:nvSpPr>
        <xdr:cNvPr id="502" name="n_1main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1043411" y="700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146359</xdr:rowOff>
    </xdr:from>
    <xdr:ext cx="534377" cy="259045"/>
    <xdr:sp macro="" textlink="">
      <xdr:nvSpPr>
        <xdr:cNvPr id="503" name="n_2main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0167111" y="7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00000000-0008-0000-0F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30" name="【保健センター・保健所】&#10;有形固定資産減価償却率最小値テキスト">
          <a:extLst>
            <a:ext uri="{FF2B5EF4-FFF2-40B4-BE49-F238E27FC236}">
              <a16:creationId xmlns:a16="http://schemas.microsoft.com/office/drawing/2014/main" id="{00000000-0008-0000-0F00-000012020000}"/>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2" name="【保健センター・保健所】&#10;有形固定資産減価償却率最大値テキスト">
          <a:extLst>
            <a:ext uri="{FF2B5EF4-FFF2-40B4-BE49-F238E27FC236}">
              <a16:creationId xmlns:a16="http://schemas.microsoft.com/office/drawing/2014/main" id="{00000000-0008-0000-0F00-00001402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00000000-0008-0000-0F00-000016020000}"/>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105954</xdr:rowOff>
    </xdr:from>
    <xdr:to>
      <xdr:col>76</xdr:col>
      <xdr:colOff>165100</xdr:colOff>
      <xdr:row>61</xdr:row>
      <xdr:rowOff>36104</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19413</xdr:rowOff>
    </xdr:from>
    <xdr:to>
      <xdr:col>85</xdr:col>
      <xdr:colOff>177800</xdr:colOff>
      <xdr:row>60</xdr:row>
      <xdr:rowOff>121013</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6268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42290</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00000000-0008-0000-0F00-000020020000}"/>
            </a:ext>
          </a:extLst>
        </xdr:cNvPr>
        <xdr:cNvSpPr txBox="1"/>
      </xdr:nvSpPr>
      <xdr:spPr>
        <a:xfrm>
          <a:off x="16357600" y="1015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56969</xdr:rowOff>
    </xdr:from>
    <xdr:to>
      <xdr:col>81</xdr:col>
      <xdr:colOff>101600</xdr:colOff>
      <xdr:row>60</xdr:row>
      <xdr:rowOff>158569</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5430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107769</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5481300" y="103572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4541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143691</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4592300" y="1039476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549" name="n_1aveValue【保健センター・保健所】&#10;有形固定資産減価償却率">
          <a:extLst>
            <a:ext uri="{FF2B5EF4-FFF2-40B4-BE49-F238E27FC236}">
              <a16:creationId xmlns:a16="http://schemas.microsoft.com/office/drawing/2014/main" id="{00000000-0008-0000-0F00-000025020000}"/>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550" name="n_2aveValue【保健センター・保健所】&#10;有形固定資産減価償却率">
          <a:extLst>
            <a:ext uri="{FF2B5EF4-FFF2-40B4-BE49-F238E27FC236}">
              <a16:creationId xmlns:a16="http://schemas.microsoft.com/office/drawing/2014/main" id="{00000000-0008-0000-0F00-000026020000}"/>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149696</xdr:rowOff>
    </xdr:from>
    <xdr:ext cx="405111" cy="259045"/>
    <xdr:sp macro="" textlink="">
      <xdr:nvSpPr>
        <xdr:cNvPr id="551" name="n_1main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5266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552" name="n_2main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3" name="【保健センター・保健所】&#10;一人当たり面積グラフ枠">
          <a:extLst>
            <a:ext uri="{FF2B5EF4-FFF2-40B4-BE49-F238E27FC236}">
              <a16:creationId xmlns:a16="http://schemas.microsoft.com/office/drawing/2014/main" id="{00000000-0008-0000-0F00-00003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75" name="【保健センター・保健所】&#10;一人当たり面積最小値テキスト">
          <a:extLst>
            <a:ext uri="{FF2B5EF4-FFF2-40B4-BE49-F238E27FC236}">
              <a16:creationId xmlns:a16="http://schemas.microsoft.com/office/drawing/2014/main" id="{00000000-0008-0000-0F00-00003F020000}"/>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77" name="【保健センター・保健所】&#10;一人当たり面積最大値テキスト">
          <a:extLst>
            <a:ext uri="{FF2B5EF4-FFF2-40B4-BE49-F238E27FC236}">
              <a16:creationId xmlns:a16="http://schemas.microsoft.com/office/drawing/2014/main" id="{00000000-0008-0000-0F00-000041020000}"/>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79" name="【保健センター・保健所】&#10;一人当たり面積平均値テキスト">
          <a:extLst>
            <a:ext uri="{FF2B5EF4-FFF2-40B4-BE49-F238E27FC236}">
              <a16:creationId xmlns:a16="http://schemas.microsoft.com/office/drawing/2014/main" id="{00000000-0008-0000-0F00-000043020000}"/>
            </a:ext>
          </a:extLst>
        </xdr:cNvPr>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56642</xdr:rowOff>
    </xdr:from>
    <xdr:to>
      <xdr:col>107</xdr:col>
      <xdr:colOff>101600</xdr:colOff>
      <xdr:row>59</xdr:row>
      <xdr:rowOff>158242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100076</xdr:rowOff>
    </xdr:from>
    <xdr:to>
      <xdr:col>116</xdr:col>
      <xdr:colOff>114300</xdr:colOff>
      <xdr:row>59</xdr:row>
      <xdr:rowOff>30226</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122953</xdr:rowOff>
    </xdr:from>
    <xdr:ext cx="469744" cy="259045"/>
    <xdr:sp macro="" textlink="">
      <xdr:nvSpPr>
        <xdr:cNvPr id="589" name="【保健センター・保健所】&#10;一人当たり面積該当値テキスト">
          <a:extLst>
            <a:ext uri="{FF2B5EF4-FFF2-40B4-BE49-F238E27FC236}">
              <a16:creationId xmlns:a16="http://schemas.microsoft.com/office/drawing/2014/main" id="{00000000-0008-0000-0F00-00004D020000}"/>
            </a:ext>
          </a:extLst>
        </xdr:cNvPr>
        <xdr:cNvSpPr txBox="1"/>
      </xdr:nvSpPr>
      <xdr:spPr>
        <a:xfrm>
          <a:off x="22199600" y="98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118364</xdr:rowOff>
    </xdr:from>
    <xdr:to>
      <xdr:col>112</xdr:col>
      <xdr:colOff>38100</xdr:colOff>
      <xdr:row>59</xdr:row>
      <xdr:rowOff>48514</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150876</xdr:rowOff>
    </xdr:from>
    <xdr:to>
      <xdr:col>116</xdr:col>
      <xdr:colOff>63500</xdr:colOff>
      <xdr:row>58</xdr:row>
      <xdr:rowOff>169164</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100949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136652</xdr:rowOff>
    </xdr:from>
    <xdr:to>
      <xdr:col>107</xdr:col>
      <xdr:colOff>101600</xdr:colOff>
      <xdr:row>59</xdr:row>
      <xdr:rowOff>66802</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169164</xdr:rowOff>
    </xdr:from>
    <xdr:to>
      <xdr:col>111</xdr:col>
      <xdr:colOff>177800</xdr:colOff>
      <xdr:row>59</xdr:row>
      <xdr:rowOff>16002</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101132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94" name="n_1aveValue【保健センター・保健所】&#10;一人当たり面積">
          <a:extLst>
            <a:ext uri="{FF2B5EF4-FFF2-40B4-BE49-F238E27FC236}">
              <a16:creationId xmlns:a16="http://schemas.microsoft.com/office/drawing/2014/main" id="{00000000-0008-0000-0F00-000052020000}"/>
            </a:ext>
          </a:extLst>
        </xdr:cNvPr>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149369</xdr:rowOff>
    </xdr:from>
    <xdr:ext cx="469744" cy="259045"/>
    <xdr:sp macro="" textlink="">
      <xdr:nvSpPr>
        <xdr:cNvPr id="595" name="n_2aveValue【保健センター・保健所】&#10;一人当たり面積">
          <a:extLst>
            <a:ext uri="{FF2B5EF4-FFF2-40B4-BE49-F238E27FC236}">
              <a16:creationId xmlns:a16="http://schemas.microsoft.com/office/drawing/2014/main" id="{00000000-0008-0000-0F00-000053020000}"/>
            </a:ext>
          </a:extLst>
        </xdr:cNvPr>
        <xdr:cNvSpPr txBox="1"/>
      </xdr:nvSpPr>
      <xdr:spPr>
        <a:xfrm>
          <a:off x="20199427" y="1026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65041</xdr:rowOff>
    </xdr:from>
    <xdr:ext cx="469744" cy="259045"/>
    <xdr:sp macro="" textlink="">
      <xdr:nvSpPr>
        <xdr:cNvPr id="596" name="n_1mainValue【保健センター・保健所】&#10;一人当たり面積">
          <a:extLst>
            <a:ext uri="{FF2B5EF4-FFF2-40B4-BE49-F238E27FC236}">
              <a16:creationId xmlns:a16="http://schemas.microsoft.com/office/drawing/2014/main" id="{00000000-0008-0000-0F00-000054020000}"/>
            </a:ext>
          </a:extLst>
        </xdr:cNvPr>
        <xdr:cNvSpPr txBox="1"/>
      </xdr:nvSpPr>
      <xdr:spPr>
        <a:xfrm>
          <a:off x="21075727" y="98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83329</xdr:rowOff>
    </xdr:from>
    <xdr:ext cx="469744" cy="259045"/>
    <xdr:sp macro="" textlink="">
      <xdr:nvSpPr>
        <xdr:cNvPr id="597" name="n_2mainValue【保健センター・保健所】&#10;一人当たり面積">
          <a:extLst>
            <a:ext uri="{FF2B5EF4-FFF2-40B4-BE49-F238E27FC236}">
              <a16:creationId xmlns:a16="http://schemas.microsoft.com/office/drawing/2014/main" id="{00000000-0008-0000-0F00-000055020000}"/>
            </a:ext>
          </a:extLst>
        </xdr:cNvPr>
        <xdr:cNvSpPr txBox="1"/>
      </xdr:nvSpPr>
      <xdr:spPr>
        <a:xfrm>
          <a:off x="201994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2" name="【消防施設】&#10;有形固定資産減価償却率グラフ枠">
          <a:extLst>
            <a:ext uri="{FF2B5EF4-FFF2-40B4-BE49-F238E27FC236}">
              <a16:creationId xmlns:a16="http://schemas.microsoft.com/office/drawing/2014/main" id="{00000000-0008-0000-0F00-00006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624" name="【消防施設】&#10;有形固定資産減価償却率最小値テキスト">
          <a:extLst>
            <a:ext uri="{FF2B5EF4-FFF2-40B4-BE49-F238E27FC236}">
              <a16:creationId xmlns:a16="http://schemas.microsoft.com/office/drawing/2014/main" id="{00000000-0008-0000-0F00-000070020000}"/>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626" name="【消防施設】&#10;有形固定資産減価償却率最大値テキスト">
          <a:extLst>
            <a:ext uri="{FF2B5EF4-FFF2-40B4-BE49-F238E27FC236}">
              <a16:creationId xmlns:a16="http://schemas.microsoft.com/office/drawing/2014/main" id="{00000000-0008-0000-0F00-000072020000}"/>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628" name="【消防施設】&#10;有形固定資産減価償却率平均値テキスト">
          <a:extLst>
            <a:ext uri="{FF2B5EF4-FFF2-40B4-BE49-F238E27FC236}">
              <a16:creationId xmlns:a16="http://schemas.microsoft.com/office/drawing/2014/main" id="{00000000-0008-0000-0F00-000074020000}"/>
            </a:ext>
          </a:extLst>
        </xdr:cNvPr>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114663</xdr:rowOff>
    </xdr:from>
    <xdr:to>
      <xdr:col>76</xdr:col>
      <xdr:colOff>165100</xdr:colOff>
      <xdr:row>82</xdr:row>
      <xdr:rowOff>44813</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31387</xdr:rowOff>
    </xdr:from>
    <xdr:to>
      <xdr:col>85</xdr:col>
      <xdr:colOff>177800</xdr:colOff>
      <xdr:row>83</xdr:row>
      <xdr:rowOff>132987</xdr:rowOff>
    </xdr:to>
    <xdr:sp macro="" textlink="">
      <xdr:nvSpPr>
        <xdr:cNvPr id="637" name="楕円 636">
          <a:extLst>
            <a:ext uri="{FF2B5EF4-FFF2-40B4-BE49-F238E27FC236}">
              <a16:creationId xmlns:a16="http://schemas.microsoft.com/office/drawing/2014/main" id="{00000000-0008-0000-0F00-00007D020000}"/>
            </a:ext>
          </a:extLst>
        </xdr:cNvPr>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9814</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00000000-0008-0000-0F00-00007E020000}"/>
            </a:ext>
          </a:extLst>
        </xdr:cNvPr>
        <xdr:cNvSpPr txBox="1"/>
      </xdr:nvSpPr>
      <xdr:spPr>
        <a:xfrm>
          <a:off x="16357600"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86905</xdr:rowOff>
    </xdr:from>
    <xdr:to>
      <xdr:col>81</xdr:col>
      <xdr:colOff>101600</xdr:colOff>
      <xdr:row>84</xdr:row>
      <xdr:rowOff>17055</xdr:rowOff>
    </xdr:to>
    <xdr:sp macro="" textlink="">
      <xdr:nvSpPr>
        <xdr:cNvPr id="639" name="楕円 638">
          <a:extLst>
            <a:ext uri="{FF2B5EF4-FFF2-40B4-BE49-F238E27FC236}">
              <a16:creationId xmlns:a16="http://schemas.microsoft.com/office/drawing/2014/main" id="{00000000-0008-0000-0F00-00007F020000}"/>
            </a:ext>
          </a:extLst>
        </xdr:cNvPr>
        <xdr:cNvSpPr/>
      </xdr:nvSpPr>
      <xdr:spPr>
        <a:xfrm>
          <a:off x="15430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137705</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flipV="1">
          <a:off x="15481300" y="14312537"/>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144055</xdr:rowOff>
    </xdr:from>
    <xdr:to>
      <xdr:col>76</xdr:col>
      <xdr:colOff>165100</xdr:colOff>
      <xdr:row>84</xdr:row>
      <xdr:rowOff>74205</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45415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137705</xdr:rowOff>
    </xdr:from>
    <xdr:to>
      <xdr:col>81</xdr:col>
      <xdr:colOff>50800</xdr:colOff>
      <xdr:row>84</xdr:row>
      <xdr:rowOff>23405</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4592300" y="14368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43" name="n_1aveValue【消防施設】&#10;有形固定資産減価償却率">
          <a:extLst>
            <a:ext uri="{FF2B5EF4-FFF2-40B4-BE49-F238E27FC236}">
              <a16:creationId xmlns:a16="http://schemas.microsoft.com/office/drawing/2014/main" id="{00000000-0008-0000-0F00-000083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61340</xdr:rowOff>
    </xdr:from>
    <xdr:ext cx="405111" cy="259045"/>
    <xdr:sp macro="" textlink="">
      <xdr:nvSpPr>
        <xdr:cNvPr id="644" name="n_2aveValue【消防施設】&#10;有形固定資産減価償却率">
          <a:extLst>
            <a:ext uri="{FF2B5EF4-FFF2-40B4-BE49-F238E27FC236}">
              <a16:creationId xmlns:a16="http://schemas.microsoft.com/office/drawing/2014/main" id="{00000000-0008-0000-0F00-000084020000}"/>
            </a:ext>
          </a:extLst>
        </xdr:cNvPr>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8182</xdr:rowOff>
    </xdr:from>
    <xdr:ext cx="405111" cy="259045"/>
    <xdr:sp macro="" textlink="">
      <xdr:nvSpPr>
        <xdr:cNvPr id="645" name="n_1mainValue【消防施設】&#10;有形固定資産減価償却率">
          <a:extLst>
            <a:ext uri="{FF2B5EF4-FFF2-40B4-BE49-F238E27FC236}">
              <a16:creationId xmlns:a16="http://schemas.microsoft.com/office/drawing/2014/main" id="{00000000-0008-0000-0F00-000085020000}"/>
            </a:ext>
          </a:extLst>
        </xdr:cNvPr>
        <xdr:cNvSpPr txBox="1"/>
      </xdr:nvSpPr>
      <xdr:spPr>
        <a:xfrm>
          <a:off x="152660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65332</xdr:rowOff>
    </xdr:from>
    <xdr:ext cx="405111" cy="259045"/>
    <xdr:sp macro="" textlink="">
      <xdr:nvSpPr>
        <xdr:cNvPr id="646" name="n_2mainValue【消防施設】&#10;有形固定資産減価償却率">
          <a:extLst>
            <a:ext uri="{FF2B5EF4-FFF2-40B4-BE49-F238E27FC236}">
              <a16:creationId xmlns:a16="http://schemas.microsoft.com/office/drawing/2014/main" id="{00000000-0008-0000-0F00-000086020000}"/>
            </a:ext>
          </a:extLst>
        </xdr:cNvPr>
        <xdr:cNvSpPr txBox="1"/>
      </xdr:nvSpPr>
      <xdr:spPr>
        <a:xfrm>
          <a:off x="143897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00000000-0008-0000-0F00-00009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71" name="【消防施設】&#10;一人当たり面積最小値テキスト">
          <a:extLst>
            <a:ext uri="{FF2B5EF4-FFF2-40B4-BE49-F238E27FC236}">
              <a16:creationId xmlns:a16="http://schemas.microsoft.com/office/drawing/2014/main" id="{00000000-0008-0000-0F00-00009F020000}"/>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73" name="【消防施設】&#10;一人当たり面積最大値テキスト">
          <a:extLst>
            <a:ext uri="{FF2B5EF4-FFF2-40B4-BE49-F238E27FC236}">
              <a16:creationId xmlns:a16="http://schemas.microsoft.com/office/drawing/2014/main" id="{00000000-0008-0000-0F00-0000A1020000}"/>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75" name="【消防施設】&#10;一人当たり面積平均値テキスト">
          <a:extLst>
            <a:ext uri="{FF2B5EF4-FFF2-40B4-BE49-F238E27FC236}">
              <a16:creationId xmlns:a16="http://schemas.microsoft.com/office/drawing/2014/main" id="{00000000-0008-0000-0F00-0000A3020000}"/>
            </a:ext>
          </a:extLst>
        </xdr:cNvPr>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33020</xdr:rowOff>
    </xdr:from>
    <xdr:to>
      <xdr:col>107</xdr:col>
      <xdr:colOff>101600</xdr:colOff>
      <xdr:row>83</xdr:row>
      <xdr:rowOff>134620</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2038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48261</xdr:rowOff>
    </xdr:from>
    <xdr:to>
      <xdr:col>116</xdr:col>
      <xdr:colOff>114300</xdr:colOff>
      <xdr:row>83</xdr:row>
      <xdr:rowOff>149861</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2110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71138</xdr:rowOff>
    </xdr:from>
    <xdr:ext cx="469744" cy="259045"/>
    <xdr:sp macro="" textlink="">
      <xdr:nvSpPr>
        <xdr:cNvPr id="685" name="【消防施設】&#10;一人当たり面積該当値テキスト">
          <a:extLst>
            <a:ext uri="{FF2B5EF4-FFF2-40B4-BE49-F238E27FC236}">
              <a16:creationId xmlns:a16="http://schemas.microsoft.com/office/drawing/2014/main" id="{00000000-0008-0000-0F00-0000AD020000}"/>
            </a:ext>
          </a:extLst>
        </xdr:cNvPr>
        <xdr:cNvSpPr txBox="1"/>
      </xdr:nvSpPr>
      <xdr:spPr>
        <a:xfrm>
          <a:off x="22199600"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55880</xdr:rowOff>
    </xdr:from>
    <xdr:to>
      <xdr:col>112</xdr:col>
      <xdr:colOff>38100</xdr:colOff>
      <xdr:row>83</xdr:row>
      <xdr:rowOff>157480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127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99061</xdr:rowOff>
    </xdr:from>
    <xdr:to>
      <xdr:col>116</xdr:col>
      <xdr:colOff>63500</xdr:colOff>
      <xdr:row>83</xdr:row>
      <xdr:rowOff>106680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flipV="1">
          <a:off x="21323300" y="143294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63500</xdr:rowOff>
    </xdr:from>
    <xdr:to>
      <xdr:col>107</xdr:col>
      <xdr:colOff>101600</xdr:colOff>
      <xdr:row>83</xdr:row>
      <xdr:rowOff>165100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0383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106680</xdr:rowOff>
    </xdr:from>
    <xdr:to>
      <xdr:col>111</xdr:col>
      <xdr:colOff>177800</xdr:colOff>
      <xdr:row>83</xdr:row>
      <xdr:rowOff>114300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0434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90" name="n_1aveValue【消防施設】&#10;一人当たり面積">
          <a:extLst>
            <a:ext uri="{FF2B5EF4-FFF2-40B4-BE49-F238E27FC236}">
              <a16:creationId xmlns:a16="http://schemas.microsoft.com/office/drawing/2014/main" id="{00000000-0008-0000-0F00-0000B2020000}"/>
            </a:ext>
          </a:extLst>
        </xdr:cNvPr>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691" name="n_2aveValue【消防施設】&#10;一人当たり面積">
          <a:extLst>
            <a:ext uri="{FF2B5EF4-FFF2-40B4-BE49-F238E27FC236}">
              <a16:creationId xmlns:a16="http://schemas.microsoft.com/office/drawing/2014/main" id="{00000000-0008-0000-0F00-0000B3020000}"/>
            </a:ext>
          </a:extLst>
        </xdr:cNvPr>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2557</xdr:rowOff>
    </xdr:from>
    <xdr:ext cx="469744" cy="259045"/>
    <xdr:sp macro="" textlink="">
      <xdr:nvSpPr>
        <xdr:cNvPr id="692" name="n_1mainValue【消防施設】&#10;一人当たり面積">
          <a:extLst>
            <a:ext uri="{FF2B5EF4-FFF2-40B4-BE49-F238E27FC236}">
              <a16:creationId xmlns:a16="http://schemas.microsoft.com/office/drawing/2014/main" id="{00000000-0008-0000-0F00-0000B4020000}"/>
            </a:ext>
          </a:extLst>
        </xdr:cNvPr>
        <xdr:cNvSpPr txBox="1"/>
      </xdr:nvSpPr>
      <xdr:spPr>
        <a:xfrm>
          <a:off x="21075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693" name="n_2mainValue【消防施設】&#10;一人当たり面積">
          <a:extLst>
            <a:ext uri="{FF2B5EF4-FFF2-40B4-BE49-F238E27FC236}">
              <a16:creationId xmlns:a16="http://schemas.microsoft.com/office/drawing/2014/main" id="{00000000-0008-0000-0F00-0000B5020000}"/>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8" name="【庁舎】&#10;有形固定資産減価償却率グラフ枠">
          <a:extLst>
            <a:ext uri="{FF2B5EF4-FFF2-40B4-BE49-F238E27FC236}">
              <a16:creationId xmlns:a16="http://schemas.microsoft.com/office/drawing/2014/main" id="{00000000-0008-0000-0F00-0000C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20" name="【庁舎】&#10;有形固定資産減価償却率最小値テキスト">
          <a:extLst>
            <a:ext uri="{FF2B5EF4-FFF2-40B4-BE49-F238E27FC236}">
              <a16:creationId xmlns:a16="http://schemas.microsoft.com/office/drawing/2014/main" id="{00000000-0008-0000-0F00-0000D0020000}"/>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2" name="【庁舎】&#10;有形固定資産減価償却率最大値テキスト">
          <a:extLst>
            <a:ext uri="{FF2B5EF4-FFF2-40B4-BE49-F238E27FC236}">
              <a16:creationId xmlns:a16="http://schemas.microsoft.com/office/drawing/2014/main" id="{00000000-0008-0000-0F00-0000D2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24" name="【庁舎】&#10;有形固定資産減価償却率平均値テキスト">
          <a:extLst>
            <a:ext uri="{FF2B5EF4-FFF2-40B4-BE49-F238E27FC236}">
              <a16:creationId xmlns:a16="http://schemas.microsoft.com/office/drawing/2014/main" id="{00000000-0008-0000-0F00-0000D4020000}"/>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xdr:rowOff>
    </xdr:from>
    <xdr:to>
      <xdr:col>76</xdr:col>
      <xdr:colOff>165100</xdr:colOff>
      <xdr:row>104</xdr:row>
      <xdr:rowOff>117202</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33564</xdr:rowOff>
    </xdr:from>
    <xdr:to>
      <xdr:col>85</xdr:col>
      <xdr:colOff>177800</xdr:colOff>
      <xdr:row>103</xdr:row>
      <xdr:rowOff>135164</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162687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56441</xdr:rowOff>
    </xdr:from>
    <xdr:ext cx="405111" cy="259045"/>
    <xdr:sp macro="" textlink="">
      <xdr:nvSpPr>
        <xdr:cNvPr id="734" name="【庁舎】&#10;有形固定資産減価償却率該当値テキスト">
          <a:extLst>
            <a:ext uri="{FF2B5EF4-FFF2-40B4-BE49-F238E27FC236}">
              <a16:creationId xmlns:a16="http://schemas.microsoft.com/office/drawing/2014/main" id="{00000000-0008-0000-0F00-0000DE020000}"/>
            </a:ext>
          </a:extLst>
        </xdr:cNvPr>
        <xdr:cNvSpPr txBox="1"/>
      </xdr:nvSpPr>
      <xdr:spPr>
        <a:xfrm>
          <a:off x="16357600"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138068</xdr:rowOff>
    </xdr:from>
    <xdr:to>
      <xdr:col>81</xdr:col>
      <xdr:colOff>101600</xdr:colOff>
      <xdr:row>103</xdr:row>
      <xdr:rowOff>68218</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15430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17418</xdr:rowOff>
    </xdr:from>
    <xdr:to>
      <xdr:col>85</xdr:col>
      <xdr:colOff>127000</xdr:colOff>
      <xdr:row>103</xdr:row>
      <xdr:rowOff>84364</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5481300" y="17676768"/>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4541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17418</xdr:rowOff>
    </xdr:from>
    <xdr:to>
      <xdr:col>81</xdr:col>
      <xdr:colOff>50800</xdr:colOff>
      <xdr:row>103</xdr:row>
      <xdr:rowOff>41911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4592300" y="1767676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739" name="n_1aveValue【庁舎】&#10;有形固定資産減価償却率">
          <a:extLst>
            <a:ext uri="{FF2B5EF4-FFF2-40B4-BE49-F238E27FC236}">
              <a16:creationId xmlns:a16="http://schemas.microsoft.com/office/drawing/2014/main" id="{00000000-0008-0000-0F00-0000E3020000}"/>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108329</xdr:rowOff>
    </xdr:from>
    <xdr:ext cx="405111" cy="259045"/>
    <xdr:sp macro="" textlink="">
      <xdr:nvSpPr>
        <xdr:cNvPr id="740" name="n_2aveValue【庁舎】&#10;有形固定資産減価償却率">
          <a:extLst>
            <a:ext uri="{FF2B5EF4-FFF2-40B4-BE49-F238E27FC236}">
              <a16:creationId xmlns:a16="http://schemas.microsoft.com/office/drawing/2014/main" id="{00000000-0008-0000-0F00-0000E4020000}"/>
            </a:ext>
          </a:extLst>
        </xdr:cNvPr>
        <xdr:cNvSpPr txBox="1"/>
      </xdr:nvSpPr>
      <xdr:spPr>
        <a:xfrm>
          <a:off x="14389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84745</xdr:rowOff>
    </xdr:from>
    <xdr:ext cx="405111" cy="259045"/>
    <xdr:sp macro="" textlink="">
      <xdr:nvSpPr>
        <xdr:cNvPr id="741" name="n_1mainValue【庁舎】&#10;有形固定資産減価償却率">
          <a:extLst>
            <a:ext uri="{FF2B5EF4-FFF2-40B4-BE49-F238E27FC236}">
              <a16:creationId xmlns:a16="http://schemas.microsoft.com/office/drawing/2014/main" id="{00000000-0008-0000-0F00-0000E5020000}"/>
            </a:ext>
          </a:extLst>
        </xdr:cNvPr>
        <xdr:cNvSpPr txBox="1"/>
      </xdr:nvSpPr>
      <xdr:spPr>
        <a:xfrm>
          <a:off x="152660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109238</xdr:rowOff>
    </xdr:from>
    <xdr:ext cx="405111" cy="259045"/>
    <xdr:sp macro="" textlink="">
      <xdr:nvSpPr>
        <xdr:cNvPr id="742" name="n_2mainValue【庁舎】&#10;有形固定資産減価償却率">
          <a:extLst>
            <a:ext uri="{FF2B5EF4-FFF2-40B4-BE49-F238E27FC236}">
              <a16:creationId xmlns:a16="http://schemas.microsoft.com/office/drawing/2014/main" id="{00000000-0008-0000-0F00-0000E6020000}"/>
            </a:ext>
          </a:extLst>
        </xdr:cNvPr>
        <xdr:cNvSpPr txBox="1"/>
      </xdr:nvSpPr>
      <xdr:spPr>
        <a:xfrm>
          <a:off x="14389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5" name="【庁舎】&#10;一人当たり面積グラフ枠">
          <a:extLst>
            <a:ext uri="{FF2B5EF4-FFF2-40B4-BE49-F238E27FC236}">
              <a16:creationId xmlns:a16="http://schemas.microsoft.com/office/drawing/2014/main" id="{00000000-0008-0000-0F00-0000F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67" name="【庁舎】&#10;一人当たり面積最小値テキスト">
          <a:extLst>
            <a:ext uri="{FF2B5EF4-FFF2-40B4-BE49-F238E27FC236}">
              <a16:creationId xmlns:a16="http://schemas.microsoft.com/office/drawing/2014/main" id="{00000000-0008-0000-0F00-0000FF020000}"/>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69" name="【庁舎】&#10;一人当たり面積最大値テキスト">
          <a:extLst>
            <a:ext uri="{FF2B5EF4-FFF2-40B4-BE49-F238E27FC236}">
              <a16:creationId xmlns:a16="http://schemas.microsoft.com/office/drawing/2014/main" id="{00000000-0008-0000-0F00-000001030000}"/>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71" name="【庁舎】&#10;一人当たり面積平均値テキスト">
          <a:extLst>
            <a:ext uri="{FF2B5EF4-FFF2-40B4-BE49-F238E27FC236}">
              <a16:creationId xmlns:a16="http://schemas.microsoft.com/office/drawing/2014/main" id="{00000000-0008-0000-0F00-000003030000}"/>
            </a:ext>
          </a:extLst>
        </xdr:cNvPr>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166370</xdr:rowOff>
    </xdr:from>
    <xdr:to>
      <xdr:col>107</xdr:col>
      <xdr:colOff>101600</xdr:colOff>
      <xdr:row>105</xdr:row>
      <xdr:rowOff>96520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22110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781" name="【庁舎】&#10;一人当たり面積該当値テキスト">
          <a:extLst>
            <a:ext uri="{FF2B5EF4-FFF2-40B4-BE49-F238E27FC236}">
              <a16:creationId xmlns:a16="http://schemas.microsoft.com/office/drawing/2014/main" id="{00000000-0008-0000-0F00-00000D030000}"/>
            </a:ext>
          </a:extLst>
        </xdr:cNvPr>
        <xdr:cNvSpPr txBox="1"/>
      </xdr:nvSpPr>
      <xdr:spPr>
        <a:xfrm>
          <a:off x="22199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21589</xdr:rowOff>
    </xdr:from>
    <xdr:to>
      <xdr:col>112</xdr:col>
      <xdr:colOff>38100</xdr:colOff>
      <xdr:row>104</xdr:row>
      <xdr:rowOff>123189</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21272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72389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flipV="1">
          <a:off x="21323300" y="178955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33020</xdr:rowOff>
    </xdr:from>
    <xdr:to>
      <xdr:col>107</xdr:col>
      <xdr:colOff>101600</xdr:colOff>
      <xdr:row>104</xdr:row>
      <xdr:rowOff>134620</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20383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72389</xdr:rowOff>
    </xdr:from>
    <xdr:to>
      <xdr:col>111</xdr:col>
      <xdr:colOff>177800</xdr:colOff>
      <xdr:row>104</xdr:row>
      <xdr:rowOff>83820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flipV="1">
          <a:off x="20434300" y="179031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86" name="n_1aveValue【庁舎】&#10;一人当たり面積">
          <a:extLst>
            <a:ext uri="{FF2B5EF4-FFF2-40B4-BE49-F238E27FC236}">
              <a16:creationId xmlns:a16="http://schemas.microsoft.com/office/drawing/2014/main" id="{00000000-0008-0000-0F00-000012030000}"/>
            </a:ext>
          </a:extLst>
        </xdr:cNvPr>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87647</xdr:rowOff>
    </xdr:from>
    <xdr:ext cx="469744" cy="259045"/>
    <xdr:sp macro="" textlink="">
      <xdr:nvSpPr>
        <xdr:cNvPr id="787" name="n_2aveValue【庁舎】&#10;一人当たり面積">
          <a:extLst>
            <a:ext uri="{FF2B5EF4-FFF2-40B4-BE49-F238E27FC236}">
              <a16:creationId xmlns:a16="http://schemas.microsoft.com/office/drawing/2014/main" id="{00000000-0008-0000-0F00-000013030000}"/>
            </a:ext>
          </a:extLst>
        </xdr:cNvPr>
        <xdr:cNvSpPr txBox="1"/>
      </xdr:nvSpPr>
      <xdr:spPr>
        <a:xfrm>
          <a:off x="201994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139716</xdr:rowOff>
    </xdr:from>
    <xdr:ext cx="469744" cy="259045"/>
    <xdr:sp macro="" textlink="">
      <xdr:nvSpPr>
        <xdr:cNvPr id="788" name="n_1mainValue【庁舎】&#10;一人当たり面積">
          <a:extLst>
            <a:ext uri="{FF2B5EF4-FFF2-40B4-BE49-F238E27FC236}">
              <a16:creationId xmlns:a16="http://schemas.microsoft.com/office/drawing/2014/main" id="{00000000-0008-0000-0F00-000014030000}"/>
            </a:ext>
          </a:extLst>
        </xdr:cNvPr>
        <xdr:cNvSpPr txBox="1"/>
      </xdr:nvSpPr>
      <xdr:spPr>
        <a:xfrm>
          <a:off x="210757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151147</xdr:rowOff>
    </xdr:from>
    <xdr:ext cx="469744" cy="259045"/>
    <xdr:sp macro="" textlink="">
      <xdr:nvSpPr>
        <xdr:cNvPr id="789" name="n_2mainValue【庁舎】&#10;一人当たり面積">
          <a:extLst>
            <a:ext uri="{FF2B5EF4-FFF2-40B4-BE49-F238E27FC236}">
              <a16:creationId xmlns:a16="http://schemas.microsoft.com/office/drawing/2014/main" id="{00000000-0008-0000-0F00-000015030000}"/>
            </a:ext>
          </a:extLst>
        </xdr:cNvPr>
        <xdr:cNvSpPr txBox="1"/>
      </xdr:nvSpPr>
      <xdr:spPr>
        <a:xfrm>
          <a:off x="20199427"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類似団体内平均と比較して有形固定資産減価償却率が高くなっている施設は、体育館・プール、福祉施設、保健センター・保健所、庁舎である。その中でも、体育館・プールと</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庁舎が類似団体内平均を大きく上回っている。体育館・プールについては、</a:t>
          </a:r>
          <a:r>
            <a:rPr kumimoji="1" lang="en-US" altLang="ja-JP" sz="1100">
              <a:solidFill>
                <a:schemeClr val="dk1"/>
              </a:solidFill>
              <a:effectLst/>
              <a:latin typeface="+mn-lt"/>
              <a:ea typeface="+mn-ea"/>
              <a:cs typeface="+mn-cs"/>
            </a:rPr>
            <a:t>76.2</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15.3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高い数値となっている。築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る施設も多く、既に耐用年数を超えている施設も複数ある。体育館等は旧町時代の施設がそのまま存在し、それぞれが同じような多目的施設であるため、運営形態のあり方や施設の集約、廃止等も視野に入れた老朽化への対応が必要である。</a:t>
          </a:r>
          <a:r>
            <a:rPr kumimoji="1" lang="ja-JP" altLang="en-US" sz="1100">
              <a:solidFill>
                <a:schemeClr val="dk1"/>
              </a:solidFill>
              <a:effectLst/>
              <a:latin typeface="+mn-lt"/>
              <a:ea typeface="+mn-ea"/>
              <a:cs typeface="+mn-cs"/>
            </a:rPr>
            <a:t>福祉施設については、</a:t>
          </a:r>
          <a:r>
            <a:rPr kumimoji="1" lang="en-US" altLang="ja-JP" sz="1100">
              <a:solidFill>
                <a:schemeClr val="dk1"/>
              </a:solidFill>
              <a:effectLst/>
              <a:latin typeface="+mn-lt"/>
              <a:ea typeface="+mn-ea"/>
              <a:cs typeface="+mn-cs"/>
            </a:rPr>
            <a:t>60.5</a:t>
          </a:r>
          <a:r>
            <a:rPr kumimoji="1" lang="ja-JP" altLang="en-US" sz="1100">
              <a:solidFill>
                <a:schemeClr val="dk1"/>
              </a:solidFill>
              <a:effectLst/>
              <a:latin typeface="+mn-lt"/>
              <a:ea typeface="+mn-ea"/>
              <a:cs typeface="+mn-cs"/>
            </a:rPr>
            <a:t>％と類維持団内平均と比較して</a:t>
          </a:r>
          <a:r>
            <a:rPr kumimoji="1" lang="en-US" altLang="ja-JP" sz="1100">
              <a:solidFill>
                <a:schemeClr val="dk1"/>
              </a:solidFill>
              <a:effectLst/>
              <a:latin typeface="+mn-lt"/>
              <a:ea typeface="+mn-ea"/>
              <a:cs typeface="+mn-cs"/>
            </a:rPr>
            <a:t>7.3</a:t>
          </a:r>
          <a:r>
            <a:rPr kumimoji="1" lang="ja-JP" altLang="en-US" sz="1100">
              <a:solidFill>
                <a:schemeClr val="dk1"/>
              </a:solidFill>
              <a:effectLst/>
              <a:latin typeface="+mn-lt"/>
              <a:ea typeface="+mn-ea"/>
              <a:cs typeface="+mn-cs"/>
            </a:rPr>
            <a:t>ポイント高い数値となっている。市内</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施設のうち、半分の</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施設が築</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年を超えているが、市民の健康維持・向上を図るための施設であり、今後も長期間利用が出来るよう定期的な点検と計画的保全ににより施設の長寿命化を図る必要がある。</a:t>
          </a:r>
          <a:r>
            <a:rPr kumimoji="1" lang="ja-JP" altLang="ja-JP" sz="1100">
              <a:solidFill>
                <a:schemeClr val="dk1"/>
              </a:solidFill>
              <a:effectLst/>
              <a:latin typeface="+mn-lt"/>
              <a:ea typeface="+mn-ea"/>
              <a:cs typeface="+mn-cs"/>
            </a:rPr>
            <a:t>庁舎については、</a:t>
          </a:r>
          <a:r>
            <a:rPr kumimoji="1" lang="en-US" altLang="ja-JP" sz="1100">
              <a:solidFill>
                <a:schemeClr val="dk1"/>
              </a:solidFill>
              <a:effectLst/>
              <a:latin typeface="+mn-lt"/>
              <a:ea typeface="+mn-ea"/>
              <a:cs typeface="+mn-cs"/>
            </a:rPr>
            <a:t>60.0</a:t>
          </a:r>
          <a:r>
            <a:rPr kumimoji="1" lang="ja-JP" altLang="ja-JP" sz="1100">
              <a:solidFill>
                <a:schemeClr val="dk1"/>
              </a:solidFill>
              <a:effectLst/>
              <a:latin typeface="+mn-lt"/>
              <a:ea typeface="+mn-ea"/>
              <a:cs typeface="+mn-cs"/>
            </a:rPr>
            <a:t>％と類似団体内平均と比較して</a:t>
          </a:r>
          <a:r>
            <a:rPr kumimoji="1" lang="en-US" altLang="ja-JP" sz="1100">
              <a:solidFill>
                <a:schemeClr val="dk1"/>
              </a:solidFill>
              <a:effectLst/>
              <a:latin typeface="+mn-lt"/>
              <a:ea typeface="+mn-ea"/>
              <a:cs typeface="+mn-cs"/>
            </a:rPr>
            <a:t>5.4</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高い数値となっている。</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つの庁舎のうち複数の庁舎が既に築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年を超えており老朽化が進んでいる。今後、口之津庁舎を口ノ津港ターミナル建設に伴い、ターミナル内に庁舎を設置する予定であるが、その他の庁舎についても老朽化への対策が必要である。</a:t>
          </a:r>
          <a:r>
            <a:rPr kumimoji="1" lang="ja-JP" altLang="en-US" sz="1100">
              <a:solidFill>
                <a:schemeClr val="dk1"/>
              </a:solidFill>
              <a:effectLst/>
              <a:latin typeface="+mn-lt"/>
              <a:ea typeface="+mn-ea"/>
              <a:cs typeface="+mn-cs"/>
            </a:rPr>
            <a:t>前年度に比べ減価償却比率が下がった原因は大規模な耐震改修工事を行った庁舎があるためである。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高齢化の進行による扶助費の増加などの歳出増に対し、長引く景気低迷による新規設備投資の抑制並びに雇用の低迷などにより市税など税収基盤が脆弱であるため、類似団体平均を下回っている。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行政改革大綱」に基づく「集中改革プラン」及び「財政計画」による、事業の選択と集中、効率の良い組織改革、人事管理の適正化、遊休財産の利活用、市税等の滞納徴収強化や自主財源確保など、今後も行財政改革に引き続き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94192</xdr:rowOff>
    </xdr:from>
    <xdr:to>
      <xdr:col>23</xdr:col>
      <xdr:colOff>184150</xdr:colOff>
      <xdr:row>45</xdr:row>
      <xdr:rowOff>24342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161519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3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前年度より０．５％減少し、類似団体平均を８．３％下回った。主な要因としては、定員適正化計画による職員数削減や地方債繰上償還による公債費の抑制などによるもの。</a:t>
          </a:r>
        </a:p>
        <a:p>
          <a:r>
            <a:rPr kumimoji="1" lang="ja-JP" altLang="en-US" sz="1300">
              <a:latin typeface="ＭＳ Ｐゴシック" panose="020B0600070205080204" pitchFamily="50" charset="-128"/>
              <a:ea typeface="ＭＳ Ｐゴシック" panose="020B0600070205080204" pitchFamily="50" charset="-128"/>
            </a:rPr>
            <a:t>　今後も集中改革プランに基づき、定員適正化並びに行財政改革に継続して取り組み、経常経費の削減に努める。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31962</xdr:rowOff>
    </xdr:from>
    <xdr:to>
      <xdr:col>23</xdr:col>
      <xdr:colOff>133350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4751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92287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1676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59</xdr:row>
      <xdr:rowOff>92287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917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113877</xdr:rowOff>
    </xdr:from>
    <xdr:to>
      <xdr:col>15</xdr:col>
      <xdr:colOff>133350</xdr:colOff>
      <xdr:row>60</xdr:row>
      <xdr:rowOff>44027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28804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23919</xdr:rowOff>
    </xdr:from>
    <xdr:to>
      <xdr:col>11</xdr:col>
      <xdr:colOff>31750</xdr:colOff>
      <xdr:row>59</xdr:row>
      <xdr:rowOff>76200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3946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93769</xdr:rowOff>
    </xdr:from>
    <xdr:to>
      <xdr:col>11</xdr:col>
      <xdr:colOff>82550</xdr:colOff>
      <xdr:row>60</xdr:row>
      <xdr:rowOff>23919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0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8696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9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4673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9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152612</xdr:rowOff>
    </xdr:from>
    <xdr:to>
      <xdr:col>23</xdr:col>
      <xdr:colOff>184150</xdr:colOff>
      <xdr:row>59</xdr:row>
      <xdr:rowOff>82762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73889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1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153264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144569</xdr:rowOff>
    </xdr:from>
    <xdr:to>
      <xdr:col>7</xdr:col>
      <xdr:colOff>31750</xdr:colOff>
      <xdr:row>59</xdr:row>
      <xdr:rowOff>74719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84896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5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人口１人当たりに対する金額は、類似団体平均を１８，９３７円下回った。これまでは人件費が要因となり類似団体平均より高かったが、合併以降、定員適正化に取組んできた成果である。</a:t>
          </a:r>
        </a:p>
        <a:p>
          <a:r>
            <a:rPr kumimoji="1" lang="ja-JP" altLang="en-US" sz="1300">
              <a:latin typeface="ＭＳ Ｐゴシック" panose="020B0600070205080204" pitchFamily="50" charset="-128"/>
              <a:ea typeface="ＭＳ Ｐゴシック" panose="020B0600070205080204" pitchFamily="50" charset="-128"/>
            </a:rPr>
            <a:t>　また、物件費、維持補修費も前年度と比較し減額しており、比例して、人口１人当たりの決算額についても、微減している。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今後も第２次定員適正化計画により更なる人件費抑制と、施設等の維持管理経費見直しなどの行財政改革を進め、コストの低減を図る。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136984</xdr:rowOff>
    </xdr:from>
    <xdr:to>
      <xdr:col>23</xdr:col>
      <xdr:colOff>133350</xdr:colOff>
      <xdr:row>82</xdr:row>
      <xdr:rowOff>140177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95884"/>
          <a:ext cx="8382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127622</xdr:rowOff>
    </xdr:from>
    <xdr:to>
      <xdr:col>19</xdr:col>
      <xdr:colOff>133350</xdr:colOff>
      <xdr:row>82</xdr:row>
      <xdr:rowOff>140177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86522"/>
          <a:ext cx="889000" cy="1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118734</xdr:rowOff>
    </xdr:from>
    <xdr:to>
      <xdr:col>15</xdr:col>
      <xdr:colOff>82550</xdr:colOff>
      <xdr:row>82</xdr:row>
      <xdr:rowOff>127622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7634"/>
          <a:ext cx="889000" cy="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125250</xdr:rowOff>
    </xdr:from>
    <xdr:to>
      <xdr:col>15</xdr:col>
      <xdr:colOff>133350</xdr:colOff>
      <xdr:row>83</xdr:row>
      <xdr:rowOff>55400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40177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77141</xdr:rowOff>
    </xdr:from>
    <xdr:to>
      <xdr:col>11</xdr:col>
      <xdr:colOff>31750</xdr:colOff>
      <xdr:row>82</xdr:row>
      <xdr:rowOff>118734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36041"/>
          <a:ext cx="8890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144545</xdr:rowOff>
    </xdr:from>
    <xdr:to>
      <xdr:col>11</xdr:col>
      <xdr:colOff>82550</xdr:colOff>
      <xdr:row>82</xdr:row>
      <xdr:rowOff>74695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84872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129423</xdr:rowOff>
    </xdr:from>
    <xdr:to>
      <xdr:col>7</xdr:col>
      <xdr:colOff>31750</xdr:colOff>
      <xdr:row>82</xdr:row>
      <xdr:rowOff>59573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69750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86184</xdr:rowOff>
    </xdr:from>
    <xdr:to>
      <xdr:col>23</xdr:col>
      <xdr:colOff>184150</xdr:colOff>
      <xdr:row>83</xdr:row>
      <xdr:rowOff>16334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102711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89377</xdr:rowOff>
    </xdr:from>
    <xdr:to>
      <xdr:col>19</xdr:col>
      <xdr:colOff>184150</xdr:colOff>
      <xdr:row>83</xdr:row>
      <xdr:rowOff>19527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29704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17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76822</xdr:rowOff>
    </xdr:from>
    <xdr:to>
      <xdr:col>15</xdr:col>
      <xdr:colOff>133350</xdr:colOff>
      <xdr:row>83</xdr:row>
      <xdr:rowOff>6972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0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67934</xdr:rowOff>
    </xdr:from>
    <xdr:to>
      <xdr:col>11</xdr:col>
      <xdr:colOff>82550</xdr:colOff>
      <xdr:row>82</xdr:row>
      <xdr:rowOff>169534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154311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26341</xdr:rowOff>
    </xdr:from>
    <xdr:to>
      <xdr:col>7</xdr:col>
      <xdr:colOff>31750</xdr:colOff>
      <xdr:row>82</xdr:row>
      <xdr:rowOff>127941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112718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近似値であり概ね適正である。これまで、定員適正化計画による職員数の適正化の着実な推進と、時間外勤務手当の縮減、社会福祉業務手当の廃止などを行い、給与水準の適正化に取り組んできたところである。今後も、これまでの取り組みを継続し、なお一層の給与適正化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今年度の数値については、前年度数値を引用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29211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3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45296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3911"/>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45296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578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13123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165946</xdr:rowOff>
    </xdr:from>
    <xdr:to>
      <xdr:col>64</xdr:col>
      <xdr:colOff>152400</xdr:colOff>
      <xdr:row>86</xdr:row>
      <xdr:rowOff>96096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80873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166388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165946</xdr:rowOff>
    </xdr:from>
    <xdr:to>
      <xdr:col>73</xdr:col>
      <xdr:colOff>44450</xdr:colOff>
      <xdr:row>86</xdr:row>
      <xdr:rowOff>96096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106273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74100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８町の合併により肥大化した職員数を削減するため、定員適正化計画の実施に取り組んだ結果、類似団体平均を１．１５％下回った。</a:t>
          </a:r>
        </a:p>
        <a:p>
          <a:r>
            <a:rPr kumimoji="1" lang="ja-JP" altLang="en-US" sz="1300">
              <a:latin typeface="ＭＳ Ｐゴシック" panose="020B0600070205080204" pitchFamily="50" charset="-128"/>
              <a:ea typeface="ＭＳ Ｐゴシック" panose="020B0600070205080204" pitchFamily="50" charset="-128"/>
            </a:rPr>
            <a:t>　引き続き、第２次定員適正化計画に基づく職員数削減を実施し、適正な定員管理に努める。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137764</xdr:rowOff>
    </xdr:from>
    <xdr:to>
      <xdr:col>81</xdr:col>
      <xdr:colOff>44450</xdr:colOff>
      <xdr:row>61</xdr:row>
      <xdr:rowOff>157299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6214"/>
          <a:ext cx="838200" cy="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137764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77830"/>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140063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7783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61</xdr:row>
      <xdr:rowOff>161895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9851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117082</xdr:rowOff>
    </xdr:from>
    <xdr:to>
      <xdr:col>68</xdr:col>
      <xdr:colOff>203200</xdr:colOff>
      <xdr:row>61</xdr:row>
      <xdr:rowOff>47232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0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57409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7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115933</xdr:rowOff>
    </xdr:from>
    <xdr:to>
      <xdr:col>64</xdr:col>
      <xdr:colOff>152400</xdr:colOff>
      <xdr:row>61</xdr:row>
      <xdr:rowOff>46083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0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56260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106499</xdr:rowOff>
    </xdr:from>
    <xdr:to>
      <xdr:col>81</xdr:col>
      <xdr:colOff>95250</xdr:colOff>
      <xdr:row>62</xdr:row>
      <xdr:rowOff>36649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123026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86964</xdr:rowOff>
    </xdr:from>
    <xdr:to>
      <xdr:col>77</xdr:col>
      <xdr:colOff>95250</xdr:colOff>
      <xdr:row>62</xdr:row>
      <xdr:rowOff>17114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27291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14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111095</xdr:rowOff>
    </xdr:from>
    <xdr:to>
      <xdr:col>64</xdr:col>
      <xdr:colOff>152400</xdr:colOff>
      <xdr:row>62</xdr:row>
      <xdr:rowOff>41245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歳入の交付税や臨時財政対策債の減額はあるものの、地方債の繰上償還による地方債残高の削減により前年度に比べ２．９％減少、類似団体平均を５．４％下回った。</a:t>
          </a:r>
        </a:p>
        <a:p>
          <a:r>
            <a:rPr kumimoji="1" lang="ja-JP" altLang="en-US" sz="1300">
              <a:latin typeface="ＭＳ Ｐゴシック" panose="020B0600070205080204" pitchFamily="50" charset="-128"/>
              <a:ea typeface="ＭＳ Ｐゴシック" panose="020B0600070205080204" pitchFamily="50" charset="-128"/>
            </a:rPr>
            <a:t>　今後も、過疎債（ハード・ソフト）や合併特例債など、新規発行が想定されることから、政策評価を踏まえ、重点事業について重点配分するとともに、財源確保について、地方債に過度な依存を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96943</xdr:rowOff>
    </xdr:from>
    <xdr:to>
      <xdr:col>81</xdr:col>
      <xdr:colOff>44450</xdr:colOff>
      <xdr:row>36</xdr:row>
      <xdr:rowOff>155258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269143"/>
          <a:ext cx="8382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126805</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155258</xdr:rowOff>
    </xdr:from>
    <xdr:to>
      <xdr:col>77</xdr:col>
      <xdr:colOff>44450</xdr:colOff>
      <xdr:row>37</xdr:row>
      <xdr:rowOff>22013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2745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40111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6566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40111</xdr:rowOff>
    </xdr:from>
    <xdr:to>
      <xdr:col>68</xdr:col>
      <xdr:colOff>152400</xdr:colOff>
      <xdr:row>37</xdr:row>
      <xdr:rowOff>54187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8376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46143</xdr:rowOff>
    </xdr:from>
    <xdr:to>
      <xdr:col>81</xdr:col>
      <xdr:colOff>95250</xdr:colOff>
      <xdr:row>36</xdr:row>
      <xdr:rowOff>147743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138870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3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104458</xdr:rowOff>
    </xdr:from>
    <xdr:to>
      <xdr:col>77</xdr:col>
      <xdr:colOff>95250</xdr:colOff>
      <xdr:row>37</xdr:row>
      <xdr:rowOff>34608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44785</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4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160761</xdr:rowOff>
    </xdr:from>
    <xdr:to>
      <xdr:col>68</xdr:col>
      <xdr:colOff>203200</xdr:colOff>
      <xdr:row>37</xdr:row>
      <xdr:rowOff>90911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75688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89764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43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の財源として減債基金の取崩しによる充当可能基金の減額はあるが、計画的な繰上償還に伴う地方債残高の減、財政調整基金など将来負担額の控除財源である基金残高の確保により改善がなされてきている。</a:t>
          </a:r>
        </a:p>
        <a:p>
          <a:r>
            <a:rPr kumimoji="1" lang="ja-JP" altLang="en-US" sz="1300">
              <a:latin typeface="ＭＳ Ｐゴシック" panose="020B0600070205080204" pitchFamily="50" charset="-128"/>
              <a:ea typeface="ＭＳ Ｐゴシック" panose="020B0600070205080204" pitchFamily="50" charset="-128"/>
            </a:rPr>
            <a:t>　今後も政策評価を踏まえ、重点事業に配分し、市民サービスの充実を図り、財源確保については、過度な地方債依存とならない財政運営に努めるとともに、定員適正化など行財政改革に取り組み健全な行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79146</xdr:rowOff>
    </xdr:from>
    <xdr:to>
      <xdr:col>73</xdr:col>
      <xdr:colOff>44450</xdr:colOff>
      <xdr:row>15</xdr:row>
      <xdr:rowOff>9296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19473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4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79629</xdr:rowOff>
    </xdr:from>
    <xdr:to>
      <xdr:col>68</xdr:col>
      <xdr:colOff>203200</xdr:colOff>
      <xdr:row>15</xdr:row>
      <xdr:rowOff>9779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19956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99657</xdr:rowOff>
    </xdr:from>
    <xdr:to>
      <xdr:col>64</xdr:col>
      <xdr:colOff>152400</xdr:colOff>
      <xdr:row>15</xdr:row>
      <xdr:rowOff>29807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9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39984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6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平成１８年に合併後、集中改革プランに掲げた定員適正化計画により職員数削減に努めた結果、類似団体平均を１．３％下回った。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前年度と比較すると０．５％増加している。主な要因としては、繰上償還による公債費の減により、経常収支比率が減少したため、結果として人件費の経常収支比率が前年度よりも増加となった。経常一財については、前年度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57912</xdr:rowOff>
    </xdr:from>
    <xdr:to>
      <xdr:col>11</xdr:col>
      <xdr:colOff>60325</xdr:colOff>
      <xdr:row>36</xdr:row>
      <xdr:rowOff>159512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27703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交付税や臨時財政対策債の歳入の減少や収集業務運搬委託料などによる歳出の増額もあり、前年度と比較し０．４％増加したが、類似団体平均と比較すると１．７％下回っている。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今後も既存経費の見直し、事務の合理化、執行方法の改善等の創意・工夫により、なお一層の効率化に努める。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5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16</xdr:row>
      <xdr:rowOff>1814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579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03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43543</xdr:rowOff>
    </xdr:from>
    <xdr:to>
      <xdr:col>69</xdr:col>
      <xdr:colOff>142875</xdr:colOff>
      <xdr:row>18</xdr:row>
      <xdr:rowOff>145143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129920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138793</xdr:rowOff>
    </xdr:from>
    <xdr:to>
      <xdr:col>65</xdr:col>
      <xdr:colOff>53975</xdr:colOff>
      <xdr:row>18</xdr:row>
      <xdr:rowOff>68943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53720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値ではあるものの、臨時福祉給付金（年金生活者支援分）や老人ホーム入所措置費などの減がある一方、臨時福祉給付金（経済対策分）や施設型給付事業費などの増により前年度比０．１％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29028</xdr:rowOff>
    </xdr:from>
    <xdr:to>
      <xdr:col>24</xdr:col>
      <xdr:colOff>25400</xdr:colOff>
      <xdr:row>58</xdr:row>
      <xdr:rowOff>39915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973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96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58</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853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40822</xdr:rowOff>
    </xdr:from>
    <xdr:to>
      <xdr:col>15</xdr:col>
      <xdr:colOff>149225</xdr:colOff>
      <xdr:row>57</xdr:row>
      <xdr:rowOff>142422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152599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80735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141712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29935</xdr:rowOff>
    </xdr:from>
    <xdr:to>
      <xdr:col>6</xdr:col>
      <xdr:colOff>171450</xdr:colOff>
      <xdr:row>57</xdr:row>
      <xdr:rowOff>131535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141712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類似団体平均と比較し１．９％下回っているが、交付税や臨時財政対策債の歳入の減少や国民健康保険事業において繰出金が増加しており、前年度比０．８％の増加となった。</a:t>
          </a:r>
        </a:p>
        <a:p>
          <a:r>
            <a:rPr kumimoji="1" lang="ja-JP" altLang="en-US" sz="1300">
              <a:latin typeface="ＭＳ Ｐゴシック" panose="020B0600070205080204" pitchFamily="50" charset="-128"/>
              <a:ea typeface="ＭＳ Ｐゴシック" panose="020B0600070205080204" pitchFamily="50" charset="-128"/>
            </a:rPr>
            <a:t>　　今後も独立採算の原則に基づき料金の適正化や維持管理経費等の削減を図り、総務省の示す繰出基準に従い、適正化に努める。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105773</xdr:rowOff>
    </xdr:from>
    <xdr:to>
      <xdr:col>82</xdr:col>
      <xdr:colOff>107950</xdr:colOff>
      <xdr:row>55</xdr:row>
      <xdr:rowOff>158024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5355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105773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522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92710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80934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46990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61504</xdr:rowOff>
    </xdr:from>
    <xdr:to>
      <xdr:col>69</xdr:col>
      <xdr:colOff>142875</xdr:colOff>
      <xdr:row>55</xdr:row>
      <xdr:rowOff>163104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147881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147881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57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107224</xdr:rowOff>
    </xdr:from>
    <xdr:to>
      <xdr:col>82</xdr:col>
      <xdr:colOff>158750</xdr:colOff>
      <xdr:row>56</xdr:row>
      <xdr:rowOff>37374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123751</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38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54973</xdr:rowOff>
    </xdr:from>
    <xdr:to>
      <xdr:col>78</xdr:col>
      <xdr:colOff>120650</xdr:colOff>
      <xdr:row>55</xdr:row>
      <xdr:rowOff>156573</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166750</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253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40">
              <a:latin typeface="ＭＳ Ｐゴシック" panose="020B0600070205080204" pitchFamily="50" charset="-128"/>
              <a:ea typeface="ＭＳ Ｐゴシック" panose="020B0600070205080204" pitchFamily="50" charset="-128"/>
            </a:rPr>
            <a:t>　一部事務組合負担金などの増加はあるものの、補助金交付金など減少しており、経常一財は前年度より減少している。</a:t>
          </a:r>
          <a:endParaRPr kumimoji="1" lang="en-US" altLang="ja-JP" sz="1240">
            <a:latin typeface="ＭＳ Ｐゴシック" panose="020B0600070205080204" pitchFamily="50" charset="-128"/>
            <a:ea typeface="ＭＳ Ｐゴシック" panose="020B0600070205080204" pitchFamily="50" charset="-128"/>
          </a:endParaRPr>
        </a:p>
        <a:p>
          <a:r>
            <a:rPr kumimoji="1" lang="ja-JP" altLang="en-US" sz="1240">
              <a:latin typeface="ＭＳ Ｐゴシック" panose="020B0600070205080204" pitchFamily="50" charset="-128"/>
              <a:ea typeface="ＭＳ Ｐゴシック" panose="020B0600070205080204" pitchFamily="50" charset="-128"/>
            </a:rPr>
            <a:t>　しかし、前年度と比較した場合、０．１％増加している。主な要因としては、繰上償還による公債費の減により、経常収支比率が減少したため、結果として補助費等の経常収支比率が前年度よりも増加となった。</a:t>
          </a:r>
          <a:endParaRPr kumimoji="1" lang="en-US" altLang="ja-JP" sz="1240">
            <a:latin typeface="ＭＳ Ｐゴシック" panose="020B0600070205080204" pitchFamily="50" charset="-128"/>
            <a:ea typeface="ＭＳ Ｐゴシック" panose="020B0600070205080204" pitchFamily="50" charset="-128"/>
          </a:endParaRPr>
        </a:p>
        <a:p>
          <a:r>
            <a:rPr kumimoji="1" lang="ja-JP" altLang="en-US" sz="1240">
              <a:latin typeface="ＭＳ Ｐゴシック" panose="020B0600070205080204" pitchFamily="50" charset="-128"/>
              <a:ea typeface="ＭＳ Ｐゴシック" panose="020B0600070205080204" pitchFamily="50" charset="-128"/>
            </a:rPr>
            <a:t>　類似団体平均との比較は１．４％下回っており、今後も政策評価制度における点検・評価の実施により、達成度合等の精査を行うなど、補助金等の抑制に努める。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57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483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147574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751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平成１８～２１年度、平成２３～２４年度及び平成２７～２９年度に繰上償還を行い、後年度の公債費の抑制を図った結果、前年度比２．４％の減となり、合併後初めて類似団体平均を下回った。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平成２５年度からの推移を見ると改善傾向にあるため、今後も財政計画に沿って繰上償還を計画的に実施し、適正な地方債管理に努める。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75</xdr:row>
      <xdr:rowOff>27940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409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64135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86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75</xdr:row>
      <xdr:rowOff>86995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228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86995</xdr:rowOff>
    </xdr:from>
    <xdr:to>
      <xdr:col>11</xdr:col>
      <xdr:colOff>9525</xdr:colOff>
      <xdr:row>75</xdr:row>
      <xdr:rowOff>94615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457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83820</xdr:rowOff>
    </xdr:from>
    <xdr:to>
      <xdr:col>11</xdr:col>
      <xdr:colOff>60325</xdr:colOff>
      <xdr:row>75</xdr:row>
      <xdr:rowOff>13970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91440</xdr:rowOff>
    </xdr:from>
    <xdr:to>
      <xdr:col>6</xdr:col>
      <xdr:colOff>171450</xdr:colOff>
      <xdr:row>75</xdr:row>
      <xdr:rowOff>21590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7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31767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119397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63517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22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99713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36195</xdr:rowOff>
    </xdr:from>
    <xdr:to>
      <xdr:col>11</xdr:col>
      <xdr:colOff>60325</xdr:colOff>
      <xdr:row>75</xdr:row>
      <xdr:rowOff>137795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122572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43815</xdr:rowOff>
    </xdr:from>
    <xdr:to>
      <xdr:col>6</xdr:col>
      <xdr:colOff>171450</xdr:colOff>
      <xdr:row>75</xdr:row>
      <xdr:rowOff>145415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130191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人件費は減額となったものの、物件費、繰出金の増額や歳入の交付税、臨時財政対策債の減額が要因となり、前年度と比較すると１．９％増加している。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類似団体平均と比較すると６．３％下回っている状況ではあるが、今後も行財政改革に取り組み、適正かつ健全な行財政運営に努める。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107950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576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xdr:rowOff>
    </xdr:from>
    <xdr:to>
      <xdr:col>78</xdr:col>
      <xdr:colOff>69850</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1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111760</xdr:rowOff>
    </xdr:from>
    <xdr:to>
      <xdr:col>73</xdr:col>
      <xdr:colOff>180975</xdr:colOff>
      <xdr:row>76</xdr:row>
      <xdr:rowOff>1270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705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111760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057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30480</xdr:rowOff>
    </xdr:from>
    <xdr:to>
      <xdr:col>69</xdr:col>
      <xdr:colOff>142875</xdr:colOff>
      <xdr:row>77</xdr:row>
      <xdr:rowOff>132080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116857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97807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57150</xdr:rowOff>
    </xdr:from>
    <xdr:to>
      <xdr:col>82</xdr:col>
      <xdr:colOff>158750</xdr:colOff>
      <xdr:row>76</xdr:row>
      <xdr:rowOff>158750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73677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121920</xdr:rowOff>
    </xdr:from>
    <xdr:to>
      <xdr:col>74</xdr:col>
      <xdr:colOff>31750</xdr:colOff>
      <xdr:row>76</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60960</xdr:rowOff>
    </xdr:from>
    <xdr:to>
      <xdr:col>69</xdr:col>
      <xdr:colOff>142875</xdr:colOff>
      <xdr:row>75</xdr:row>
      <xdr:rowOff>162561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75781</xdr:rowOff>
    </xdr:from>
    <xdr:to>
      <xdr:col>29</xdr:col>
      <xdr:colOff>127000</xdr:colOff>
      <xdr:row>17</xdr:row>
      <xdr:rowOff>95186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8056"/>
          <a:ext cx="647700" cy="19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52222</xdr:rowOff>
    </xdr:from>
    <xdr:to>
      <xdr:col>26</xdr:col>
      <xdr:colOff>50800</xdr:colOff>
      <xdr:row>17</xdr:row>
      <xdr:rowOff>95186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14497"/>
          <a:ext cx="698500" cy="42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52222</xdr:rowOff>
    </xdr:from>
    <xdr:to>
      <xdr:col>22</xdr:col>
      <xdr:colOff>114300</xdr:colOff>
      <xdr:row>17</xdr:row>
      <xdr:rowOff>66497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4497"/>
          <a:ext cx="698500" cy="14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70244</xdr:rowOff>
    </xdr:from>
    <xdr:to>
      <xdr:col>22</xdr:col>
      <xdr:colOff>165100</xdr:colOff>
      <xdr:row>18</xdr:row>
      <xdr:rowOff>394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156621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66497</xdr:rowOff>
    </xdr:from>
    <xdr:to>
      <xdr:col>18</xdr:col>
      <xdr:colOff>177800</xdr:colOff>
      <xdr:row>17</xdr:row>
      <xdr:rowOff>120498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8772"/>
          <a:ext cx="698500" cy="54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137338</xdr:rowOff>
    </xdr:from>
    <xdr:to>
      <xdr:col>19</xdr:col>
      <xdr:colOff>38100</xdr:colOff>
      <xdr:row>19</xdr:row>
      <xdr:rowOff>67488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71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52265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156020</xdr:rowOff>
    </xdr:from>
    <xdr:to>
      <xdr:col>15</xdr:col>
      <xdr:colOff>101600</xdr:colOff>
      <xdr:row>19</xdr:row>
      <xdr:rowOff>86170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9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70947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24981</xdr:rowOff>
    </xdr:from>
    <xdr:to>
      <xdr:col>29</xdr:col>
      <xdr:colOff>177800</xdr:colOff>
      <xdr:row>17</xdr:row>
      <xdr:rowOff>126581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168508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44386</xdr:rowOff>
    </xdr:from>
    <xdr:to>
      <xdr:col>26</xdr:col>
      <xdr:colOff>101600</xdr:colOff>
      <xdr:row>17</xdr:row>
      <xdr:rowOff>145986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6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130763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3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1422</xdr:rowOff>
    </xdr:from>
    <xdr:to>
      <xdr:col>22</xdr:col>
      <xdr:colOff>165100</xdr:colOff>
      <xdr:row>17</xdr:row>
      <xdr:rowOff>103022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113199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15697</xdr:rowOff>
    </xdr:from>
    <xdr:to>
      <xdr:col>19</xdr:col>
      <xdr:colOff>38100</xdr:colOff>
      <xdr:row>17</xdr:row>
      <xdr:rowOff>117297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7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127474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69698</xdr:rowOff>
    </xdr:from>
    <xdr:to>
      <xdr:col>15</xdr:col>
      <xdr:colOff>101600</xdr:colOff>
      <xdr:row>17</xdr:row>
      <xdr:rowOff>171298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10025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16165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8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293558</xdr:rowOff>
    </xdr:from>
    <xdr:to>
      <xdr:col>29</xdr:col>
      <xdr:colOff>127000</xdr:colOff>
      <xdr:row>38</xdr:row>
      <xdr:rowOff>5988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418258"/>
          <a:ext cx="647700" cy="55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231237</xdr:rowOff>
    </xdr:from>
    <xdr:to>
      <xdr:col>26</xdr:col>
      <xdr:colOff>50800</xdr:colOff>
      <xdr:row>37</xdr:row>
      <xdr:rowOff>293558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355937"/>
          <a:ext cx="698500" cy="62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223392</xdr:rowOff>
    </xdr:from>
    <xdr:to>
      <xdr:col>22</xdr:col>
      <xdr:colOff>114300</xdr:colOff>
      <xdr:row>37</xdr:row>
      <xdr:rowOff>231237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348092"/>
          <a:ext cx="698500" cy="7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195799</xdr:rowOff>
    </xdr:from>
    <xdr:to>
      <xdr:col>22</xdr:col>
      <xdr:colOff>165100</xdr:colOff>
      <xdr:row>37</xdr:row>
      <xdr:rowOff>297399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2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282176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40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212039</xdr:rowOff>
    </xdr:from>
    <xdr:to>
      <xdr:col>18</xdr:col>
      <xdr:colOff>177800</xdr:colOff>
      <xdr:row>37</xdr:row>
      <xdr:rowOff>223392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36739"/>
          <a:ext cx="698500" cy="1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228237</xdr:rowOff>
    </xdr:from>
    <xdr:to>
      <xdr:col>19</xdr:col>
      <xdr:colOff>38100</xdr:colOff>
      <xdr:row>37</xdr:row>
      <xdr:rowOff>329837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52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314614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43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215760</xdr:rowOff>
    </xdr:from>
    <xdr:to>
      <xdr:col>15</xdr:col>
      <xdr:colOff>101600</xdr:colOff>
      <xdr:row>37</xdr:row>
      <xdr:rowOff>317360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340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302137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42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298088</xdr:rowOff>
    </xdr:from>
    <xdr:to>
      <xdr:col>29</xdr:col>
      <xdr:colOff>177800</xdr:colOff>
      <xdr:row>38</xdr:row>
      <xdr:rowOff>56788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422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206665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242758</xdr:rowOff>
    </xdr:from>
    <xdr:to>
      <xdr:col>26</xdr:col>
      <xdr:colOff>101600</xdr:colOff>
      <xdr:row>38</xdr:row>
      <xdr:rowOff>1458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67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329135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5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180437</xdr:rowOff>
    </xdr:from>
    <xdr:to>
      <xdr:col>22</xdr:col>
      <xdr:colOff>165100</xdr:colOff>
      <xdr:row>37</xdr:row>
      <xdr:rowOff>282037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05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120764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7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172592</xdr:rowOff>
    </xdr:from>
    <xdr:to>
      <xdr:col>19</xdr:col>
      <xdr:colOff>38100</xdr:colOff>
      <xdr:row>37</xdr:row>
      <xdr:rowOff>274192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97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112919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161239</xdr:rowOff>
    </xdr:from>
    <xdr:to>
      <xdr:col>15</xdr:col>
      <xdr:colOff>101600</xdr:colOff>
      <xdr:row>37</xdr:row>
      <xdr:rowOff>262839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85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101566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5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107124</xdr:rowOff>
    </xdr:from>
    <xdr:to>
      <xdr:col>24</xdr:col>
      <xdr:colOff>63500</xdr:colOff>
      <xdr:row>34</xdr:row>
      <xdr:rowOff>127191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6424"/>
          <a:ext cx="8382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100140</xdr:rowOff>
    </xdr:from>
    <xdr:to>
      <xdr:col>19</xdr:col>
      <xdr:colOff>177800</xdr:colOff>
      <xdr:row>34</xdr:row>
      <xdr:rowOff>127191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29440"/>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80747</xdr:rowOff>
    </xdr:from>
    <xdr:to>
      <xdr:col>15</xdr:col>
      <xdr:colOff>50800</xdr:colOff>
      <xdr:row>34</xdr:row>
      <xdr:rowOff>100140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10047"/>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168580</xdr:rowOff>
    </xdr:from>
    <xdr:to>
      <xdr:col>15</xdr:col>
      <xdr:colOff>101600</xdr:colOff>
      <xdr:row>35</xdr:row>
      <xdr:rowOff>98730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89857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80747</xdr:rowOff>
    </xdr:from>
    <xdr:to>
      <xdr:col>10</xdr:col>
      <xdr:colOff>114300</xdr:colOff>
      <xdr:row>34</xdr:row>
      <xdr:rowOff>89129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004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48666</xdr:rowOff>
    </xdr:from>
    <xdr:to>
      <xdr:col>10</xdr:col>
      <xdr:colOff>165100</xdr:colOff>
      <xdr:row>36</xdr:row>
      <xdr:rowOff>150266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141393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57429</xdr:rowOff>
    </xdr:from>
    <xdr:to>
      <xdr:col>6</xdr:col>
      <xdr:colOff>38100</xdr:colOff>
      <xdr:row>36</xdr:row>
      <xdr:rowOff>159029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150156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56324</xdr:rowOff>
    </xdr:from>
    <xdr:to>
      <xdr:col>24</xdr:col>
      <xdr:colOff>114300</xdr:colOff>
      <xdr:row>34</xdr:row>
      <xdr:rowOff>157924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79201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76391</xdr:rowOff>
    </xdr:from>
    <xdr:to>
      <xdr:col>20</xdr:col>
      <xdr:colOff>38100</xdr:colOff>
      <xdr:row>35</xdr:row>
      <xdr:rowOff>6541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23068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49340</xdr:rowOff>
    </xdr:from>
    <xdr:to>
      <xdr:col>15</xdr:col>
      <xdr:colOff>101600</xdr:colOff>
      <xdr:row>34</xdr:row>
      <xdr:rowOff>150940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167467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5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29947</xdr:rowOff>
    </xdr:from>
    <xdr:to>
      <xdr:col>10</xdr:col>
      <xdr:colOff>165100</xdr:colOff>
      <xdr:row>34</xdr:row>
      <xdr:rowOff>131547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148074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38329</xdr:rowOff>
    </xdr:from>
    <xdr:to>
      <xdr:col>6</xdr:col>
      <xdr:colOff>38100</xdr:colOff>
      <xdr:row>34</xdr:row>
      <xdr:rowOff>139929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156456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4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136068</xdr:rowOff>
    </xdr:from>
    <xdr:to>
      <xdr:col>24</xdr:col>
      <xdr:colOff>63500</xdr:colOff>
      <xdr:row>56</xdr:row>
      <xdr:rowOff>143916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37268"/>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136068</xdr:rowOff>
    </xdr:from>
    <xdr:to>
      <xdr:col>19</xdr:col>
      <xdr:colOff>177800</xdr:colOff>
      <xdr:row>56</xdr:row>
      <xdr:rowOff>163970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7268"/>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163970</xdr:rowOff>
    </xdr:from>
    <xdr:to>
      <xdr:col>15</xdr:col>
      <xdr:colOff>50800</xdr:colOff>
      <xdr:row>57</xdr:row>
      <xdr:rowOff>15672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5170"/>
          <a:ext cx="889000" cy="2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113275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15672</xdr:rowOff>
    </xdr:from>
    <xdr:to>
      <xdr:col>10</xdr:col>
      <xdr:colOff>114300</xdr:colOff>
      <xdr:row>57</xdr:row>
      <xdr:rowOff>50800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88322"/>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15113</xdr:rowOff>
    </xdr:from>
    <xdr:to>
      <xdr:col>10</xdr:col>
      <xdr:colOff>165100</xdr:colOff>
      <xdr:row>56</xdr:row>
      <xdr:rowOff>116713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133240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11849</xdr:rowOff>
    </xdr:from>
    <xdr:to>
      <xdr:col>6</xdr:col>
      <xdr:colOff>38100</xdr:colOff>
      <xdr:row>56</xdr:row>
      <xdr:rowOff>113449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1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129976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93116</xdr:rowOff>
    </xdr:from>
    <xdr:to>
      <xdr:col>24</xdr:col>
      <xdr:colOff>114300</xdr:colOff>
      <xdr:row>57</xdr:row>
      <xdr:rowOff>23266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71543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85268</xdr:rowOff>
    </xdr:from>
    <xdr:to>
      <xdr:col>20</xdr:col>
      <xdr:colOff>38100</xdr:colOff>
      <xdr:row>57</xdr:row>
      <xdr:rowOff>15418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113170</xdr:rowOff>
    </xdr:from>
    <xdr:to>
      <xdr:col>15</xdr:col>
      <xdr:colOff>101600</xdr:colOff>
      <xdr:row>57</xdr:row>
      <xdr:rowOff>43320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34447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136322</xdr:rowOff>
    </xdr:from>
    <xdr:to>
      <xdr:col>10</xdr:col>
      <xdr:colOff>165100</xdr:colOff>
      <xdr:row>57</xdr:row>
      <xdr:rowOff>66472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57599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0</xdr:rowOff>
    </xdr:from>
    <xdr:to>
      <xdr:col>6</xdr:col>
      <xdr:colOff>38100</xdr:colOff>
      <xdr:row>57</xdr:row>
      <xdr:rowOff>101600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92727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137604</xdr:rowOff>
    </xdr:from>
    <xdr:to>
      <xdr:col>24</xdr:col>
      <xdr:colOff>63500</xdr:colOff>
      <xdr:row>78</xdr:row>
      <xdr:rowOff>163912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0704"/>
          <a:ext cx="8382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137604</xdr:rowOff>
    </xdr:from>
    <xdr:to>
      <xdr:col>19</xdr:col>
      <xdr:colOff>177800</xdr:colOff>
      <xdr:row>78</xdr:row>
      <xdr:rowOff>165646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0704"/>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165646</xdr:rowOff>
    </xdr:from>
    <xdr:to>
      <xdr:col>15</xdr:col>
      <xdr:colOff>50800</xdr:colOff>
      <xdr:row>79</xdr:row>
      <xdr:rowOff>7246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8746"/>
          <a:ext cx="889000" cy="1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34226</xdr:rowOff>
    </xdr:from>
    <xdr:to>
      <xdr:col>15</xdr:col>
      <xdr:colOff>101600</xdr:colOff>
      <xdr:row>78</xdr:row>
      <xdr:rowOff>135826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7246</xdr:rowOff>
    </xdr:from>
    <xdr:to>
      <xdr:col>10</xdr:col>
      <xdr:colOff>114300</xdr:colOff>
      <xdr:row>79</xdr:row>
      <xdr:rowOff>13342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179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65106</xdr:rowOff>
    </xdr:from>
    <xdr:to>
      <xdr:col>10</xdr:col>
      <xdr:colOff>165100</xdr:colOff>
      <xdr:row>78</xdr:row>
      <xdr:rowOff>166706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11783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75279</xdr:rowOff>
    </xdr:from>
    <xdr:to>
      <xdr:col>6</xdr:col>
      <xdr:colOff>38100</xdr:colOff>
      <xdr:row>79</xdr:row>
      <xdr:rowOff>5429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4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21956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113112</xdr:rowOff>
    </xdr:from>
    <xdr:to>
      <xdr:col>24</xdr:col>
      <xdr:colOff>114300</xdr:colOff>
      <xdr:row>79</xdr:row>
      <xdr:rowOff>43262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28039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86804</xdr:rowOff>
    </xdr:from>
    <xdr:to>
      <xdr:col>20</xdr:col>
      <xdr:colOff>38100</xdr:colOff>
      <xdr:row>79</xdr:row>
      <xdr:rowOff>16954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114846</xdr:rowOff>
    </xdr:from>
    <xdr:to>
      <xdr:col>15</xdr:col>
      <xdr:colOff>101600</xdr:colOff>
      <xdr:row>79</xdr:row>
      <xdr:rowOff>44996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36123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127896</xdr:rowOff>
    </xdr:from>
    <xdr:to>
      <xdr:col>10</xdr:col>
      <xdr:colOff>165100</xdr:colOff>
      <xdr:row>79</xdr:row>
      <xdr:rowOff>58046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49173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133992</xdr:rowOff>
    </xdr:from>
    <xdr:to>
      <xdr:col>6</xdr:col>
      <xdr:colOff>38100</xdr:colOff>
      <xdr:row>79</xdr:row>
      <xdr:rowOff>64142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55269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57772</xdr:rowOff>
    </xdr:from>
    <xdr:to>
      <xdr:col>24</xdr:col>
      <xdr:colOff>63500</xdr:colOff>
      <xdr:row>94</xdr:row>
      <xdr:rowOff>121450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4072"/>
          <a:ext cx="838200" cy="6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121450</xdr:rowOff>
    </xdr:from>
    <xdr:to>
      <xdr:col>19</xdr:col>
      <xdr:colOff>177800</xdr:colOff>
      <xdr:row>95</xdr:row>
      <xdr:rowOff>41593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37750"/>
          <a:ext cx="889000" cy="9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41593</xdr:rowOff>
    </xdr:from>
    <xdr:to>
      <xdr:col>15</xdr:col>
      <xdr:colOff>50800</xdr:colOff>
      <xdr:row>95</xdr:row>
      <xdr:rowOff>157302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9343"/>
          <a:ext cx="889000" cy="1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33820</xdr:rowOff>
    </xdr:from>
    <xdr:to>
      <xdr:col>15</xdr:col>
      <xdr:colOff>101600</xdr:colOff>
      <xdr:row>97</xdr:row>
      <xdr:rowOff>135420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126547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157302</xdr:rowOff>
    </xdr:from>
    <xdr:to>
      <xdr:col>10</xdr:col>
      <xdr:colOff>114300</xdr:colOff>
      <xdr:row>96</xdr:row>
      <xdr:rowOff>58077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45052"/>
          <a:ext cx="889000" cy="7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50609</xdr:rowOff>
    </xdr:from>
    <xdr:to>
      <xdr:col>10</xdr:col>
      <xdr:colOff>165100</xdr:colOff>
      <xdr:row>98</xdr:row>
      <xdr:rowOff>152209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143336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107074</xdr:rowOff>
    </xdr:from>
    <xdr:to>
      <xdr:col>6</xdr:col>
      <xdr:colOff>38100</xdr:colOff>
      <xdr:row>99</xdr:row>
      <xdr:rowOff>37224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90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28351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70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6972</xdr:rowOff>
    </xdr:from>
    <xdr:to>
      <xdr:col>24</xdr:col>
      <xdr:colOff>114300</xdr:colOff>
      <xdr:row>94</xdr:row>
      <xdr:rowOff>108572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29849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70650</xdr:rowOff>
    </xdr:from>
    <xdr:to>
      <xdr:col>20</xdr:col>
      <xdr:colOff>38100</xdr:colOff>
      <xdr:row>95</xdr:row>
      <xdr:rowOff>800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1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17327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162243</xdr:rowOff>
    </xdr:from>
    <xdr:to>
      <xdr:col>15</xdr:col>
      <xdr:colOff>101600</xdr:colOff>
      <xdr:row>95</xdr:row>
      <xdr:rowOff>92393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108920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106502</xdr:rowOff>
    </xdr:from>
    <xdr:to>
      <xdr:col>10</xdr:col>
      <xdr:colOff>165100</xdr:colOff>
      <xdr:row>96</xdr:row>
      <xdr:rowOff>36652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53179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6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7277</xdr:rowOff>
    </xdr:from>
    <xdr:to>
      <xdr:col>6</xdr:col>
      <xdr:colOff>38100</xdr:colOff>
      <xdr:row>96</xdr:row>
      <xdr:rowOff>108877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125404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100495</xdr:rowOff>
    </xdr:from>
    <xdr:to>
      <xdr:col>55</xdr:col>
      <xdr:colOff>0</xdr:colOff>
      <xdr:row>36</xdr:row>
      <xdr:rowOff>104686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72695"/>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52131</xdr:rowOff>
    </xdr:from>
    <xdr:to>
      <xdr:col>50</xdr:col>
      <xdr:colOff>114300</xdr:colOff>
      <xdr:row>36</xdr:row>
      <xdr:rowOff>100495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24331"/>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52131</xdr:rowOff>
    </xdr:from>
    <xdr:to>
      <xdr:col>45</xdr:col>
      <xdr:colOff>177800</xdr:colOff>
      <xdr:row>36</xdr:row>
      <xdr:rowOff>108984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24331"/>
          <a:ext cx="889000" cy="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94881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108984</xdr:rowOff>
    </xdr:from>
    <xdr:to>
      <xdr:col>41</xdr:col>
      <xdr:colOff>50800</xdr:colOff>
      <xdr:row>37</xdr:row>
      <xdr:rowOff>2068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81184"/>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133713</xdr:rowOff>
    </xdr:from>
    <xdr:to>
      <xdr:col>41</xdr:col>
      <xdr:colOff>101600</xdr:colOff>
      <xdr:row>37</xdr:row>
      <xdr:rowOff>63863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54990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9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133790</xdr:rowOff>
    </xdr:from>
    <xdr:to>
      <xdr:col>36</xdr:col>
      <xdr:colOff>165100</xdr:colOff>
      <xdr:row>37</xdr:row>
      <xdr:rowOff>63940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55067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53886</xdr:rowOff>
    </xdr:from>
    <xdr:to>
      <xdr:col>55</xdr:col>
      <xdr:colOff>50800</xdr:colOff>
      <xdr:row>36</xdr:row>
      <xdr:rowOff>155486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32313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49695</xdr:rowOff>
    </xdr:from>
    <xdr:to>
      <xdr:col>50</xdr:col>
      <xdr:colOff>165100</xdr:colOff>
      <xdr:row>36</xdr:row>
      <xdr:rowOff>151295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142422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1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1331</xdr:rowOff>
    </xdr:from>
    <xdr:to>
      <xdr:col>46</xdr:col>
      <xdr:colOff>38100</xdr:colOff>
      <xdr:row>36</xdr:row>
      <xdr:rowOff>102931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119458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4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58184</xdr:rowOff>
    </xdr:from>
    <xdr:to>
      <xdr:col>41</xdr:col>
      <xdr:colOff>101600</xdr:colOff>
      <xdr:row>36</xdr:row>
      <xdr:rowOff>159784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4861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122718</xdr:rowOff>
    </xdr:from>
    <xdr:to>
      <xdr:col>36</xdr:col>
      <xdr:colOff>165100</xdr:colOff>
      <xdr:row>37</xdr:row>
      <xdr:rowOff>52868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9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69395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7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143632</xdr:rowOff>
    </xdr:from>
    <xdr:to>
      <xdr:col>55</xdr:col>
      <xdr:colOff>0</xdr:colOff>
      <xdr:row>56</xdr:row>
      <xdr:rowOff>115336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73382"/>
          <a:ext cx="8382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90332</xdr:rowOff>
    </xdr:from>
    <xdr:to>
      <xdr:col>50</xdr:col>
      <xdr:colOff>114300</xdr:colOff>
      <xdr:row>56</xdr:row>
      <xdr:rowOff>115336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91532"/>
          <a:ext cx="8890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56380</xdr:rowOff>
    </xdr:from>
    <xdr:to>
      <xdr:col>45</xdr:col>
      <xdr:colOff>177800</xdr:colOff>
      <xdr:row>56</xdr:row>
      <xdr:rowOff>90332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57580"/>
          <a:ext cx="889000" cy="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29583</xdr:rowOff>
    </xdr:from>
    <xdr:to>
      <xdr:col>46</xdr:col>
      <xdr:colOff>38100</xdr:colOff>
      <xdr:row>56</xdr:row>
      <xdr:rowOff>131183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147710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56380</xdr:rowOff>
    </xdr:from>
    <xdr:to>
      <xdr:col>41</xdr:col>
      <xdr:colOff>50800</xdr:colOff>
      <xdr:row>56</xdr:row>
      <xdr:rowOff>56645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57580"/>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130103</xdr:rowOff>
    </xdr:from>
    <xdr:to>
      <xdr:col>41</xdr:col>
      <xdr:colOff>101600</xdr:colOff>
      <xdr:row>57</xdr:row>
      <xdr:rowOff>60253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51380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113771</xdr:rowOff>
    </xdr:from>
    <xdr:to>
      <xdr:col>36</xdr:col>
      <xdr:colOff>165100</xdr:colOff>
      <xdr:row>57</xdr:row>
      <xdr:rowOff>43921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35048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92832</xdr:rowOff>
    </xdr:from>
    <xdr:to>
      <xdr:col>55</xdr:col>
      <xdr:colOff>50800</xdr:colOff>
      <xdr:row>56</xdr:row>
      <xdr:rowOff>22982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115709</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7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64536</xdr:rowOff>
    </xdr:from>
    <xdr:to>
      <xdr:col>50</xdr:col>
      <xdr:colOff>165100</xdr:colOff>
      <xdr:row>56</xdr:row>
      <xdr:rowOff>166136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157263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39532</xdr:rowOff>
    </xdr:from>
    <xdr:to>
      <xdr:col>46</xdr:col>
      <xdr:colOff>38100</xdr:colOff>
      <xdr:row>56</xdr:row>
      <xdr:rowOff>141132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132259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3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5580</xdr:rowOff>
    </xdr:from>
    <xdr:to>
      <xdr:col>41</xdr:col>
      <xdr:colOff>101600</xdr:colOff>
      <xdr:row>56</xdr:row>
      <xdr:rowOff>107180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123707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5845</xdr:rowOff>
    </xdr:from>
    <xdr:to>
      <xdr:col>36</xdr:col>
      <xdr:colOff>165100</xdr:colOff>
      <xdr:row>56</xdr:row>
      <xdr:rowOff>107445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0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123972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8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5947</xdr:rowOff>
    </xdr:from>
    <xdr:to>
      <xdr:col>55</xdr:col>
      <xdr:colOff>0</xdr:colOff>
      <xdr:row>79</xdr:row>
      <xdr:rowOff>31790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79047"/>
          <a:ext cx="838200" cy="19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67712</xdr:rowOff>
    </xdr:from>
    <xdr:to>
      <xdr:col>50</xdr:col>
      <xdr:colOff>114300</xdr:colOff>
      <xdr:row>79</xdr:row>
      <xdr:rowOff>31790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97912"/>
          <a:ext cx="889000" cy="47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67712</xdr:rowOff>
    </xdr:from>
    <xdr:to>
      <xdr:col>45</xdr:col>
      <xdr:colOff>177800</xdr:colOff>
      <xdr:row>76</xdr:row>
      <xdr:rowOff>159643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97912"/>
          <a:ext cx="889000" cy="9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43974</xdr:rowOff>
    </xdr:from>
    <xdr:to>
      <xdr:col>46</xdr:col>
      <xdr:colOff>38100</xdr:colOff>
      <xdr:row>76</xdr:row>
      <xdr:rowOff>145574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136701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95399</xdr:rowOff>
    </xdr:from>
    <xdr:to>
      <xdr:col>41</xdr:col>
      <xdr:colOff>101600</xdr:colOff>
      <xdr:row>78</xdr:row>
      <xdr:rowOff>25549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126597</xdr:rowOff>
    </xdr:from>
    <xdr:to>
      <xdr:col>55</xdr:col>
      <xdr:colOff>50800</xdr:colOff>
      <xdr:row>78</xdr:row>
      <xdr:rowOff>56747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105024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152440</xdr:rowOff>
    </xdr:from>
    <xdr:to>
      <xdr:col>50</xdr:col>
      <xdr:colOff>165100</xdr:colOff>
      <xdr:row>79</xdr:row>
      <xdr:rowOff>82590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73717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16912</xdr:rowOff>
    </xdr:from>
    <xdr:to>
      <xdr:col>46</xdr:col>
      <xdr:colOff>38100</xdr:colOff>
      <xdr:row>76</xdr:row>
      <xdr:rowOff>118512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4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135040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108843</xdr:rowOff>
    </xdr:from>
    <xdr:to>
      <xdr:col>41</xdr:col>
      <xdr:colOff>101600</xdr:colOff>
      <xdr:row>77</xdr:row>
      <xdr:rowOff>38993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55520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1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29141</xdr:rowOff>
    </xdr:from>
    <xdr:to>
      <xdr:col>55</xdr:col>
      <xdr:colOff>0</xdr:colOff>
      <xdr:row>96</xdr:row>
      <xdr:rowOff>110798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88341"/>
          <a:ext cx="838200" cy="8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110798</xdr:rowOff>
    </xdr:from>
    <xdr:to>
      <xdr:col>50</xdr:col>
      <xdr:colOff>114300</xdr:colOff>
      <xdr:row>98</xdr:row>
      <xdr:rowOff>59865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69998"/>
          <a:ext cx="889000" cy="29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170408</xdr:rowOff>
    </xdr:from>
    <xdr:to>
      <xdr:col>45</xdr:col>
      <xdr:colOff>177800</xdr:colOff>
      <xdr:row>98</xdr:row>
      <xdr:rowOff>59865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01058"/>
          <a:ext cx="889000" cy="6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153243</xdr:rowOff>
    </xdr:from>
    <xdr:to>
      <xdr:col>46</xdr:col>
      <xdr:colOff>38100</xdr:colOff>
      <xdr:row>98</xdr:row>
      <xdr:rowOff>83393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99920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5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121644</xdr:rowOff>
    </xdr:from>
    <xdr:to>
      <xdr:col>41</xdr:col>
      <xdr:colOff>101600</xdr:colOff>
      <xdr:row>98</xdr:row>
      <xdr:rowOff>51794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5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42921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4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149791</xdr:rowOff>
    </xdr:from>
    <xdr:to>
      <xdr:col>55</xdr:col>
      <xdr:colOff>50800</xdr:colOff>
      <xdr:row>96</xdr:row>
      <xdr:rowOff>79941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2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59998</xdr:rowOff>
    </xdr:from>
    <xdr:to>
      <xdr:col>50</xdr:col>
      <xdr:colOff>165100</xdr:colOff>
      <xdr:row>96</xdr:row>
      <xdr:rowOff>161598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1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9065</xdr:rowOff>
    </xdr:from>
    <xdr:to>
      <xdr:col>46</xdr:col>
      <xdr:colOff>38100</xdr:colOff>
      <xdr:row>98</xdr:row>
      <xdr:rowOff>110665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101792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0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119608</xdr:rowOff>
    </xdr:from>
    <xdr:to>
      <xdr:col>41</xdr:col>
      <xdr:colOff>101600</xdr:colOff>
      <xdr:row>98</xdr:row>
      <xdr:rowOff>49758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66285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2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12103</xdr:rowOff>
    </xdr:from>
    <xdr:to>
      <xdr:col>85</xdr:col>
      <xdr:colOff>127000</xdr:colOff>
      <xdr:row>38</xdr:row>
      <xdr:rowOff>59982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27203"/>
          <a:ext cx="838200" cy="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59982</xdr:rowOff>
    </xdr:from>
    <xdr:to>
      <xdr:col>81</xdr:col>
      <xdr:colOff>50800</xdr:colOff>
      <xdr:row>38</xdr:row>
      <xdr:rowOff>136411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75082"/>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136411</xdr:rowOff>
    </xdr:from>
    <xdr:to>
      <xdr:col>76</xdr:col>
      <xdr:colOff>114300</xdr:colOff>
      <xdr:row>39</xdr:row>
      <xdr:rowOff>1969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1511"/>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133680</xdr:rowOff>
    </xdr:from>
    <xdr:to>
      <xdr:col>76</xdr:col>
      <xdr:colOff>165100</xdr:colOff>
      <xdr:row>39</xdr:row>
      <xdr:rowOff>63830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54957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128029</xdr:rowOff>
    </xdr:from>
    <xdr:to>
      <xdr:col>71</xdr:col>
      <xdr:colOff>177800</xdr:colOff>
      <xdr:row>39</xdr:row>
      <xdr:rowOff>1969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43129"/>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110719</xdr:rowOff>
    </xdr:from>
    <xdr:to>
      <xdr:col>72</xdr:col>
      <xdr:colOff>38100</xdr:colOff>
      <xdr:row>39</xdr:row>
      <xdr:rowOff>40869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57395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62700</xdr:rowOff>
    </xdr:from>
    <xdr:to>
      <xdr:col>67</xdr:col>
      <xdr:colOff>101600</xdr:colOff>
      <xdr:row>38</xdr:row>
      <xdr:rowOff>164300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132753</xdr:rowOff>
    </xdr:from>
    <xdr:to>
      <xdr:col>85</xdr:col>
      <xdr:colOff>177800</xdr:colOff>
      <xdr:row>38</xdr:row>
      <xdr:rowOff>62903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155630</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9182</xdr:rowOff>
    </xdr:from>
    <xdr:to>
      <xdr:col>81</xdr:col>
      <xdr:colOff>101600</xdr:colOff>
      <xdr:row>38</xdr:row>
      <xdr:rowOff>110782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2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127309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85611</xdr:rowOff>
    </xdr:from>
    <xdr:to>
      <xdr:col>76</xdr:col>
      <xdr:colOff>165100</xdr:colOff>
      <xdr:row>39</xdr:row>
      <xdr:rowOff>15761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32288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7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122619</xdr:rowOff>
    </xdr:from>
    <xdr:to>
      <xdr:col>72</xdr:col>
      <xdr:colOff>38100</xdr:colOff>
      <xdr:row>39</xdr:row>
      <xdr:rowOff>52769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43896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77229</xdr:rowOff>
    </xdr:from>
    <xdr:to>
      <xdr:col>67</xdr:col>
      <xdr:colOff>101600</xdr:colOff>
      <xdr:row>39</xdr:row>
      <xdr:rowOff>7379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169956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45593</xdr:rowOff>
    </xdr:from>
    <xdr:to>
      <xdr:col>85</xdr:col>
      <xdr:colOff>127000</xdr:colOff>
      <xdr:row>76</xdr:row>
      <xdr:rowOff>80234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75793"/>
          <a:ext cx="838200" cy="3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45593</xdr:rowOff>
    </xdr:from>
    <xdr:to>
      <xdr:col>81</xdr:col>
      <xdr:colOff>50800</xdr:colOff>
      <xdr:row>76</xdr:row>
      <xdr:rowOff>106736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075793"/>
          <a:ext cx="889000" cy="6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106736</xdr:rowOff>
    </xdr:from>
    <xdr:to>
      <xdr:col>76</xdr:col>
      <xdr:colOff>114300</xdr:colOff>
      <xdr:row>77</xdr:row>
      <xdr:rowOff>40274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136936"/>
          <a:ext cx="889000" cy="10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84686</xdr:rowOff>
    </xdr:from>
    <xdr:to>
      <xdr:col>76</xdr:col>
      <xdr:colOff>165100</xdr:colOff>
      <xdr:row>78</xdr:row>
      <xdr:rowOff>14836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5963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38453</xdr:rowOff>
    </xdr:from>
    <xdr:to>
      <xdr:col>71</xdr:col>
      <xdr:colOff>177800</xdr:colOff>
      <xdr:row>77</xdr:row>
      <xdr:rowOff>40274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40103"/>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160810</xdr:rowOff>
    </xdr:from>
    <xdr:to>
      <xdr:col>72</xdr:col>
      <xdr:colOff>38100</xdr:colOff>
      <xdr:row>78</xdr:row>
      <xdr:rowOff>90960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36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82087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45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158372</xdr:rowOff>
    </xdr:from>
    <xdr:to>
      <xdr:col>67</xdr:col>
      <xdr:colOff>101600</xdr:colOff>
      <xdr:row>78</xdr:row>
      <xdr:rowOff>88522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36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79649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4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29434</xdr:rowOff>
    </xdr:from>
    <xdr:to>
      <xdr:col>85</xdr:col>
      <xdr:colOff>177800</xdr:colOff>
      <xdr:row>76</xdr:row>
      <xdr:rowOff>131034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52311</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166243</xdr:rowOff>
    </xdr:from>
    <xdr:to>
      <xdr:col>81</xdr:col>
      <xdr:colOff>101600</xdr:colOff>
      <xdr:row>76</xdr:row>
      <xdr:rowOff>96393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0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112920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80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55936</xdr:rowOff>
    </xdr:from>
    <xdr:to>
      <xdr:col>76</xdr:col>
      <xdr:colOff>165100</xdr:colOff>
      <xdr:row>76</xdr:row>
      <xdr:rowOff>157536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08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2613</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86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160924</xdr:rowOff>
    </xdr:from>
    <xdr:to>
      <xdr:col>72</xdr:col>
      <xdr:colOff>38100</xdr:colOff>
      <xdr:row>77</xdr:row>
      <xdr:rowOff>91074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107601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6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159103</xdr:rowOff>
    </xdr:from>
    <xdr:to>
      <xdr:col>67</xdr:col>
      <xdr:colOff>101600</xdr:colOff>
      <xdr:row>77</xdr:row>
      <xdr:rowOff>89253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105780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122007</xdr:rowOff>
    </xdr:from>
    <xdr:to>
      <xdr:col>85</xdr:col>
      <xdr:colOff>127000</xdr:colOff>
      <xdr:row>99</xdr:row>
      <xdr:rowOff>9170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52657"/>
          <a:ext cx="838200" cy="23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35939</xdr:rowOff>
    </xdr:from>
    <xdr:to>
      <xdr:col>81</xdr:col>
      <xdr:colOff>50800</xdr:colOff>
      <xdr:row>99</xdr:row>
      <xdr:rowOff>9170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38039"/>
          <a:ext cx="889000" cy="14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13726</xdr:rowOff>
    </xdr:from>
    <xdr:to>
      <xdr:col>76</xdr:col>
      <xdr:colOff>114300</xdr:colOff>
      <xdr:row>98</xdr:row>
      <xdr:rowOff>35939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44376"/>
          <a:ext cx="889000" cy="19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84869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13726</xdr:rowOff>
    </xdr:from>
    <xdr:to>
      <xdr:col>71</xdr:col>
      <xdr:colOff>177800</xdr:colOff>
      <xdr:row>99</xdr:row>
      <xdr:rowOff>9071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44376"/>
          <a:ext cx="889000" cy="3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25067</xdr:rowOff>
    </xdr:from>
    <xdr:to>
      <xdr:col>72</xdr:col>
      <xdr:colOff>38100</xdr:colOff>
      <xdr:row>98</xdr:row>
      <xdr:rowOff>126667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2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117794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1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33441</xdr:rowOff>
    </xdr:from>
    <xdr:to>
      <xdr:col>67</xdr:col>
      <xdr:colOff>101600</xdr:colOff>
      <xdr:row>98</xdr:row>
      <xdr:rowOff>135041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71207</xdr:rowOff>
    </xdr:from>
    <xdr:to>
      <xdr:col>85</xdr:col>
      <xdr:colOff>177800</xdr:colOff>
      <xdr:row>98</xdr:row>
      <xdr:rowOff>1357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94084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129820</xdr:rowOff>
    </xdr:from>
    <xdr:to>
      <xdr:col>81</xdr:col>
      <xdr:colOff>101600</xdr:colOff>
      <xdr:row>99</xdr:row>
      <xdr:rowOff>59970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51097</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156589</xdr:rowOff>
    </xdr:from>
    <xdr:to>
      <xdr:col>76</xdr:col>
      <xdr:colOff>165100</xdr:colOff>
      <xdr:row>98</xdr:row>
      <xdr:rowOff>86739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103266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134376</xdr:rowOff>
    </xdr:from>
    <xdr:to>
      <xdr:col>72</xdr:col>
      <xdr:colOff>38100</xdr:colOff>
      <xdr:row>97</xdr:row>
      <xdr:rowOff>64526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81053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6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129721</xdr:rowOff>
    </xdr:from>
    <xdr:to>
      <xdr:col>67</xdr:col>
      <xdr:colOff>101600</xdr:colOff>
      <xdr:row>99</xdr:row>
      <xdr:rowOff>59871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50998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2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25553</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12103"/>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25553</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12103"/>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57162</xdr:rowOff>
    </xdr:from>
    <xdr:to>
      <xdr:col>107</xdr:col>
      <xdr:colOff>101600</xdr:colOff>
      <xdr:row>38</xdr:row>
      <xdr:rowOff>158762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3840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102768</xdr:rowOff>
    </xdr:from>
    <xdr:to>
      <xdr:col>102</xdr:col>
      <xdr:colOff>165100</xdr:colOff>
      <xdr:row>39</xdr:row>
      <xdr:rowOff>32918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49446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111608</xdr:rowOff>
    </xdr:from>
    <xdr:to>
      <xdr:col>98</xdr:col>
      <xdr:colOff>38100</xdr:colOff>
      <xdr:row>39</xdr:row>
      <xdr:rowOff>41758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58285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40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146203</xdr:rowOff>
    </xdr:from>
    <xdr:to>
      <xdr:col>107</xdr:col>
      <xdr:colOff>101600</xdr:colOff>
      <xdr:row>39</xdr:row>
      <xdr:rowOff>76353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67480</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54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85910</xdr:rowOff>
    </xdr:from>
    <xdr:to>
      <xdr:col>116</xdr:col>
      <xdr:colOff>63500</xdr:colOff>
      <xdr:row>58</xdr:row>
      <xdr:rowOff>127561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030010"/>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85910</xdr:rowOff>
    </xdr:from>
    <xdr:to>
      <xdr:col>111</xdr:col>
      <xdr:colOff>177800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30010"/>
          <a:ext cx="889000" cy="5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106530</xdr:rowOff>
    </xdr:from>
    <xdr:to>
      <xdr:col>107</xdr:col>
      <xdr:colOff>50800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50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103768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106530</xdr:rowOff>
    </xdr:from>
    <xdr:to>
      <xdr:col>102</xdr:col>
      <xdr:colOff>114300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50630"/>
          <a:ext cx="889000" cy="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135512</xdr:rowOff>
    </xdr:from>
    <xdr:to>
      <xdr:col>102</xdr:col>
      <xdr:colOff>165100</xdr:colOff>
      <xdr:row>58</xdr:row>
      <xdr:rowOff>65662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0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82189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119967</xdr:rowOff>
    </xdr:from>
    <xdr:to>
      <xdr:col>98</xdr:col>
      <xdr:colOff>38100</xdr:colOff>
      <xdr:row>58</xdr:row>
      <xdr:rowOff>50117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66644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6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76761</xdr:rowOff>
    </xdr:from>
    <xdr:to>
      <xdr:col>116</xdr:col>
      <xdr:colOff>114300</xdr:colOff>
      <xdr:row>59</xdr:row>
      <xdr:rowOff>6911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2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163138</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35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35110</xdr:rowOff>
    </xdr:from>
    <xdr:to>
      <xdr:col>112</xdr:col>
      <xdr:colOff>38100</xdr:colOff>
      <xdr:row>58</xdr:row>
      <xdr:rowOff>136710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9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127837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0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55730</xdr:rowOff>
    </xdr:from>
    <xdr:to>
      <xdr:col>102</xdr:col>
      <xdr:colOff>165100</xdr:colOff>
      <xdr:row>58</xdr:row>
      <xdr:rowOff>157330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99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148457</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1009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17775</xdr:rowOff>
    </xdr:from>
    <xdr:to>
      <xdr:col>116</xdr:col>
      <xdr:colOff>63500</xdr:colOff>
      <xdr:row>73</xdr:row>
      <xdr:rowOff>19048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533625"/>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19048</xdr:rowOff>
    </xdr:from>
    <xdr:to>
      <xdr:col>111</xdr:col>
      <xdr:colOff>177800</xdr:colOff>
      <xdr:row>73</xdr:row>
      <xdr:rowOff>22527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534898"/>
          <a:ext cx="889000" cy="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22527</xdr:rowOff>
    </xdr:from>
    <xdr:to>
      <xdr:col>107</xdr:col>
      <xdr:colOff>50800</xdr:colOff>
      <xdr:row>74</xdr:row>
      <xdr:rowOff>158625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538377"/>
          <a:ext cx="889000" cy="30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73714</xdr:rowOff>
    </xdr:from>
    <xdr:to>
      <xdr:col>107</xdr:col>
      <xdr:colOff>101600</xdr:colOff>
      <xdr:row>76</xdr:row>
      <xdr:rowOff>3863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166442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158625</xdr:rowOff>
    </xdr:from>
    <xdr:to>
      <xdr:col>102</xdr:col>
      <xdr:colOff>114300</xdr:colOff>
      <xdr:row>75</xdr:row>
      <xdr:rowOff>50873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845925"/>
          <a:ext cx="889000" cy="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27178</xdr:rowOff>
    </xdr:from>
    <xdr:to>
      <xdr:col>102</xdr:col>
      <xdr:colOff>165100</xdr:colOff>
      <xdr:row>77</xdr:row>
      <xdr:rowOff>128778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2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119905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32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39081</xdr:rowOff>
    </xdr:from>
    <xdr:to>
      <xdr:col>98</xdr:col>
      <xdr:colOff>38100</xdr:colOff>
      <xdr:row>77</xdr:row>
      <xdr:rowOff>140681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24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131808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33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138425</xdr:rowOff>
    </xdr:from>
    <xdr:to>
      <xdr:col>116</xdr:col>
      <xdr:colOff>114300</xdr:colOff>
      <xdr:row>73</xdr:row>
      <xdr:rowOff>68575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161302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3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139698</xdr:rowOff>
    </xdr:from>
    <xdr:to>
      <xdr:col>112</xdr:col>
      <xdr:colOff>38100</xdr:colOff>
      <xdr:row>73</xdr:row>
      <xdr:rowOff>69848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86375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143177</xdr:rowOff>
    </xdr:from>
    <xdr:to>
      <xdr:col>107</xdr:col>
      <xdr:colOff>101600</xdr:colOff>
      <xdr:row>73</xdr:row>
      <xdr:rowOff>73327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48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89854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6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107825</xdr:rowOff>
    </xdr:from>
    <xdr:to>
      <xdr:col>102</xdr:col>
      <xdr:colOff>165100</xdr:colOff>
      <xdr:row>75</xdr:row>
      <xdr:rowOff>37975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9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54502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xdr:rowOff>
    </xdr:from>
    <xdr:to>
      <xdr:col>98</xdr:col>
      <xdr:colOff>38100</xdr:colOff>
      <xdr:row>75</xdr:row>
      <xdr:rowOff>101673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118200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3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２０，６２４円となっている。人件費については、合併以降、定員適正化計画に基づき取組んでいるが、住民一人当たりの人件費は、９２，５６５円で前年度と比較すると１．７％の増となっている。これは、決算額は前年度比で減少しているが、人口も減少しているため結果的に住民一人当たりが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り住民一人当たり１２６，４５１円となっている。臨時福祉給付金（年金生活者支援分）や老人ホーム入所措置費などの減がある一方、臨時福祉給付金（経済対策分）や施設型給付事業費などの増により４．１％の増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１１１，６４０円で前年度と比較すると３９．０％の増となっている。増加の主な要因としては、口ノ津港ターミナル整備や戸別受信機設置整備、有家庁舎改修などの大型事業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住民一人当たり１２５，６０８円となっており、前年度と比較すると６．７％の減となっている。これは、後年度の財政負担軽減のため、繰上償還を実施してきた効果であり、今後も平成３４年度まで計画的に繰上償還を実施し、財政基盤の強化及び健全化に取組むこととしている。</a:t>
          </a:r>
        </a:p>
        <a:p>
          <a:r>
            <a:rPr kumimoji="1" lang="ja-JP" altLang="en-US" sz="1300">
              <a:latin typeface="ＭＳ Ｐゴシック" panose="020B0600070205080204" pitchFamily="50" charset="-128"/>
              <a:ea typeface="ＭＳ Ｐゴシック" panose="020B0600070205080204" pitchFamily="50" charset="-128"/>
            </a:rPr>
            <a:t>積立金については、住民一人当たり３４，８２２円となっており、前年度と比較すると６５２．１％の増となっている。これは、繰上償還の財源として減債基金への積み立てや、後年度の学校施設整備の財源として学校施設整備基金を新たに設置して積み立てたた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長崎県南島原市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47,070
46,772
170.11
35,768,818
33,919,760
1,607,380
18,133,801
21,324,252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152464</xdr:rowOff>
    </xdr:from>
    <xdr:to>
      <xdr:col>24</xdr:col>
      <xdr:colOff>63500</xdr:colOff>
      <xdr:row>36</xdr:row>
      <xdr:rowOff>81597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3214"/>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152464</xdr:rowOff>
    </xdr:from>
    <xdr:to>
      <xdr:col>19</xdr:col>
      <xdr:colOff>177800</xdr:colOff>
      <xdr:row>36</xdr:row>
      <xdr:rowOff>48641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214"/>
          <a:ext cx="8890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48641</xdr:rowOff>
    </xdr:from>
    <xdr:to>
      <xdr:col>15</xdr:col>
      <xdr:colOff>50800</xdr:colOff>
      <xdr:row>36</xdr:row>
      <xdr:rowOff>65786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084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13860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32639</xdr:rowOff>
    </xdr:from>
    <xdr:to>
      <xdr:col>10</xdr:col>
      <xdr:colOff>114300</xdr:colOff>
      <xdr:row>36</xdr:row>
      <xdr:rowOff>65786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4839"/>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28892</xdr:rowOff>
    </xdr:from>
    <xdr:to>
      <xdr:col>10</xdr:col>
      <xdr:colOff>165100</xdr:colOff>
      <xdr:row>37</xdr:row>
      <xdr:rowOff>130492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121619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39370</xdr:rowOff>
    </xdr:from>
    <xdr:to>
      <xdr:col>6</xdr:col>
      <xdr:colOff>38100</xdr:colOff>
      <xdr:row>37</xdr:row>
      <xdr:rowOff>140970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30797</xdr:rowOff>
    </xdr:from>
    <xdr:to>
      <xdr:col>24</xdr:col>
      <xdr:colOff>114300</xdr:colOff>
      <xdr:row>36</xdr:row>
      <xdr:rowOff>132397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101664</xdr:rowOff>
    </xdr:from>
    <xdr:to>
      <xdr:col>20</xdr:col>
      <xdr:colOff>38100</xdr:colOff>
      <xdr:row>36</xdr:row>
      <xdr:rowOff>31814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22941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169291</xdr:rowOff>
    </xdr:from>
    <xdr:to>
      <xdr:col>15</xdr:col>
      <xdr:colOff>101600</xdr:colOff>
      <xdr:row>36</xdr:row>
      <xdr:rowOff>99441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90568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14986</xdr:rowOff>
    </xdr:from>
    <xdr:to>
      <xdr:col>10</xdr:col>
      <xdr:colOff>165100</xdr:colOff>
      <xdr:row>36</xdr:row>
      <xdr:rowOff>116586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133113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153289</xdr:rowOff>
    </xdr:from>
    <xdr:to>
      <xdr:col>6</xdr:col>
      <xdr:colOff>38100</xdr:colOff>
      <xdr:row>36</xdr:row>
      <xdr:rowOff>83439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99966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2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25236</xdr:rowOff>
    </xdr:from>
    <xdr:to>
      <xdr:col>24</xdr:col>
      <xdr:colOff>63500</xdr:colOff>
      <xdr:row>56</xdr:row>
      <xdr:rowOff>170118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6436"/>
          <a:ext cx="838200" cy="1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95763</xdr:rowOff>
    </xdr:from>
    <xdr:to>
      <xdr:col>19</xdr:col>
      <xdr:colOff>177800</xdr:colOff>
      <xdr:row>56</xdr:row>
      <xdr:rowOff>170118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96963"/>
          <a:ext cx="889000" cy="7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156822</xdr:rowOff>
    </xdr:from>
    <xdr:to>
      <xdr:col>15</xdr:col>
      <xdr:colOff>50800</xdr:colOff>
      <xdr:row>56</xdr:row>
      <xdr:rowOff>95763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6572"/>
          <a:ext cx="889000" cy="1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152871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156822</xdr:rowOff>
    </xdr:from>
    <xdr:to>
      <xdr:col>10</xdr:col>
      <xdr:colOff>114300</xdr:colOff>
      <xdr:row>57</xdr:row>
      <xdr:rowOff>40707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86572"/>
          <a:ext cx="889000" cy="2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143097</xdr:rowOff>
    </xdr:from>
    <xdr:to>
      <xdr:col>10</xdr:col>
      <xdr:colOff>165100</xdr:colOff>
      <xdr:row>57</xdr:row>
      <xdr:rowOff>73247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64374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3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128923</xdr:rowOff>
    </xdr:from>
    <xdr:to>
      <xdr:col>6</xdr:col>
      <xdr:colOff>38100</xdr:colOff>
      <xdr:row>57</xdr:row>
      <xdr:rowOff>59073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75600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145886</xdr:rowOff>
    </xdr:from>
    <xdr:to>
      <xdr:col>24</xdr:col>
      <xdr:colOff>114300</xdr:colOff>
      <xdr:row>56</xdr:row>
      <xdr:rowOff>76036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168763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119318</xdr:rowOff>
    </xdr:from>
    <xdr:to>
      <xdr:col>20</xdr:col>
      <xdr:colOff>38100</xdr:colOff>
      <xdr:row>57</xdr:row>
      <xdr:rowOff>49468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40595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44963</xdr:rowOff>
    </xdr:from>
    <xdr:to>
      <xdr:col>15</xdr:col>
      <xdr:colOff>101600</xdr:colOff>
      <xdr:row>56</xdr:row>
      <xdr:rowOff>146563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137690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106022</xdr:rowOff>
    </xdr:from>
    <xdr:to>
      <xdr:col>10</xdr:col>
      <xdr:colOff>165100</xdr:colOff>
      <xdr:row>56</xdr:row>
      <xdr:rowOff>36172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52699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161357</xdr:rowOff>
    </xdr:from>
    <xdr:to>
      <xdr:col>6</xdr:col>
      <xdr:colOff>38100</xdr:colOff>
      <xdr:row>57</xdr:row>
      <xdr:rowOff>91507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82634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10876</xdr:rowOff>
    </xdr:from>
    <xdr:to>
      <xdr:col>24</xdr:col>
      <xdr:colOff>63500</xdr:colOff>
      <xdr:row>74</xdr:row>
      <xdr:rowOff>83289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98176"/>
          <a:ext cx="838200" cy="7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83289</xdr:rowOff>
    </xdr:from>
    <xdr:to>
      <xdr:col>19</xdr:col>
      <xdr:colOff>177800</xdr:colOff>
      <xdr:row>74</xdr:row>
      <xdr:rowOff>130282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0589"/>
          <a:ext cx="889000" cy="4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130282</xdr:rowOff>
    </xdr:from>
    <xdr:to>
      <xdr:col>15</xdr:col>
      <xdr:colOff>50800</xdr:colOff>
      <xdr:row>75</xdr:row>
      <xdr:rowOff>18466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7582"/>
          <a:ext cx="889000" cy="5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72090</xdr:rowOff>
    </xdr:from>
    <xdr:to>
      <xdr:col>15</xdr:col>
      <xdr:colOff>101600</xdr:colOff>
      <xdr:row>77</xdr:row>
      <xdr:rowOff>2240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164817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18466</xdr:rowOff>
    </xdr:from>
    <xdr:to>
      <xdr:col>10</xdr:col>
      <xdr:colOff>114300</xdr:colOff>
      <xdr:row>75</xdr:row>
      <xdr:rowOff>119522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7216"/>
          <a:ext cx="889000" cy="10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42548</xdr:rowOff>
    </xdr:from>
    <xdr:to>
      <xdr:col>10</xdr:col>
      <xdr:colOff>165100</xdr:colOff>
      <xdr:row>77</xdr:row>
      <xdr:rowOff>144148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135275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64860</xdr:rowOff>
    </xdr:from>
    <xdr:to>
      <xdr:col>6</xdr:col>
      <xdr:colOff>38100</xdr:colOff>
      <xdr:row>77</xdr:row>
      <xdr:rowOff>166460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157587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131526</xdr:rowOff>
    </xdr:from>
    <xdr:to>
      <xdr:col>24</xdr:col>
      <xdr:colOff>114300</xdr:colOff>
      <xdr:row>74</xdr:row>
      <xdr:rowOff>61676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154403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98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32489</xdr:rowOff>
    </xdr:from>
    <xdr:to>
      <xdr:col>20</xdr:col>
      <xdr:colOff>38100</xdr:colOff>
      <xdr:row>74</xdr:row>
      <xdr:rowOff>134089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150616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79482</xdr:rowOff>
    </xdr:from>
    <xdr:to>
      <xdr:col>15</xdr:col>
      <xdr:colOff>101600</xdr:colOff>
      <xdr:row>75</xdr:row>
      <xdr:rowOff>9632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26159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139116</xdr:rowOff>
    </xdr:from>
    <xdr:to>
      <xdr:col>10</xdr:col>
      <xdr:colOff>165100</xdr:colOff>
      <xdr:row>75</xdr:row>
      <xdr:rowOff>69266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85793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68722</xdr:rowOff>
    </xdr:from>
    <xdr:to>
      <xdr:col>6</xdr:col>
      <xdr:colOff>38100</xdr:colOff>
      <xdr:row>75</xdr:row>
      <xdr:rowOff>170321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27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89705</xdr:rowOff>
    </xdr:from>
    <xdr:to>
      <xdr:col>24</xdr:col>
      <xdr:colOff>63500</xdr:colOff>
      <xdr:row>96</xdr:row>
      <xdr:rowOff>102384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48905"/>
          <a:ext cx="8382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97112</xdr:rowOff>
    </xdr:from>
    <xdr:to>
      <xdr:col>19</xdr:col>
      <xdr:colOff>177800</xdr:colOff>
      <xdr:row>96</xdr:row>
      <xdr:rowOff>102384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56312"/>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97112</xdr:rowOff>
    </xdr:from>
    <xdr:to>
      <xdr:col>15</xdr:col>
      <xdr:colOff>50800</xdr:colOff>
      <xdr:row>97</xdr:row>
      <xdr:rowOff>20379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56312"/>
          <a:ext cx="889000" cy="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134787</xdr:rowOff>
    </xdr:from>
    <xdr:to>
      <xdr:col>15</xdr:col>
      <xdr:colOff>101600</xdr:colOff>
      <xdr:row>97</xdr:row>
      <xdr:rowOff>64937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56064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20379</xdr:rowOff>
    </xdr:from>
    <xdr:to>
      <xdr:col>10</xdr:col>
      <xdr:colOff>114300</xdr:colOff>
      <xdr:row>97</xdr:row>
      <xdr:rowOff>26642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5102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49778</xdr:rowOff>
    </xdr:from>
    <xdr:to>
      <xdr:col>10</xdr:col>
      <xdr:colOff>165100</xdr:colOff>
      <xdr:row>97</xdr:row>
      <xdr:rowOff>151378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142505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60858</xdr:rowOff>
    </xdr:from>
    <xdr:to>
      <xdr:col>6</xdr:col>
      <xdr:colOff>38100</xdr:colOff>
      <xdr:row>97</xdr:row>
      <xdr:rowOff>162458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153585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38905</xdr:rowOff>
    </xdr:from>
    <xdr:to>
      <xdr:col>24</xdr:col>
      <xdr:colOff>114300</xdr:colOff>
      <xdr:row>96</xdr:row>
      <xdr:rowOff>140505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9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61782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4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51584</xdr:rowOff>
    </xdr:from>
    <xdr:to>
      <xdr:col>20</xdr:col>
      <xdr:colOff>38100</xdr:colOff>
      <xdr:row>96</xdr:row>
      <xdr:rowOff>153184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8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46312</xdr:rowOff>
    </xdr:from>
    <xdr:to>
      <xdr:col>15</xdr:col>
      <xdr:colOff>101600</xdr:colOff>
      <xdr:row>96</xdr:row>
      <xdr:rowOff>147912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164439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141029</xdr:rowOff>
    </xdr:from>
    <xdr:to>
      <xdr:col>10</xdr:col>
      <xdr:colOff>165100</xdr:colOff>
      <xdr:row>97</xdr:row>
      <xdr:rowOff>71179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87706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7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147292</xdr:rowOff>
    </xdr:from>
    <xdr:to>
      <xdr:col>6</xdr:col>
      <xdr:colOff>38100</xdr:colOff>
      <xdr:row>97</xdr:row>
      <xdr:rowOff>77442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93969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154722</xdr:rowOff>
    </xdr:from>
    <xdr:to>
      <xdr:col>55</xdr:col>
      <xdr:colOff>0</xdr:colOff>
      <xdr:row>37</xdr:row>
      <xdr:rowOff>3846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2692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154722</xdr:rowOff>
    </xdr:from>
    <xdr:to>
      <xdr:col>50</xdr:col>
      <xdr:colOff>114300</xdr:colOff>
      <xdr:row>37</xdr:row>
      <xdr:rowOff>154722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2692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154722</xdr:rowOff>
    </xdr:from>
    <xdr:to>
      <xdr:col>45</xdr:col>
      <xdr:colOff>177800</xdr:colOff>
      <xdr:row>38</xdr:row>
      <xdr:rowOff>53485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8372"/>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155521</xdr:rowOff>
    </xdr:from>
    <xdr:to>
      <xdr:col>46</xdr:col>
      <xdr:colOff>38100</xdr:colOff>
      <xdr:row>37</xdr:row>
      <xdr:rowOff>85671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102198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53485</xdr:rowOff>
    </xdr:from>
    <xdr:to>
      <xdr:col>41</xdr:col>
      <xdr:colOff>50800</xdr:colOff>
      <xdr:row>38</xdr:row>
      <xdr:rowOff>118473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68585"/>
          <a:ext cx="889000" cy="6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53630</xdr:rowOff>
    </xdr:from>
    <xdr:to>
      <xdr:col>41</xdr:col>
      <xdr:colOff>101600</xdr:colOff>
      <xdr:row>36</xdr:row>
      <xdr:rowOff>155230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2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307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0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95105</xdr:rowOff>
    </xdr:from>
    <xdr:to>
      <xdr:col>36</xdr:col>
      <xdr:colOff>165100</xdr:colOff>
      <xdr:row>36</xdr:row>
      <xdr:rowOff>25255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09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41782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87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124496</xdr:rowOff>
    </xdr:from>
    <xdr:to>
      <xdr:col>55</xdr:col>
      <xdr:colOff>50800</xdr:colOff>
      <xdr:row>37</xdr:row>
      <xdr:rowOff>54646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147373</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103922</xdr:rowOff>
    </xdr:from>
    <xdr:to>
      <xdr:col>50</xdr:col>
      <xdr:colOff>165100</xdr:colOff>
      <xdr:row>37</xdr:row>
      <xdr:rowOff>34072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7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50599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5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103922</xdr:rowOff>
    </xdr:from>
    <xdr:to>
      <xdr:col>46</xdr:col>
      <xdr:colOff>38100</xdr:colOff>
      <xdr:row>38</xdr:row>
      <xdr:rowOff>34072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25199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40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2685</xdr:rowOff>
    </xdr:from>
    <xdr:to>
      <xdr:col>41</xdr:col>
      <xdr:colOff>101600</xdr:colOff>
      <xdr:row>38</xdr:row>
      <xdr:rowOff>104285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95412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1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67673</xdr:rowOff>
    </xdr:from>
    <xdr:to>
      <xdr:col>36</xdr:col>
      <xdr:colOff>165100</xdr:colOff>
      <xdr:row>38</xdr:row>
      <xdr:rowOff>169273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160400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75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86687</xdr:rowOff>
    </xdr:from>
    <xdr:to>
      <xdr:col>55</xdr:col>
      <xdr:colOff>0</xdr:colOff>
      <xdr:row>57</xdr:row>
      <xdr:rowOff>112551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9337"/>
          <a:ext cx="8382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112551</xdr:rowOff>
    </xdr:from>
    <xdr:to>
      <xdr:col>50</xdr:col>
      <xdr:colOff>114300</xdr:colOff>
      <xdr:row>57</xdr:row>
      <xdr:rowOff>118876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85201"/>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19206</xdr:rowOff>
    </xdr:from>
    <xdr:to>
      <xdr:col>45</xdr:col>
      <xdr:colOff>177800</xdr:colOff>
      <xdr:row>57</xdr:row>
      <xdr:rowOff>118876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91856"/>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146350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19206</xdr:rowOff>
    </xdr:from>
    <xdr:to>
      <xdr:col>41</xdr:col>
      <xdr:colOff>50800</xdr:colOff>
      <xdr:row>57</xdr:row>
      <xdr:rowOff>59516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91856"/>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44236</xdr:rowOff>
    </xdr:from>
    <xdr:to>
      <xdr:col>41</xdr:col>
      <xdr:colOff>101600</xdr:colOff>
      <xdr:row>58</xdr:row>
      <xdr:rowOff>145836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8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136963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8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51715</xdr:rowOff>
    </xdr:from>
    <xdr:to>
      <xdr:col>36</xdr:col>
      <xdr:colOff>165100</xdr:colOff>
      <xdr:row>58</xdr:row>
      <xdr:rowOff>153315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144442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35887</xdr:rowOff>
    </xdr:from>
    <xdr:to>
      <xdr:col>55</xdr:col>
      <xdr:colOff>50800</xdr:colOff>
      <xdr:row>57</xdr:row>
      <xdr:rowOff>137487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14314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61751</xdr:rowOff>
    </xdr:from>
    <xdr:to>
      <xdr:col>50</xdr:col>
      <xdr:colOff>165100</xdr:colOff>
      <xdr:row>57</xdr:row>
      <xdr:rowOff>163351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154478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2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68076</xdr:rowOff>
    </xdr:from>
    <xdr:to>
      <xdr:col>46</xdr:col>
      <xdr:colOff>38100</xdr:colOff>
      <xdr:row>57</xdr:row>
      <xdr:rowOff>169676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4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160803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3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139856</xdr:rowOff>
    </xdr:from>
    <xdr:to>
      <xdr:col>41</xdr:col>
      <xdr:colOff>101600</xdr:colOff>
      <xdr:row>57</xdr:row>
      <xdr:rowOff>70006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86533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51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8716</xdr:rowOff>
    </xdr:from>
    <xdr:to>
      <xdr:col>36</xdr:col>
      <xdr:colOff>165100</xdr:colOff>
      <xdr:row>57</xdr:row>
      <xdr:rowOff>110316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126843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55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143663</xdr:rowOff>
    </xdr:from>
    <xdr:to>
      <xdr:col>55</xdr:col>
      <xdr:colOff>0</xdr:colOff>
      <xdr:row>78</xdr:row>
      <xdr:rowOff>152502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16763"/>
          <a:ext cx="8382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128774</xdr:rowOff>
    </xdr:from>
    <xdr:to>
      <xdr:col>50</xdr:col>
      <xdr:colOff>114300</xdr:colOff>
      <xdr:row>78</xdr:row>
      <xdr:rowOff>143663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01874"/>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128774</xdr:rowOff>
    </xdr:from>
    <xdr:to>
      <xdr:col>45</xdr:col>
      <xdr:colOff>177800</xdr:colOff>
      <xdr:row>78</xdr:row>
      <xdr:rowOff>158049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01874"/>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43659</xdr:rowOff>
    </xdr:from>
    <xdr:to>
      <xdr:col>46</xdr:col>
      <xdr:colOff>38100</xdr:colOff>
      <xdr:row>78</xdr:row>
      <xdr:rowOff>145259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161786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9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149865</xdr:rowOff>
    </xdr:from>
    <xdr:to>
      <xdr:col>41</xdr:col>
      <xdr:colOff>50800</xdr:colOff>
      <xdr:row>78</xdr:row>
      <xdr:rowOff>158049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229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80914</xdr:rowOff>
    </xdr:from>
    <xdr:to>
      <xdr:col>41</xdr:col>
      <xdr:colOff>101600</xdr:colOff>
      <xdr:row>79</xdr:row>
      <xdr:rowOff>11064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81325</xdr:rowOff>
    </xdr:from>
    <xdr:to>
      <xdr:col>36</xdr:col>
      <xdr:colOff>165100</xdr:colOff>
      <xdr:row>79</xdr:row>
      <xdr:rowOff>11475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28002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101702</xdr:rowOff>
    </xdr:from>
    <xdr:to>
      <xdr:col>55</xdr:col>
      <xdr:colOff>50800</xdr:colOff>
      <xdr:row>79</xdr:row>
      <xdr:rowOff>31852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16629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8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92863</xdr:rowOff>
    </xdr:from>
    <xdr:to>
      <xdr:col>50</xdr:col>
      <xdr:colOff>165100</xdr:colOff>
      <xdr:row>79</xdr:row>
      <xdr:rowOff>23013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14140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77974</xdr:rowOff>
    </xdr:from>
    <xdr:to>
      <xdr:col>46</xdr:col>
      <xdr:colOff>38100</xdr:colOff>
      <xdr:row>79</xdr:row>
      <xdr:rowOff>8124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170701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4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107249</xdr:rowOff>
    </xdr:from>
    <xdr:to>
      <xdr:col>41</xdr:col>
      <xdr:colOff>101600</xdr:colOff>
      <xdr:row>79</xdr:row>
      <xdr:rowOff>37399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28526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99065</xdr:rowOff>
    </xdr:from>
    <xdr:to>
      <xdr:col>36</xdr:col>
      <xdr:colOff>165100</xdr:colOff>
      <xdr:row>79</xdr:row>
      <xdr:rowOff>29215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20342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129070</xdr:rowOff>
    </xdr:from>
    <xdr:to>
      <xdr:col>55</xdr:col>
      <xdr:colOff>0</xdr:colOff>
      <xdr:row>96</xdr:row>
      <xdr:rowOff>135037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88270"/>
          <a:ext cx="8382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104915</xdr:rowOff>
    </xdr:from>
    <xdr:to>
      <xdr:col>50</xdr:col>
      <xdr:colOff>114300</xdr:colOff>
      <xdr:row>96</xdr:row>
      <xdr:rowOff>129070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64115"/>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104915</xdr:rowOff>
    </xdr:from>
    <xdr:to>
      <xdr:col>45</xdr:col>
      <xdr:colOff>177800</xdr:colOff>
      <xdr:row>97</xdr:row>
      <xdr:rowOff>3691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64115"/>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83361</xdr:rowOff>
    </xdr:from>
    <xdr:to>
      <xdr:col>46</xdr:col>
      <xdr:colOff>38100</xdr:colOff>
      <xdr:row>97</xdr:row>
      <xdr:rowOff>13511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4638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160449</xdr:rowOff>
    </xdr:from>
    <xdr:to>
      <xdr:col>41</xdr:col>
      <xdr:colOff>50800</xdr:colOff>
      <xdr:row>97</xdr:row>
      <xdr:rowOff>3691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19649"/>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148717</xdr:rowOff>
    </xdr:from>
    <xdr:to>
      <xdr:col>41</xdr:col>
      <xdr:colOff>101600</xdr:colOff>
      <xdr:row>97</xdr:row>
      <xdr:rowOff>78867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69994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0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147917</xdr:rowOff>
    </xdr:from>
    <xdr:to>
      <xdr:col>36</xdr:col>
      <xdr:colOff>165100</xdr:colOff>
      <xdr:row>97</xdr:row>
      <xdr:rowOff>78067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69194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84237</xdr:rowOff>
    </xdr:from>
    <xdr:to>
      <xdr:col>55</xdr:col>
      <xdr:colOff>50800</xdr:colOff>
      <xdr:row>97</xdr:row>
      <xdr:rowOff>14387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4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62664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78270</xdr:rowOff>
    </xdr:from>
    <xdr:to>
      <xdr:col>50</xdr:col>
      <xdr:colOff>165100</xdr:colOff>
      <xdr:row>97</xdr:row>
      <xdr:rowOff>8420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24947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54115</xdr:rowOff>
    </xdr:from>
    <xdr:to>
      <xdr:col>46</xdr:col>
      <xdr:colOff>38100</xdr:colOff>
      <xdr:row>96</xdr:row>
      <xdr:rowOff>155715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8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124341</xdr:rowOff>
    </xdr:from>
    <xdr:to>
      <xdr:col>41</xdr:col>
      <xdr:colOff>101600</xdr:colOff>
      <xdr:row>97</xdr:row>
      <xdr:rowOff>54491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71018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109649</xdr:rowOff>
    </xdr:from>
    <xdr:to>
      <xdr:col>36</xdr:col>
      <xdr:colOff>165100</xdr:colOff>
      <xdr:row>97</xdr:row>
      <xdr:rowOff>39799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56326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34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137071</xdr:rowOff>
    </xdr:from>
    <xdr:to>
      <xdr:col>85</xdr:col>
      <xdr:colOff>127000</xdr:colOff>
      <xdr:row>37</xdr:row>
      <xdr:rowOff>116710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09271"/>
          <a:ext cx="838200" cy="15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47689</xdr:rowOff>
    </xdr:from>
    <xdr:to>
      <xdr:col>81</xdr:col>
      <xdr:colOff>50800</xdr:colOff>
      <xdr:row>37</xdr:row>
      <xdr:rowOff>116710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91339"/>
          <a:ext cx="889000" cy="6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47689</xdr:rowOff>
    </xdr:from>
    <xdr:to>
      <xdr:col>76</xdr:col>
      <xdr:colOff>114300</xdr:colOff>
      <xdr:row>37</xdr:row>
      <xdr:rowOff>115289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91339"/>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xdr:rowOff>
    </xdr:from>
    <xdr:to>
      <xdr:col>76</xdr:col>
      <xdr:colOff>165100</xdr:colOff>
      <xdr:row>37</xdr:row>
      <xdr:rowOff>102212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4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93339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3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115289</xdr:rowOff>
    </xdr:from>
    <xdr:to>
      <xdr:col>71</xdr:col>
      <xdr:colOff>177800</xdr:colOff>
      <xdr:row>37</xdr:row>
      <xdr:rowOff>152991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458939"/>
          <a:ext cx="889000" cy="3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66432</xdr:rowOff>
    </xdr:from>
    <xdr:to>
      <xdr:col>72</xdr:col>
      <xdr:colOff>38100</xdr:colOff>
      <xdr:row>37</xdr:row>
      <xdr:rowOff>168032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159159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95513</xdr:rowOff>
    </xdr:from>
    <xdr:to>
      <xdr:col>67</xdr:col>
      <xdr:colOff>101600</xdr:colOff>
      <xdr:row>38</xdr:row>
      <xdr:rowOff>25664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3916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42190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1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86271</xdr:rowOff>
    </xdr:from>
    <xdr:to>
      <xdr:col>85</xdr:col>
      <xdr:colOff>177800</xdr:colOff>
      <xdr:row>37</xdr:row>
      <xdr:rowOff>16421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109148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0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65910</xdr:rowOff>
    </xdr:from>
    <xdr:to>
      <xdr:col>81</xdr:col>
      <xdr:colOff>101600</xdr:colOff>
      <xdr:row>37</xdr:row>
      <xdr:rowOff>167509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095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158636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0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168339</xdr:rowOff>
    </xdr:from>
    <xdr:to>
      <xdr:col>76</xdr:col>
      <xdr:colOff>165100</xdr:colOff>
      <xdr:row>37</xdr:row>
      <xdr:rowOff>98489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115016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64489</xdr:rowOff>
    </xdr:from>
    <xdr:to>
      <xdr:col>72</xdr:col>
      <xdr:colOff>38100</xdr:colOff>
      <xdr:row>37</xdr:row>
      <xdr:rowOff>166089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8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102191</xdr:rowOff>
    </xdr:from>
    <xdr:to>
      <xdr:col>67</xdr:col>
      <xdr:colOff>101600</xdr:colOff>
      <xdr:row>38</xdr:row>
      <xdr:rowOff>32341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4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23468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3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40282</xdr:rowOff>
    </xdr:from>
    <xdr:to>
      <xdr:col>85</xdr:col>
      <xdr:colOff>127000</xdr:colOff>
      <xdr:row>56</xdr:row>
      <xdr:rowOff>143144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41482"/>
          <a:ext cx="838200" cy="10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114112</xdr:rowOff>
    </xdr:from>
    <xdr:to>
      <xdr:col>81</xdr:col>
      <xdr:colOff>50800</xdr:colOff>
      <xdr:row>56</xdr:row>
      <xdr:rowOff>143144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531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99901</xdr:rowOff>
    </xdr:from>
    <xdr:to>
      <xdr:col>76</xdr:col>
      <xdr:colOff>114300</xdr:colOff>
      <xdr:row>56</xdr:row>
      <xdr:rowOff>114112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1101"/>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159760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99901</xdr:rowOff>
    </xdr:from>
    <xdr:to>
      <xdr:col>71</xdr:col>
      <xdr:colOff>177800</xdr:colOff>
      <xdr:row>56</xdr:row>
      <xdr:rowOff>107361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01101"/>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101412</xdr:rowOff>
    </xdr:from>
    <xdr:to>
      <xdr:col>72</xdr:col>
      <xdr:colOff>38100</xdr:colOff>
      <xdr:row>57</xdr:row>
      <xdr:rowOff>31562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22689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100826</xdr:rowOff>
    </xdr:from>
    <xdr:to>
      <xdr:col>67</xdr:col>
      <xdr:colOff>101600</xdr:colOff>
      <xdr:row>57</xdr:row>
      <xdr:rowOff>30976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0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22103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9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160932</xdr:rowOff>
    </xdr:from>
    <xdr:to>
      <xdr:col>85</xdr:col>
      <xdr:colOff>177800</xdr:colOff>
      <xdr:row>56</xdr:row>
      <xdr:rowOff>91082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12359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92344</xdr:rowOff>
    </xdr:from>
    <xdr:to>
      <xdr:col>81</xdr:col>
      <xdr:colOff>101600</xdr:colOff>
      <xdr:row>57</xdr:row>
      <xdr:rowOff>22494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8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63312</xdr:rowOff>
    </xdr:from>
    <xdr:to>
      <xdr:col>76</xdr:col>
      <xdr:colOff>165100</xdr:colOff>
      <xdr:row>56</xdr:row>
      <xdr:rowOff>164912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156039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49101</xdr:rowOff>
    </xdr:from>
    <xdr:to>
      <xdr:col>72</xdr:col>
      <xdr:colOff>38100</xdr:colOff>
      <xdr:row>56</xdr:row>
      <xdr:rowOff>150701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167228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42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56561</xdr:rowOff>
    </xdr:from>
    <xdr:to>
      <xdr:col>67</xdr:col>
      <xdr:colOff>101600</xdr:colOff>
      <xdr:row>56</xdr:row>
      <xdr:rowOff>158161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3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12103</xdr:rowOff>
    </xdr:from>
    <xdr:to>
      <xdr:col>85</xdr:col>
      <xdr:colOff>127000</xdr:colOff>
      <xdr:row>78</xdr:row>
      <xdr:rowOff>59970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385203"/>
          <a:ext cx="838200" cy="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59970</xdr:rowOff>
    </xdr:from>
    <xdr:to>
      <xdr:col>81</xdr:col>
      <xdr:colOff>50800</xdr:colOff>
      <xdr:row>78</xdr:row>
      <xdr:rowOff>136410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33070"/>
          <a:ext cx="889000" cy="7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136410</xdr:rowOff>
    </xdr:from>
    <xdr:to>
      <xdr:col>76</xdr:col>
      <xdr:colOff>114300</xdr:colOff>
      <xdr:row>79</xdr:row>
      <xdr:rowOff>1969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9510"/>
          <a:ext cx="889000" cy="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133680</xdr:rowOff>
    </xdr:from>
    <xdr:to>
      <xdr:col>76</xdr:col>
      <xdr:colOff>165100</xdr:colOff>
      <xdr:row>79</xdr:row>
      <xdr:rowOff>63830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54957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128029</xdr:rowOff>
    </xdr:from>
    <xdr:to>
      <xdr:col>71</xdr:col>
      <xdr:colOff>177800</xdr:colOff>
      <xdr:row>79</xdr:row>
      <xdr:rowOff>1969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01129"/>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110719</xdr:rowOff>
    </xdr:from>
    <xdr:to>
      <xdr:col>72</xdr:col>
      <xdr:colOff>38100</xdr:colOff>
      <xdr:row>79</xdr:row>
      <xdr:rowOff>40869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57396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62700</xdr:rowOff>
    </xdr:from>
    <xdr:to>
      <xdr:col>67</xdr:col>
      <xdr:colOff>101600</xdr:colOff>
      <xdr:row>78</xdr:row>
      <xdr:rowOff>164300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9377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132753</xdr:rowOff>
    </xdr:from>
    <xdr:to>
      <xdr:col>85</xdr:col>
      <xdr:colOff>177800</xdr:colOff>
      <xdr:row>78</xdr:row>
      <xdr:rowOff>62903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3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155630</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9170</xdr:rowOff>
    </xdr:from>
    <xdr:to>
      <xdr:col>81</xdr:col>
      <xdr:colOff>101600</xdr:colOff>
      <xdr:row>78</xdr:row>
      <xdr:rowOff>110770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127297</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1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85610</xdr:rowOff>
    </xdr:from>
    <xdr:to>
      <xdr:col>76</xdr:col>
      <xdr:colOff>165100</xdr:colOff>
      <xdr:row>79</xdr:row>
      <xdr:rowOff>15760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32287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3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122619</xdr:rowOff>
    </xdr:from>
    <xdr:to>
      <xdr:col>72</xdr:col>
      <xdr:colOff>38100</xdr:colOff>
      <xdr:row>79</xdr:row>
      <xdr:rowOff>52769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43896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77229</xdr:rowOff>
    </xdr:from>
    <xdr:to>
      <xdr:col>67</xdr:col>
      <xdr:colOff>101600</xdr:colOff>
      <xdr:row>79</xdr:row>
      <xdr:rowOff>7379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169956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54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36049</xdr:rowOff>
    </xdr:from>
    <xdr:to>
      <xdr:col>85</xdr:col>
      <xdr:colOff>127000</xdr:colOff>
      <xdr:row>96</xdr:row>
      <xdr:rowOff>76957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95249"/>
          <a:ext cx="838200" cy="4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36049</xdr:rowOff>
    </xdr:from>
    <xdr:to>
      <xdr:col>81</xdr:col>
      <xdr:colOff>50800</xdr:colOff>
      <xdr:row>96</xdr:row>
      <xdr:rowOff>106736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95249"/>
          <a:ext cx="889000" cy="7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106736</xdr:rowOff>
    </xdr:from>
    <xdr:to>
      <xdr:col>76</xdr:col>
      <xdr:colOff>114300</xdr:colOff>
      <xdr:row>97</xdr:row>
      <xdr:rowOff>40274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65936"/>
          <a:ext cx="889000" cy="10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84579</xdr:rowOff>
    </xdr:from>
    <xdr:to>
      <xdr:col>76</xdr:col>
      <xdr:colOff>165100</xdr:colOff>
      <xdr:row>98</xdr:row>
      <xdr:rowOff>14729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38453</xdr:rowOff>
    </xdr:from>
    <xdr:to>
      <xdr:col>71</xdr:col>
      <xdr:colOff>177800</xdr:colOff>
      <xdr:row>97</xdr:row>
      <xdr:rowOff>40274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669103"/>
          <a:ext cx="8890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160806</xdr:rowOff>
    </xdr:from>
    <xdr:to>
      <xdr:col>72</xdr:col>
      <xdr:colOff>38100</xdr:colOff>
      <xdr:row>98</xdr:row>
      <xdr:rowOff>90956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82083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158367</xdr:rowOff>
    </xdr:from>
    <xdr:to>
      <xdr:col>67</xdr:col>
      <xdr:colOff>101600</xdr:colOff>
      <xdr:row>98</xdr:row>
      <xdr:rowOff>88517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8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79644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8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26157</xdr:rowOff>
    </xdr:from>
    <xdr:to>
      <xdr:col>85</xdr:col>
      <xdr:colOff>177800</xdr:colOff>
      <xdr:row>96</xdr:row>
      <xdr:rowOff>127757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49034</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156699</xdr:rowOff>
    </xdr:from>
    <xdr:to>
      <xdr:col>81</xdr:col>
      <xdr:colOff>101600</xdr:colOff>
      <xdr:row>96</xdr:row>
      <xdr:rowOff>86849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103376</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21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55936</xdr:rowOff>
    </xdr:from>
    <xdr:to>
      <xdr:col>76</xdr:col>
      <xdr:colOff>165100</xdr:colOff>
      <xdr:row>96</xdr:row>
      <xdr:rowOff>157536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2613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795" y="1629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160924</xdr:rowOff>
    </xdr:from>
    <xdr:to>
      <xdr:col>72</xdr:col>
      <xdr:colOff>38100</xdr:colOff>
      <xdr:row>97</xdr:row>
      <xdr:rowOff>91074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107601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159103</xdr:rowOff>
    </xdr:from>
    <xdr:to>
      <xdr:col>67</xdr:col>
      <xdr:colOff>101600</xdr:colOff>
      <xdr:row>97</xdr:row>
      <xdr:rowOff>89253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1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105780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143993</xdr:rowOff>
    </xdr:from>
    <xdr:to>
      <xdr:col>107</xdr:col>
      <xdr:colOff>101600</xdr:colOff>
      <xdr:row>38</xdr:row>
      <xdr:rowOff>74143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90670</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144335</xdr:rowOff>
    </xdr:from>
    <xdr:to>
      <xdr:col>102</xdr:col>
      <xdr:colOff>165100</xdr:colOff>
      <xdr:row>38</xdr:row>
      <xdr:rowOff>74485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91012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63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141478</xdr:rowOff>
    </xdr:from>
    <xdr:to>
      <xdr:col>98</xdr:col>
      <xdr:colOff>38100</xdr:colOff>
      <xdr:row>38</xdr:row>
      <xdr:rowOff>71628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88155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0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については、住民一人当たり１００，０３６円となっており、前年度と比較すると４６．４％増加、類似団体平均と比較しても上回っている。主な要因としては口ノ津港ターミナル整備や有家庁舎改修及び繰上償還の財源として減債基金への積み立てたためである。</a:t>
          </a:r>
        </a:p>
        <a:p>
          <a:r>
            <a:rPr kumimoji="1" lang="ja-JP" altLang="en-US" sz="1100">
              <a:latin typeface="ＭＳ Ｐゴシック" panose="020B0600070205080204" pitchFamily="50" charset="-128"/>
              <a:ea typeface="ＭＳ Ｐゴシック" panose="020B0600070205080204" pitchFamily="50" charset="-128"/>
            </a:rPr>
            <a:t>民生費については、住民一人当たり２１６，９０６円となっており、前年度と比較すると４．６％増加、類似団体平均と比較しても上回っており、増加傾向にある。主な要因としては、臨時福祉給付金（年金生活者支援分）や老人ホーム入所措置費などの減がある一方、臨時福祉給付金（経済対策分）や施設型給付事業費などの増加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農林水産業費については、住民一人当たり３２，６２０円となっており、前年度と比較すると７．１％増加、類似団体平均と比較しても上回っている。主な要因としては、強い農業づくり交付金事業費補助金、畜産クラスター構築事業費補助金、農道整備などの普通建設事業費の増加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住民一人当たり２９，１６１円となっており、前年度と比較すると４６．５％増加、類似団体平均と比較しても上回っている。増加の主な要因は、戸別受信機設置整備などの普通建設事業の増額によるものである。</a:t>
          </a:r>
        </a:p>
        <a:p>
          <a:r>
            <a:rPr kumimoji="1" lang="ja-JP" altLang="en-US" sz="1100">
              <a:latin typeface="ＭＳ Ｐゴシック" panose="020B0600070205080204" pitchFamily="50" charset="-128"/>
              <a:ea typeface="ＭＳ Ｐゴシック" panose="020B0600070205080204" pitchFamily="50" charset="-128"/>
            </a:rPr>
            <a:t>教育費については、住民一人当たり６８，０４７円となっており、前年度と比較すると２４．７％増加、類似団体と比較しても上回っている。増加の主な要因は、小学校の屋内運動場整備工事や小学校解体工事、中学校の耐震化改修工事などの普通建設事業の増や後年度の学校施設整備の財源として学校施設整備基金を新たに設置して積み立てたためである。</a:t>
          </a:r>
        </a:p>
        <a:p>
          <a:r>
            <a:rPr kumimoji="1" lang="ja-JP" altLang="en-US" sz="1100">
              <a:latin typeface="ＭＳ Ｐゴシック" panose="020B0600070205080204" pitchFamily="50" charset="-128"/>
              <a:ea typeface="ＭＳ Ｐゴシック" panose="020B0600070205080204" pitchFamily="50" charset="-128"/>
            </a:rPr>
            <a:t>公債費については、住民一人当たり１２６，４６８円となっており、前年度と比較すると７．８％減少している。これは、後年度の財政負担軽減のため、これまで繰上償還を実施したことによるものであり、今後も平成３４年度までの計画で繰上償還を実施し、財政基盤の強化及び健全化に取組む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年度については、財政調整基金の取崩しを行い、減債基金及びその他特定目的基金の学校施設整備基金に積立たため、平成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年度と比較し</a:t>
          </a:r>
          <a:r>
            <a:rPr kumimoji="1" lang="en-US" altLang="ja-JP" sz="1100">
              <a:latin typeface="ＭＳ ゴシック" pitchFamily="49" charset="-128"/>
              <a:ea typeface="ＭＳ ゴシック" pitchFamily="49" charset="-128"/>
            </a:rPr>
            <a:t>4.16</a:t>
          </a:r>
          <a:r>
            <a:rPr kumimoji="1" lang="ja-JP" altLang="en-US" sz="1100">
              <a:latin typeface="ＭＳ ゴシック" pitchFamily="49" charset="-128"/>
              <a:ea typeface="ＭＳ ゴシック" pitchFamily="49" charset="-128"/>
            </a:rPr>
            <a:t>％減少している。</a:t>
          </a:r>
        </a:p>
        <a:p>
          <a:r>
            <a:rPr kumimoji="1" lang="ja-JP" altLang="en-US" sz="1100">
              <a:latin typeface="ＭＳ ゴシック" pitchFamily="49" charset="-128"/>
              <a:ea typeface="ＭＳ ゴシック" pitchFamily="49" charset="-128"/>
            </a:rPr>
            <a:t>　実質収支額、実質単年度収支については、実質収支額が平成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年度と比較し</a:t>
          </a:r>
          <a:r>
            <a:rPr kumimoji="1" lang="en-US" altLang="ja-JP" sz="1100">
              <a:latin typeface="ＭＳ ゴシック" pitchFamily="49" charset="-128"/>
              <a:ea typeface="ＭＳ ゴシック" pitchFamily="49" charset="-128"/>
            </a:rPr>
            <a:t>267</a:t>
          </a:r>
          <a:r>
            <a:rPr kumimoji="1" lang="ja-JP" altLang="en-US" sz="1100">
              <a:latin typeface="ＭＳ ゴシック" pitchFamily="49" charset="-128"/>
              <a:ea typeface="ＭＳ ゴシック" pitchFamily="49" charset="-128"/>
            </a:rPr>
            <a:t>百万円減少しているため、標準財政規模に占める割合が実質収支額で</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％の減少、実質単年度収支で</a:t>
          </a:r>
          <a:r>
            <a:rPr kumimoji="1" lang="en-US" altLang="ja-JP" sz="1100">
              <a:latin typeface="ＭＳ ゴシック" pitchFamily="49" charset="-128"/>
              <a:ea typeface="ＭＳ ゴシック" pitchFamily="49" charset="-128"/>
            </a:rPr>
            <a:t>5.17</a:t>
          </a:r>
          <a:r>
            <a:rPr kumimoji="1" lang="ja-JP" altLang="en-US" sz="1100">
              <a:latin typeface="ＭＳ ゴシック" pitchFamily="49" charset="-128"/>
              <a:ea typeface="ＭＳ ゴシック" pitchFamily="49" charset="-128"/>
            </a:rPr>
            <a:t>％の減少している。</a:t>
          </a:r>
        </a:p>
        <a:p>
          <a:r>
            <a:rPr kumimoji="1" lang="ja-JP" altLang="en-US" sz="1100">
              <a:latin typeface="ＭＳ ゴシック" pitchFamily="49" charset="-128"/>
              <a:ea typeface="ＭＳ ゴシック" pitchFamily="49" charset="-128"/>
            </a:rPr>
            <a:t>　行政改革大綱に基づく、集中改革プラン及び財政計画による行財政改革に着実に取り組んだ結果、継続的に実質収支の黒字を確保できてるが、高齢化の進展による扶助費の増加や小学校建設等の大型事業も控えているため、今後も業務改善や事業の見直しによる、経費の縮減を図り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長崎県南島原市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年度については、一般会計では標準財政規模に占める黒字額の割合が平成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％減少しているが、国民健康保険事業特別会計は平成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年度と比較して</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また、水道事業会計、簡易水道事業特別会計においても平成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年度と比較し、水道事業会計で</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％、簡易水道事業特別会計で</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そのため、連結した黒字の状況としては平成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年度と比較し標準財政規模に占める黒字額の割合は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％増加している。</a:t>
          </a:r>
        </a:p>
        <a:p>
          <a:r>
            <a:rPr kumimoji="1" lang="ja-JP" altLang="en-US" sz="1400">
              <a:latin typeface="ＭＳ ゴシック" pitchFamily="49" charset="-128"/>
              <a:ea typeface="ＭＳ ゴシック" pitchFamily="49" charset="-128"/>
            </a:rPr>
            <a:t>　今後も、行政改革大綱に基づく、集中改革プラン及び財政計画による行財政改革に取り組み、人件費の削減、繰上償還による公債費縮減などにより、黒字の確保と健全な財政運営に努める。</a:t>
          </a:r>
        </a:p>
        <a:p>
          <a:r>
            <a:rPr kumimoji="1" lang="ja-JP" altLang="en-US" sz="1400">
              <a:latin typeface="ＭＳ ゴシック" pitchFamily="49" charset="-128"/>
              <a:ea typeface="ＭＳ ゴシック" pitchFamily="49" charset="-128"/>
            </a:rPr>
            <a:t>　また、公営企業会計については、自主財源の確保、経費節減などの取り組みを行い、独立採算による健全な企業経営に努める。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35768818</v>
      </c>
      <c r="BO4" s="410"/>
      <c r="BP4" s="410"/>
      <c r="BQ4" s="410"/>
      <c r="BR4" s="410"/>
      <c r="BS4" s="410"/>
      <c r="BT4" s="410"/>
      <c r="BU4" s="411"/>
      <c r="BV4" s="409">
        <v>33995822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8.9</v>
      </c>
      <c r="CU4" s="416"/>
      <c r="CV4" s="416"/>
      <c r="CW4" s="416"/>
      <c r="CX4" s="416"/>
      <c r="CY4" s="416"/>
      <c r="CZ4" s="416"/>
      <c r="DA4" s="417"/>
      <c r="DB4" s="415">
        <v>10</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33919760</v>
      </c>
      <c r="BO5" s="447"/>
      <c r="BP5" s="447"/>
      <c r="BQ5" s="447"/>
      <c r="BR5" s="447"/>
      <c r="BS5" s="447"/>
      <c r="BT5" s="447"/>
      <c r="BU5" s="448"/>
      <c r="BV5" s="446">
        <v>31798037</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83.9</v>
      </c>
      <c r="CU5" s="444"/>
      <c r="CV5" s="444"/>
      <c r="CW5" s="444"/>
      <c r="CX5" s="444"/>
      <c r="CY5" s="444"/>
      <c r="CZ5" s="444"/>
      <c r="DA5" s="445"/>
      <c r="DB5" s="443">
        <v>84.4</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1849058</v>
      </c>
      <c r="BO6" s="447"/>
      <c r="BP6" s="447"/>
      <c r="BQ6" s="447"/>
      <c r="BR6" s="447"/>
      <c r="BS6" s="447"/>
      <c r="BT6" s="447"/>
      <c r="BU6" s="448"/>
      <c r="BV6" s="446">
        <v>2197785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87.4</v>
      </c>
      <c r="CU6" s="484"/>
      <c r="CV6" s="484"/>
      <c r="CW6" s="484"/>
      <c r="CX6" s="484"/>
      <c r="CY6" s="484"/>
      <c r="CZ6" s="484"/>
      <c r="DA6" s="485"/>
      <c r="DB6" s="483">
        <v>87.9</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241678</v>
      </c>
      <c r="BO7" s="447"/>
      <c r="BP7" s="447"/>
      <c r="BQ7" s="447"/>
      <c r="BR7" s="447"/>
      <c r="BS7" s="447"/>
      <c r="BT7" s="447"/>
      <c r="BU7" s="448"/>
      <c r="BV7" s="446">
        <v>322994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18133801</v>
      </c>
      <c r="CU7" s="447"/>
      <c r="CV7" s="447"/>
      <c r="CW7" s="447"/>
      <c r="CX7" s="447"/>
      <c r="CY7" s="447"/>
      <c r="CZ7" s="447"/>
      <c r="DA7" s="448"/>
      <c r="DB7" s="446">
        <v>18741957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1607380</v>
      </c>
      <c r="BO8" s="447"/>
      <c r="BP8" s="447"/>
      <c r="BQ8" s="447"/>
      <c r="BR8" s="447"/>
      <c r="BS8" s="447"/>
      <c r="BT8" s="447"/>
      <c r="BU8" s="448"/>
      <c r="BV8" s="446">
        <v>1874791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0.25</v>
      </c>
      <c r="CU8" s="487"/>
      <c r="CV8" s="487"/>
      <c r="CW8" s="487"/>
      <c r="CX8" s="487"/>
      <c r="CY8" s="487"/>
      <c r="CZ8" s="487"/>
      <c r="DA8" s="488"/>
      <c r="DB8" s="486">
        <v>0.26</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46535</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-267411</v>
      </c>
      <c r="BO9" s="447"/>
      <c r="BP9" s="447"/>
      <c r="BQ9" s="447"/>
      <c r="BR9" s="447"/>
      <c r="BS9" s="447"/>
      <c r="BT9" s="447"/>
      <c r="BU9" s="448"/>
      <c r="BV9" s="446">
        <v>-96728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24.5</v>
      </c>
      <c r="CU9" s="444"/>
      <c r="CV9" s="444"/>
      <c r="CW9" s="444"/>
      <c r="CX9" s="444"/>
      <c r="CY9" s="444"/>
      <c r="CZ9" s="444"/>
      <c r="DA9" s="445"/>
      <c r="DB9" s="443">
        <v>26.7</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50363</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2211</v>
      </c>
      <c r="BO10" s="447"/>
      <c r="BP10" s="447"/>
      <c r="BQ10" s="447"/>
      <c r="BR10" s="447"/>
      <c r="BS10" s="447"/>
      <c r="BT10" s="447"/>
      <c r="BU10" s="448"/>
      <c r="BV10" s="446">
        <v>3149</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2733603</v>
      </c>
      <c r="BO11" s="447"/>
      <c r="BP11" s="447"/>
      <c r="BQ11" s="447"/>
      <c r="BR11" s="447"/>
      <c r="BS11" s="447"/>
      <c r="BT11" s="447"/>
      <c r="BU11" s="448"/>
      <c r="BV11" s="446">
        <v>2688738</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47070</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109</v>
      </c>
      <c r="AV12" s="479"/>
      <c r="AW12" s="479"/>
      <c r="AX12" s="479"/>
      <c r="AY12" s="480" t="s">
        <v>129</v>
      </c>
      <c r="AZ12" s="481"/>
      <c r="BA12" s="481"/>
      <c r="BB12" s="481"/>
      <c r="BC12" s="481"/>
      <c r="BD12" s="481"/>
      <c r="BE12" s="481"/>
      <c r="BF12" s="481"/>
      <c r="BG12" s="481"/>
      <c r="BH12" s="481"/>
      <c r="BI12" s="481"/>
      <c r="BJ12" s="481"/>
      <c r="BK12" s="481"/>
      <c r="BL12" s="481"/>
      <c r="BM12" s="482"/>
      <c r="BN12" s="446">
        <v>899113</v>
      </c>
      <c r="BO12" s="447"/>
      <c r="BP12" s="447"/>
      <c r="BQ12" s="447"/>
      <c r="BR12" s="447"/>
      <c r="BS12" s="447"/>
      <c r="BT12" s="447"/>
      <c r="BU12" s="448"/>
      <c r="BV12" s="446">
        <v>5500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131</v>
      </c>
      <c r="N13" s="535"/>
      <c r="O13" s="535"/>
      <c r="P13" s="535"/>
      <c r="Q13" s="536"/>
      <c r="R13" s="527">
        <v>46772</v>
      </c>
      <c r="S13" s="528"/>
      <c r="T13" s="528"/>
      <c r="U13" s="528"/>
      <c r="V13" s="529"/>
      <c r="W13" s="462" t="s">
        <v>132</v>
      </c>
      <c r="X13" s="463"/>
      <c r="Y13" s="463"/>
      <c r="Z13" s="463"/>
      <c r="AA13" s="463"/>
      <c r="AB13" s="453"/>
      <c r="AC13" s="497">
        <v>5398</v>
      </c>
      <c r="AD13" s="498"/>
      <c r="AE13" s="498"/>
      <c r="AF13" s="498"/>
      <c r="AG13" s="537"/>
      <c r="AH13" s="497">
        <v>5986</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1569290</v>
      </c>
      <c r="BO13" s="447"/>
      <c r="BP13" s="447"/>
      <c r="BQ13" s="447"/>
      <c r="BR13" s="447"/>
      <c r="BS13" s="447"/>
      <c r="BT13" s="447"/>
      <c r="BU13" s="448"/>
      <c r="BV13" s="446">
        <v>2589659</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4.4000000000000004</v>
      </c>
      <c r="CU13" s="444"/>
      <c r="CV13" s="444"/>
      <c r="CW13" s="444"/>
      <c r="CX13" s="444"/>
      <c r="CY13" s="444"/>
      <c r="CZ13" s="444"/>
      <c r="DA13" s="445"/>
      <c r="DB13" s="443">
        <v>7.3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137</v>
      </c>
      <c r="M14" s="525"/>
      <c r="N14" s="525"/>
      <c r="O14" s="525"/>
      <c r="P14" s="525"/>
      <c r="Q14" s="526"/>
      <c r="R14" s="527">
        <v>48023</v>
      </c>
      <c r="S14" s="528"/>
      <c r="T14" s="528"/>
      <c r="U14" s="528"/>
      <c r="V14" s="529"/>
      <c r="W14" s="436"/>
      <c r="X14" s="437"/>
      <c r="Y14" s="437"/>
      <c r="Z14" s="437"/>
      <c r="AA14" s="437"/>
      <c r="AB14" s="426"/>
      <c r="AC14" s="530">
        <v>23.9</v>
      </c>
      <c r="AD14" s="531"/>
      <c r="AE14" s="531"/>
      <c r="AF14" s="531"/>
      <c r="AG14" s="532"/>
      <c r="AH14" s="530">
        <v>25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139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131</v>
      </c>
      <c r="N15" s="535"/>
      <c r="O15" s="535"/>
      <c r="P15" s="535"/>
      <c r="Q15" s="536"/>
      <c r="R15" s="527">
        <v>47768</v>
      </c>
      <c r="S15" s="528"/>
      <c r="T15" s="528"/>
      <c r="U15" s="528"/>
      <c r="V15" s="529"/>
      <c r="W15" s="462" t="s">
        <v>140</v>
      </c>
      <c r="X15" s="463"/>
      <c r="Y15" s="463"/>
      <c r="Z15" s="463"/>
      <c r="AA15" s="463"/>
      <c r="AB15" s="453"/>
      <c r="AC15" s="497">
        <v>4461</v>
      </c>
      <c r="AD15" s="498"/>
      <c r="AE15" s="498"/>
      <c r="AF15" s="498"/>
      <c r="AG15" s="537"/>
      <c r="AH15" s="497">
        <v>4817</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3743170</v>
      </c>
      <c r="BO15" s="410"/>
      <c r="BP15" s="410"/>
      <c r="BQ15" s="410"/>
      <c r="BR15" s="410"/>
      <c r="BS15" s="410"/>
      <c r="BT15" s="410"/>
      <c r="BU15" s="411"/>
      <c r="BV15" s="409">
        <v>3785456</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19.8</v>
      </c>
      <c r="AD16" s="531"/>
      <c r="AE16" s="531"/>
      <c r="AF16" s="531"/>
      <c r="AG16" s="532"/>
      <c r="AH16" s="530">
        <v>20.2</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14917273</v>
      </c>
      <c r="BO16" s="447"/>
      <c r="BP16" s="447"/>
      <c r="BQ16" s="447"/>
      <c r="BR16" s="447"/>
      <c r="BS16" s="447"/>
      <c r="BT16" s="447"/>
      <c r="BU16" s="448"/>
      <c r="BV16" s="446">
        <v>14847742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12723</v>
      </c>
      <c r="AD17" s="498"/>
      <c r="AE17" s="498"/>
      <c r="AF17" s="498"/>
      <c r="AG17" s="537"/>
      <c r="AH17" s="497">
        <v>13096</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4712201</v>
      </c>
      <c r="BO17" s="447"/>
      <c r="BP17" s="447"/>
      <c r="BQ17" s="447"/>
      <c r="BR17" s="447"/>
      <c r="BS17" s="447"/>
      <c r="BT17" s="447"/>
      <c r="BU17" s="448"/>
      <c r="BV17" s="446">
        <v>4735615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170.11</v>
      </c>
      <c r="M18" s="559"/>
      <c r="N18" s="559"/>
      <c r="O18" s="559"/>
      <c r="P18" s="559"/>
      <c r="Q18" s="559"/>
      <c r="R18" s="560"/>
      <c r="S18" s="560"/>
      <c r="T18" s="560"/>
      <c r="U18" s="560"/>
      <c r="V18" s="561"/>
      <c r="W18" s="464"/>
      <c r="X18" s="465"/>
      <c r="Y18" s="465"/>
      <c r="Z18" s="465"/>
      <c r="AA18" s="465"/>
      <c r="AB18" s="456"/>
      <c r="AC18" s="562">
        <v>56.3</v>
      </c>
      <c r="AD18" s="563"/>
      <c r="AE18" s="563"/>
      <c r="AF18" s="563"/>
      <c r="AG18" s="564"/>
      <c r="AH18" s="562">
        <v>54.8</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15285271</v>
      </c>
      <c r="BO18" s="447"/>
      <c r="BP18" s="447"/>
      <c r="BQ18" s="447"/>
      <c r="BR18" s="447"/>
      <c r="BS18" s="447"/>
      <c r="BT18" s="447"/>
      <c r="BU18" s="448"/>
      <c r="BV18" s="446">
        <v>15855497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274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24083522</v>
      </c>
      <c r="BO19" s="447"/>
      <c r="BP19" s="447"/>
      <c r="BQ19" s="447"/>
      <c r="BR19" s="447"/>
      <c r="BS19" s="447"/>
      <c r="BT19" s="447"/>
      <c r="BU19" s="448"/>
      <c r="BV19" s="446">
        <v>24005113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16664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21324252</v>
      </c>
      <c r="BO23" s="447"/>
      <c r="BP23" s="447"/>
      <c r="BQ23" s="447"/>
      <c r="BR23" s="447"/>
      <c r="BS23" s="447"/>
      <c r="BT23" s="447"/>
      <c r="BU23" s="448"/>
      <c r="BV23" s="446">
        <v>22509992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8700</v>
      </c>
      <c r="R24" s="498"/>
      <c r="S24" s="498"/>
      <c r="T24" s="498"/>
      <c r="U24" s="498"/>
      <c r="V24" s="537"/>
      <c r="W24" s="596"/>
      <c r="X24" s="584"/>
      <c r="Y24" s="585"/>
      <c r="Z24" s="496" t="s">
        <v>164</v>
      </c>
      <c r="AA24" s="476"/>
      <c r="AB24" s="476"/>
      <c r="AC24" s="476"/>
      <c r="AD24" s="476"/>
      <c r="AE24" s="476"/>
      <c r="AF24" s="476"/>
      <c r="AG24" s="477"/>
      <c r="AH24" s="497">
        <v>412</v>
      </c>
      <c r="AI24" s="498"/>
      <c r="AJ24" s="498"/>
      <c r="AK24" s="498"/>
      <c r="AL24" s="537"/>
      <c r="AM24" s="497">
        <v>1356716</v>
      </c>
      <c r="AN24" s="498"/>
      <c r="AO24" s="498"/>
      <c r="AP24" s="498"/>
      <c r="AQ24" s="498"/>
      <c r="AR24" s="537"/>
      <c r="AS24" s="497">
        <v>3293</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6218852</v>
      </c>
      <c r="BO24" s="447"/>
      <c r="BP24" s="447"/>
      <c r="BQ24" s="447"/>
      <c r="BR24" s="447"/>
      <c r="BS24" s="447"/>
      <c r="BT24" s="447"/>
      <c r="BU24" s="448"/>
      <c r="BV24" s="446">
        <v>7988522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1</v>
      </c>
      <c r="M25" s="498"/>
      <c r="N25" s="498"/>
      <c r="O25" s="498"/>
      <c r="P25" s="537"/>
      <c r="Q25" s="497">
        <v>6780</v>
      </c>
      <c r="R25" s="498"/>
      <c r="S25" s="498"/>
      <c r="T25" s="498"/>
      <c r="U25" s="498"/>
      <c r="V25" s="537"/>
      <c r="W25" s="596"/>
      <c r="X25" s="584"/>
      <c r="Y25" s="585"/>
      <c r="Z25" s="496" t="s">
        <v>167</v>
      </c>
      <c r="AA25" s="476"/>
      <c r="AB25" s="476"/>
      <c r="AC25" s="476"/>
      <c r="AD25" s="476"/>
      <c r="AE25" s="476"/>
      <c r="AF25" s="476"/>
      <c r="AG25" s="477"/>
      <c r="AH25" s="497" t="s">
        <v>168</v>
      </c>
      <c r="AI25" s="498"/>
      <c r="AJ25" s="498"/>
      <c r="AK25" s="498"/>
      <c r="AL25" s="537"/>
      <c r="AM25" s="497" t="s">
        <v>168</v>
      </c>
      <c r="AN25" s="498"/>
      <c r="AO25" s="498"/>
      <c r="AP25" s="498"/>
      <c r="AQ25" s="498"/>
      <c r="AR25" s="537"/>
      <c r="AS25" s="497" t="s">
        <v>168</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756323</v>
      </c>
      <c r="BO25" s="410"/>
      <c r="BP25" s="410"/>
      <c r="BQ25" s="410"/>
      <c r="BR25" s="410"/>
      <c r="BS25" s="410"/>
      <c r="BT25" s="410"/>
      <c r="BU25" s="411"/>
      <c r="BV25" s="409">
        <v>141748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6090</v>
      </c>
      <c r="R26" s="498"/>
      <c r="S26" s="498"/>
      <c r="T26" s="498"/>
      <c r="U26" s="498"/>
      <c r="V26" s="537"/>
      <c r="W26" s="596"/>
      <c r="X26" s="584"/>
      <c r="Y26" s="585"/>
      <c r="Z26" s="496" t="s">
        <v>171</v>
      </c>
      <c r="AA26" s="606"/>
      <c r="AB26" s="606"/>
      <c r="AC26" s="606"/>
      <c r="AD26" s="606"/>
      <c r="AE26" s="606"/>
      <c r="AF26" s="606"/>
      <c r="AG26" s="607"/>
      <c r="AH26" s="497">
        <v>30</v>
      </c>
      <c r="AI26" s="498"/>
      <c r="AJ26" s="498"/>
      <c r="AK26" s="498"/>
      <c r="AL26" s="537"/>
      <c r="AM26" s="497">
        <v>100680</v>
      </c>
      <c r="AN26" s="498"/>
      <c r="AO26" s="498"/>
      <c r="AP26" s="498"/>
      <c r="AQ26" s="498"/>
      <c r="AR26" s="537"/>
      <c r="AS26" s="497">
        <v>3356</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173</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4350</v>
      </c>
      <c r="R27" s="498"/>
      <c r="S27" s="498"/>
      <c r="T27" s="498"/>
      <c r="U27" s="498"/>
      <c r="V27" s="537"/>
      <c r="W27" s="596"/>
      <c r="X27" s="584"/>
      <c r="Y27" s="585"/>
      <c r="Z27" s="496" t="s">
        <v>175</v>
      </c>
      <c r="AA27" s="476"/>
      <c r="AB27" s="476"/>
      <c r="AC27" s="476"/>
      <c r="AD27" s="476"/>
      <c r="AE27" s="476"/>
      <c r="AF27" s="476"/>
      <c r="AG27" s="477"/>
      <c r="AH27" s="497">
        <v>9</v>
      </c>
      <c r="AI27" s="498"/>
      <c r="AJ27" s="498"/>
      <c r="AK27" s="498"/>
      <c r="AL27" s="537"/>
      <c r="AM27" s="497">
        <v>35664</v>
      </c>
      <c r="AN27" s="498"/>
      <c r="AO27" s="498"/>
      <c r="AP27" s="498"/>
      <c r="AQ27" s="498"/>
      <c r="AR27" s="537"/>
      <c r="AS27" s="497">
        <v>3963</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584638</v>
      </c>
      <c r="BO27" s="620"/>
      <c r="BP27" s="620"/>
      <c r="BQ27" s="620"/>
      <c r="BR27" s="620"/>
      <c r="BS27" s="620"/>
      <c r="BT27" s="620"/>
      <c r="BU27" s="621"/>
      <c r="BV27" s="619">
        <v>584408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3650</v>
      </c>
      <c r="R28" s="498"/>
      <c r="S28" s="498"/>
      <c r="T28" s="498"/>
      <c r="U28" s="498"/>
      <c r="V28" s="537"/>
      <c r="W28" s="596"/>
      <c r="X28" s="584"/>
      <c r="Y28" s="585"/>
      <c r="Z28" s="496" t="s">
        <v>178</v>
      </c>
      <c r="AA28" s="476"/>
      <c r="AB28" s="476"/>
      <c r="AC28" s="476"/>
      <c r="AD28" s="476"/>
      <c r="AE28" s="476"/>
      <c r="AF28" s="476"/>
      <c r="AG28" s="477"/>
      <c r="AH28" s="497" t="s">
        <v>139</v>
      </c>
      <c r="AI28" s="498"/>
      <c r="AJ28" s="498"/>
      <c r="AK28" s="498"/>
      <c r="AL28" s="537"/>
      <c r="AM28" s="497" t="s">
        <v>173</v>
      </c>
      <c r="AN28" s="498"/>
      <c r="AO28" s="498"/>
      <c r="AP28" s="498"/>
      <c r="AQ28" s="498"/>
      <c r="AR28" s="537"/>
      <c r="AS28" s="497" t="s">
        <v>139</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3488739</v>
      </c>
      <c r="BO28" s="410"/>
      <c r="BP28" s="410"/>
      <c r="BQ28" s="410"/>
      <c r="BR28" s="410"/>
      <c r="BS28" s="410"/>
      <c r="BT28" s="410"/>
      <c r="BU28" s="411"/>
      <c r="BV28" s="409">
        <v>4385641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19</v>
      </c>
      <c r="M29" s="498"/>
      <c r="N29" s="498"/>
      <c r="O29" s="498"/>
      <c r="P29" s="537"/>
      <c r="Q29" s="497">
        <v>3480</v>
      </c>
      <c r="R29" s="498"/>
      <c r="S29" s="498"/>
      <c r="T29" s="498"/>
      <c r="U29" s="498"/>
      <c r="V29" s="537"/>
      <c r="W29" s="597"/>
      <c r="X29" s="598"/>
      <c r="Y29" s="599"/>
      <c r="Z29" s="496" t="s">
        <v>181</v>
      </c>
      <c r="AA29" s="476"/>
      <c r="AB29" s="476"/>
      <c r="AC29" s="476"/>
      <c r="AD29" s="476"/>
      <c r="AE29" s="476"/>
      <c r="AF29" s="476"/>
      <c r="AG29" s="477"/>
      <c r="AH29" s="497">
        <v>421</v>
      </c>
      <c r="AI29" s="498"/>
      <c r="AJ29" s="498"/>
      <c r="AK29" s="498"/>
      <c r="AL29" s="537"/>
      <c r="AM29" s="497">
        <v>1392380</v>
      </c>
      <c r="AN29" s="498"/>
      <c r="AO29" s="498"/>
      <c r="AP29" s="498"/>
      <c r="AQ29" s="498"/>
      <c r="AR29" s="537"/>
      <c r="AS29" s="497">
        <v>3307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8559028</v>
      </c>
      <c r="BO29" s="447"/>
      <c r="BP29" s="447"/>
      <c r="BQ29" s="447"/>
      <c r="BR29" s="447"/>
      <c r="BS29" s="447"/>
      <c r="BT29" s="447"/>
      <c r="BU29" s="448"/>
      <c r="BV29" s="446">
        <v>9260901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97.1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7278823</v>
      </c>
      <c r="BO30" s="620"/>
      <c r="BP30" s="620"/>
      <c r="BQ30" s="620"/>
      <c r="BR30" s="620"/>
      <c r="BS30" s="620"/>
      <c r="BT30" s="620"/>
      <c r="BU30" s="621"/>
      <c r="BV30" s="619">
        <v>6969000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192</v>
      </c>
      <c r="V33" s="470"/>
      <c r="W33" s="435" t="s">
        <v>193</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4</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県央県南広域環境組合（一般会計）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みずなし本陣</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6</v>
      </c>
      <c r="BF35" s="632"/>
      <c r="BG35" s="633" t="str">
        <f>IF('各会計、関係団体の財政状況及び健全化判断比率'!B32="","",'各会計、関係団体の財政状況及び健全化判断比率'!B32)</f>
        <v>下水道事業特別会計</v>
      </c>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島原地域広域市町村圏組合（一般会計）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原城振興公社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島原地域広域市町村圏組合（介護保険事業特別会計）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雲仙・南島原保健組合（一般会計）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雲仙・南島原保健組合（介護老人保健施設事業特別会計）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雲仙・南島原保健組合（病院会計）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長崎県病院企業団：島原病院（長崎県病院企業団病院事業会計）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長崎県市町村総合事務組合（一般会計）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15</v>
      </c>
      <c r="BX42" s="632"/>
      <c r="BY42" s="633" t="str">
        <f>IF('各会計、関係団体の財政状況及び健全化判断比率'!B76="","",'各会計、関係団体の財政状況及び健全化判断比率'!B76)</f>
        <v>長崎県市町村総合事務組合（市町村会館管理事業特別会計）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16</v>
      </c>
      <c r="BX43" s="632"/>
      <c r="BY43" s="633" t="str">
        <f>IF('各会計、関係団体の財政状況及び健全化判断比率'!B77="","",'各会計、関係団体の財政状況及び健全化判断比率'!B77)</f>
        <v>長崎県市町村総合事務組合（市町村会館馬町別館管理事業特別会計）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oaYDY6P2lzVcrP6KaZOGJ1hcNApIJPC9b8gVfggvKAIdB/lXyTIoazzdzQMcz8RFyEoZm8ZRFevHBBlp+jyZA==" saltValue="0O25d8bHk4fuW47WyfQ7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565</v>
      </c>
      <c r="D34" s="1224"/>
      <c r="E34" s="1225"/>
      <c r="F34" s="32">
        <v>12.99</v>
      </c>
      <c r="G34" s="33">
        <v>9.48</v>
      </c>
      <c r="H34" s="33">
        <v>10.24</v>
      </c>
      <c r="I34" s="33">
        <v>10</v>
      </c>
      <c r="J34" s="34">
        <v>8.86</v>
      </c>
      <c r="K34" s="22"/>
      <c r="L34" s="22"/>
      <c r="M34" s="22"/>
      <c r="N34" s="22"/>
      <c r="O34" s="22"/>
      <c r="P34" s="22"/>
    </row>
    <row r="35" spans="1:16" ht="39" customHeight="1" x14ac:dyDescent="0.15">
      <c r="A35" s="22"/>
      <c r="B35" s="35"/>
      <c r="C35" s="1218" t="s">
        <v>566</v>
      </c>
      <c r="D35" s="1219"/>
      <c r="E35" s="1220"/>
      <c r="F35" s="36">
        <v>2.11</v>
      </c>
      <c r="G35" s="37">
        <v>1.24</v>
      </c>
      <c r="H35" s="37">
        <v>0.84</v>
      </c>
      <c r="I35" s="37">
        <v>1.51</v>
      </c>
      <c r="J35" s="38">
        <v>3.15</v>
      </c>
      <c r="K35" s="22"/>
      <c r="L35" s="22"/>
      <c r="M35" s="22"/>
      <c r="N35" s="22"/>
      <c r="O35" s="22"/>
      <c r="P35" s="22"/>
    </row>
    <row r="36" spans="1:16" ht="39" customHeight="1" x14ac:dyDescent="0.15">
      <c r="A36" s="22"/>
      <c r="B36" s="35"/>
      <c r="C36" s="1218" t="s">
        <v>567</v>
      </c>
      <c r="D36" s="1219"/>
      <c r="E36" s="1220"/>
      <c r="F36" s="36">
        <v>1.87</v>
      </c>
      <c r="G36" s="37">
        <v>1.98</v>
      </c>
      <c r="H36" s="37">
        <v>2.11</v>
      </c>
      <c r="I36" s="37">
        <v>2.14</v>
      </c>
      <c r="J36" s="38">
        <v>2.17</v>
      </c>
      <c r="K36" s="22"/>
      <c r="L36" s="22"/>
      <c r="M36" s="22"/>
      <c r="N36" s="22"/>
      <c r="O36" s="22"/>
      <c r="P36" s="22"/>
    </row>
    <row r="37" spans="1:16" ht="39" customHeight="1" x14ac:dyDescent="0.15">
      <c r="A37" s="22"/>
      <c r="B37" s="35"/>
      <c r="C37" s="1218" t="s">
        <v>568</v>
      </c>
      <c r="D37" s="1219"/>
      <c r="E37" s="1220"/>
      <c r="F37" s="36">
        <v>0</v>
      </c>
      <c r="G37" s="37">
        <v>0</v>
      </c>
      <c r="H37" s="37">
        <v>0</v>
      </c>
      <c r="I37" s="37">
        <v>0</v>
      </c>
      <c r="J37" s="38">
        <v>0.08</v>
      </c>
      <c r="K37" s="22"/>
      <c r="L37" s="22"/>
      <c r="M37" s="22"/>
      <c r="N37" s="22"/>
      <c r="O37" s="22"/>
      <c r="P37" s="22"/>
    </row>
    <row r="38" spans="1:16" ht="39" customHeight="1" x14ac:dyDescent="0.15">
      <c r="A38" s="22"/>
      <c r="B38" s="35"/>
      <c r="C38" s="1218" t="s">
        <v>569</v>
      </c>
      <c r="D38" s="1219"/>
      <c r="E38" s="1220"/>
      <c r="F38" s="36">
        <v>0</v>
      </c>
      <c r="G38" s="37">
        <v>0</v>
      </c>
      <c r="H38" s="37">
        <v>0</v>
      </c>
      <c r="I38" s="37">
        <v>0.01</v>
      </c>
      <c r="J38" s="38">
        <v>0</v>
      </c>
      <c r="K38" s="22"/>
      <c r="L38" s="22"/>
      <c r="M38" s="22"/>
      <c r="N38" s="22"/>
      <c r="O38" s="22"/>
      <c r="P38" s="22"/>
    </row>
    <row r="39" spans="1:16" ht="39" customHeight="1" x14ac:dyDescent="0.15">
      <c r="A39" s="22"/>
      <c r="B39" s="35"/>
      <c r="C39" s="1218" t="s">
        <v>570</v>
      </c>
      <c r="D39" s="1219"/>
      <c r="E39" s="1220"/>
      <c r="F39" s="36">
        <v>0</v>
      </c>
      <c r="G39" s="37">
        <v>0</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571</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572</v>
      </c>
      <c r="D43" s="1222"/>
      <c r="E43" s="1223"/>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agyIbaEaze7an9wgCQ8QWhQXm75AbPpuGM0w/wuHpiFLtqwF/t7jHh5MHP70bRfIb+VDIZTx6KSp8gAbKbK0g==" saltValue="4VsGCRI1cTL/8mbNnNa/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4619</v>
      </c>
      <c r="L45" s="60">
        <v>4507</v>
      </c>
      <c r="M45" s="60">
        <v>4285</v>
      </c>
      <c r="N45" s="60">
        <v>3780</v>
      </c>
      <c r="O45" s="61">
        <v>3179</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584</v>
      </c>
      <c r="L48" s="64">
        <v>609</v>
      </c>
      <c r="M48" s="64">
        <v>600</v>
      </c>
      <c r="N48" s="64">
        <v>501</v>
      </c>
      <c r="O48" s="65">
        <v>483</v>
      </c>
      <c r="P48" s="48"/>
      <c r="Q48" s="48"/>
      <c r="R48" s="48"/>
      <c r="S48" s="48"/>
      <c r="T48" s="48"/>
      <c r="U48" s="48"/>
    </row>
    <row r="49" spans="1:21" ht="30.75" customHeight="1" x14ac:dyDescent="0.15">
      <c r="A49" s="48"/>
      <c r="B49" s="1236"/>
      <c r="C49" s="1237"/>
      <c r="D49" s="62"/>
      <c r="E49" s="1228" t="s">
        <v>16</v>
      </c>
      <c r="F49" s="1228"/>
      <c r="G49" s="1228"/>
      <c r="H49" s="1228"/>
      <c r="I49" s="1228"/>
      <c r="J49" s="1229"/>
      <c r="K49" s="63">
        <v>162</v>
      </c>
      <c r="L49" s="64">
        <v>166</v>
      </c>
      <c r="M49" s="64">
        <v>187</v>
      </c>
      <c r="N49" s="64">
        <v>137</v>
      </c>
      <c r="O49" s="65">
        <v>144</v>
      </c>
      <c r="P49" s="48"/>
      <c r="Q49" s="48"/>
      <c r="R49" s="48"/>
      <c r="S49" s="48"/>
      <c r="T49" s="48"/>
      <c r="U49" s="48"/>
    </row>
    <row r="50" spans="1:21" ht="30.75" customHeight="1" x14ac:dyDescent="0.15">
      <c r="A50" s="48"/>
      <c r="B50" s="1236"/>
      <c r="C50" s="1237"/>
      <c r="D50" s="62"/>
      <c r="E50" s="1228" t="s">
        <v>17</v>
      </c>
      <c r="F50" s="1228"/>
      <c r="G50" s="1228"/>
      <c r="H50" s="1228"/>
      <c r="I50" s="1228"/>
      <c r="J50" s="1229"/>
      <c r="K50" s="63">
        <v>12</v>
      </c>
      <c r="L50" s="64">
        <v>11</v>
      </c>
      <c r="M50" s="64">
        <v>14</v>
      </c>
      <c r="N50" s="64">
        <v>14</v>
      </c>
      <c r="O50" s="65">
        <v>12</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3794</v>
      </c>
      <c r="L52" s="64">
        <v>3860</v>
      </c>
      <c r="M52" s="64">
        <v>3761</v>
      </c>
      <c r="N52" s="64">
        <v>3781</v>
      </c>
      <c r="O52" s="65">
        <v>3748</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1584</v>
      </c>
      <c r="L53" s="69">
        <v>1433</v>
      </c>
      <c r="M53" s="69">
        <v>1325</v>
      </c>
      <c r="N53" s="69">
        <v>651</v>
      </c>
      <c r="O53" s="70">
        <v>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m29s6CgK5wGiXt4d98JbteVThFFRKvhZv3vFNAyxc6vuH2VZZtutK6UlitDh76NoQ758LsRrHGRGBhLkFMG+Q==" saltValue="up34MLAeoQoF52Co/n7WJ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42" t="s">
        <v>24</v>
      </c>
      <c r="C41" s="1243"/>
      <c r="D41" s="81"/>
      <c r="E41" s="1248" t="s">
        <v>25</v>
      </c>
      <c r="F41" s="1248"/>
      <c r="G41" s="1248"/>
      <c r="H41" s="1249"/>
      <c r="I41" s="82">
        <v>27727</v>
      </c>
      <c r="J41" s="83">
        <v>26896</v>
      </c>
      <c r="K41" s="83">
        <v>25288</v>
      </c>
      <c r="L41" s="83">
        <v>22510</v>
      </c>
      <c r="M41" s="84">
        <v>21324</v>
      </c>
    </row>
    <row r="42" spans="2:13" ht="27.75" customHeight="1" x14ac:dyDescent="0.15">
      <c r="B42" s="1244"/>
      <c r="C42" s="1245"/>
      <c r="D42" s="85"/>
      <c r="E42" s="1250" t="s">
        <v>26</v>
      </c>
      <c r="F42" s="1250"/>
      <c r="G42" s="1250"/>
      <c r="H42" s="1251"/>
      <c r="I42" s="86" t="s">
        <v>516</v>
      </c>
      <c r="J42" s="87" t="s">
        <v>516</v>
      </c>
      <c r="K42" s="87" t="s">
        <v>516</v>
      </c>
      <c r="L42" s="87" t="s">
        <v>516</v>
      </c>
      <c r="M42" s="88" t="s">
        <v>516</v>
      </c>
    </row>
    <row r="43" spans="2:13" ht="27.75" customHeight="1" x14ac:dyDescent="0.15">
      <c r="B43" s="1244"/>
      <c r="C43" s="1245"/>
      <c r="D43" s="85"/>
      <c r="E43" s="1250" t="s">
        <v>27</v>
      </c>
      <c r="F43" s="1250"/>
      <c r="G43" s="1250"/>
      <c r="H43" s="1251"/>
      <c r="I43" s="86">
        <v>6903</v>
      </c>
      <c r="J43" s="87">
        <v>7266</v>
      </c>
      <c r="K43" s="87">
        <v>6885</v>
      </c>
      <c r="L43" s="87">
        <v>6839</v>
      </c>
      <c r="M43" s="88">
        <v>6645</v>
      </c>
    </row>
    <row r="44" spans="2:13" ht="27.75" customHeight="1" x14ac:dyDescent="0.15">
      <c r="B44" s="1244"/>
      <c r="C44" s="1245"/>
      <c r="D44" s="85"/>
      <c r="E44" s="1250" t="s">
        <v>28</v>
      </c>
      <c r="F44" s="1250"/>
      <c r="G44" s="1250"/>
      <c r="H44" s="1251"/>
      <c r="I44" s="86">
        <v>633</v>
      </c>
      <c r="J44" s="87">
        <v>586</v>
      </c>
      <c r="K44" s="87">
        <v>479</v>
      </c>
      <c r="L44" s="87">
        <v>255</v>
      </c>
      <c r="M44" s="88">
        <v>290</v>
      </c>
    </row>
    <row r="45" spans="2:13" ht="27.75" customHeight="1" x14ac:dyDescent="0.15">
      <c r="B45" s="1244"/>
      <c r="C45" s="1245"/>
      <c r="D45" s="85"/>
      <c r="E45" s="1250" t="s">
        <v>29</v>
      </c>
      <c r="F45" s="1250"/>
      <c r="G45" s="1250"/>
      <c r="H45" s="1251"/>
      <c r="I45" s="86">
        <v>5111</v>
      </c>
      <c r="J45" s="87">
        <v>4524</v>
      </c>
      <c r="K45" s="87">
        <v>4233</v>
      </c>
      <c r="L45" s="87">
        <v>4138</v>
      </c>
      <c r="M45" s="88">
        <v>4197</v>
      </c>
    </row>
    <row r="46" spans="2:13" ht="27.75" customHeight="1" x14ac:dyDescent="0.15">
      <c r="B46" s="1244"/>
      <c r="C46" s="1245"/>
      <c r="D46" s="89"/>
      <c r="E46" s="1250" t="s">
        <v>30</v>
      </c>
      <c r="F46" s="1250"/>
      <c r="G46" s="1250"/>
      <c r="H46" s="1251"/>
      <c r="I46" s="86" t="s">
        <v>516</v>
      </c>
      <c r="J46" s="87" t="s">
        <v>516</v>
      </c>
      <c r="K46" s="87" t="s">
        <v>516</v>
      </c>
      <c r="L46" s="87" t="s">
        <v>516</v>
      </c>
      <c r="M46" s="88" t="s">
        <v>516</v>
      </c>
    </row>
    <row r="47" spans="2:13" ht="27.75" customHeight="1" x14ac:dyDescent="0.15">
      <c r="B47" s="1244"/>
      <c r="C47" s="1245"/>
      <c r="D47" s="90"/>
      <c r="E47" s="1252" t="s">
        <v>31</v>
      </c>
      <c r="F47" s="1253"/>
      <c r="G47" s="1253"/>
      <c r="H47" s="1254"/>
      <c r="I47" s="86" t="s">
        <v>516</v>
      </c>
      <c r="J47" s="87" t="s">
        <v>516</v>
      </c>
      <c r="K47" s="87" t="s">
        <v>516</v>
      </c>
      <c r="L47" s="87" t="s">
        <v>516</v>
      </c>
      <c r="M47" s="88" t="s">
        <v>516</v>
      </c>
    </row>
    <row r="48" spans="2:13" ht="27.75" customHeight="1" x14ac:dyDescent="0.15">
      <c r="B48" s="1244"/>
      <c r="C48" s="1245"/>
      <c r="D48" s="85"/>
      <c r="E48" s="1250" t="s">
        <v>32</v>
      </c>
      <c r="F48" s="1250"/>
      <c r="G48" s="1250"/>
      <c r="H48" s="1251"/>
      <c r="I48" s="86" t="s">
        <v>516</v>
      </c>
      <c r="J48" s="87" t="s">
        <v>516</v>
      </c>
      <c r="K48" s="87" t="s">
        <v>516</v>
      </c>
      <c r="L48" s="87" t="s">
        <v>516</v>
      </c>
      <c r="M48" s="88" t="s">
        <v>516</v>
      </c>
    </row>
    <row r="49" spans="2:13" ht="27.75" customHeight="1" x14ac:dyDescent="0.15">
      <c r="B49" s="1246"/>
      <c r="C49" s="1247"/>
      <c r="D49" s="85"/>
      <c r="E49" s="1250" t="s">
        <v>33</v>
      </c>
      <c r="F49" s="1250"/>
      <c r="G49" s="1250"/>
      <c r="H49" s="1251"/>
      <c r="I49" s="86" t="s">
        <v>516</v>
      </c>
      <c r="J49" s="87" t="s">
        <v>516</v>
      </c>
      <c r="K49" s="87" t="s">
        <v>516</v>
      </c>
      <c r="L49" s="87" t="s">
        <v>516</v>
      </c>
      <c r="M49" s="88" t="s">
        <v>516</v>
      </c>
    </row>
    <row r="50" spans="2:13" ht="27.75" customHeight="1" x14ac:dyDescent="0.15">
      <c r="B50" s="1255" t="s">
        <v>34</v>
      </c>
      <c r="C50" s="1256"/>
      <c r="D50" s="91"/>
      <c r="E50" s="1250" t="s">
        <v>35</v>
      </c>
      <c r="F50" s="1250"/>
      <c r="G50" s="1250"/>
      <c r="H50" s="1251"/>
      <c r="I50" s="86">
        <v>17120</v>
      </c>
      <c r="J50" s="87">
        <v>19486</v>
      </c>
      <c r="K50" s="87">
        <v>19084</v>
      </c>
      <c r="L50" s="87">
        <v>17362</v>
      </c>
      <c r="M50" s="88">
        <v>16111</v>
      </c>
    </row>
    <row r="51" spans="2:13" ht="27.75" customHeight="1" x14ac:dyDescent="0.15">
      <c r="B51" s="1244"/>
      <c r="C51" s="1245"/>
      <c r="D51" s="85"/>
      <c r="E51" s="1250" t="s">
        <v>36</v>
      </c>
      <c r="F51" s="1250"/>
      <c r="G51" s="1250"/>
      <c r="H51" s="1251"/>
      <c r="I51" s="86">
        <v>286</v>
      </c>
      <c r="J51" s="87">
        <v>317</v>
      </c>
      <c r="K51" s="87">
        <v>335</v>
      </c>
      <c r="L51" s="87">
        <v>128</v>
      </c>
      <c r="M51" s="88">
        <v>75</v>
      </c>
    </row>
    <row r="52" spans="2:13" ht="27.75" customHeight="1" x14ac:dyDescent="0.15">
      <c r="B52" s="1246"/>
      <c r="C52" s="1247"/>
      <c r="D52" s="85"/>
      <c r="E52" s="1250" t="s">
        <v>37</v>
      </c>
      <c r="F52" s="1250"/>
      <c r="G52" s="1250"/>
      <c r="H52" s="1251"/>
      <c r="I52" s="86">
        <v>30929</v>
      </c>
      <c r="J52" s="87">
        <v>30493</v>
      </c>
      <c r="K52" s="87">
        <v>29961</v>
      </c>
      <c r="L52" s="87">
        <v>29442</v>
      </c>
      <c r="M52" s="88">
        <v>29925</v>
      </c>
    </row>
    <row r="53" spans="2:13" ht="27.75" customHeight="1" thickBot="1" x14ac:dyDescent="0.2">
      <c r="B53" s="1257" t="s">
        <v>38</v>
      </c>
      <c r="C53" s="1258"/>
      <c r="D53" s="92"/>
      <c r="E53" s="1259" t="s">
        <v>39</v>
      </c>
      <c r="F53" s="1259"/>
      <c r="G53" s="1259"/>
      <c r="H53" s="1260"/>
      <c r="I53" s="93">
        <v>-7960</v>
      </c>
      <c r="J53" s="94">
        <v>-11024</v>
      </c>
      <c r="K53" s="94">
        <v>-12496</v>
      </c>
      <c r="L53" s="94">
        <v>-13190</v>
      </c>
      <c r="M53" s="95">
        <v>-13655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DSUs3swC/FB01+LjJf0KNWlHZb5qdEKIdkQUHqCCq+Dek2f6rb5MbmIllGpAA2HleS55qN0XHb2lYaW3besXw==" saltValue="3eDEKflox4SXBbvotwKs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4388</v>
      </c>
      <c r="G55" s="107">
        <v>4386</v>
      </c>
      <c r="H55" s="108">
        <v>3489</v>
      </c>
    </row>
    <row r="56" spans="2:8" ht="52.5" customHeight="1" x14ac:dyDescent="0.15">
      <c r="B56" s="109"/>
      <c r="C56" s="1271" t="s">
        <v>43</v>
      </c>
      <c r="D56" s="1271"/>
      <c r="E56" s="1272"/>
      <c r="F56" s="110">
        <v>11085</v>
      </c>
      <c r="G56" s="110">
        <v>9261</v>
      </c>
      <c r="H56" s="111">
        <v>8559</v>
      </c>
    </row>
    <row r="57" spans="2:8" ht="53.25" customHeight="1" x14ac:dyDescent="0.15">
      <c r="B57" s="109"/>
      <c r="C57" s="1273" t="s">
        <v>44</v>
      </c>
      <c r="D57" s="1273"/>
      <c r="E57" s="1274"/>
      <c r="F57" s="112">
        <v>6884</v>
      </c>
      <c r="G57" s="112">
        <v>6969</v>
      </c>
      <c r="H57" s="113">
        <v>7279</v>
      </c>
    </row>
    <row r="58" spans="2:8" ht="45.75" customHeight="1" x14ac:dyDescent="0.15">
      <c r="B58" s="114"/>
      <c r="C58" s="1261" t="s">
        <v>593</v>
      </c>
      <c r="D58" s="1262"/>
      <c r="E58" s="1263"/>
      <c r="F58" s="115">
        <v>4000</v>
      </c>
      <c r="G58" s="115">
        <v>4000</v>
      </c>
      <c r="H58" s="116">
        <v>4000</v>
      </c>
    </row>
    <row r="59" spans="2:8" ht="45.75" customHeight="1" x14ac:dyDescent="0.15">
      <c r="B59" s="114"/>
      <c r="C59" s="1261" t="s">
        <v>594</v>
      </c>
      <c r="D59" s="1262"/>
      <c r="E59" s="1263"/>
      <c r="F59" s="115">
        <v>1255</v>
      </c>
      <c r="G59" s="115">
        <v>1255</v>
      </c>
      <c r="H59" s="116">
        <v>1255</v>
      </c>
    </row>
    <row r="60" spans="2:8" ht="45.75" customHeight="1" x14ac:dyDescent="0.15">
      <c r="B60" s="114"/>
      <c r="C60" s="1261" t="s">
        <v>595</v>
      </c>
      <c r="D60" s="1262"/>
      <c r="E60" s="1263"/>
      <c r="F60" s="115">
        <v>692</v>
      </c>
      <c r="G60" s="115">
        <v>692</v>
      </c>
      <c r="H60" s="116">
        <v>693</v>
      </c>
    </row>
    <row r="61" spans="2:8" ht="45.75" customHeight="1" x14ac:dyDescent="0.15">
      <c r="B61" s="114"/>
      <c r="C61" s="1261" t="s">
        <v>596</v>
      </c>
      <c r="D61" s="1262"/>
      <c r="E61" s="1263"/>
      <c r="F61" s="115" t="s">
        <v>598</v>
      </c>
      <c r="G61" s="115" t="s">
        <v>598</v>
      </c>
      <c r="H61" s="116">
        <v>400</v>
      </c>
    </row>
    <row r="62" spans="2:8" ht="45.75" customHeight="1" thickBot="1" x14ac:dyDescent="0.2">
      <c r="B62" s="117"/>
      <c r="C62" s="1264" t="s">
        <v>597</v>
      </c>
      <c r="D62" s="1265"/>
      <c r="E62" s="1266"/>
      <c r="F62" s="118">
        <v>200</v>
      </c>
      <c r="G62" s="118">
        <v>351</v>
      </c>
      <c r="H62" s="119">
        <v>352</v>
      </c>
    </row>
    <row r="63" spans="2:8" ht="52.5" customHeight="1" thickBot="1" x14ac:dyDescent="0.2">
      <c r="B63" s="120"/>
      <c r="C63" s="1267" t="s">
        <v>45</v>
      </c>
      <c r="D63" s="1267"/>
      <c r="E63" s="1268"/>
      <c r="F63" s="121">
        <v>22356</v>
      </c>
      <c r="G63" s="121">
        <v>20616</v>
      </c>
      <c r="H63" s="122">
        <v>19327</v>
      </c>
    </row>
    <row r="64" spans="2:8" ht="15" customHeight="1" x14ac:dyDescent="0.15"/>
    <row r="65" ht="0" hidden="1" customHeight="1" x14ac:dyDescent="0.15"/>
    <row r="66" ht="0" hidden="1" customHeight="1" x14ac:dyDescent="0.15"/>
  </sheetData>
  <sheetProtection algorithmName="SHA-512" hashValue="J9eBtrrxPUvE1ckMCNIECEErZsd4jUjRlbvJU9zySQvHj4trAUFeYpurm57Og4WhqCwueNmHTt0wYmrcuEpKqg==" saltValue="q/dnerMJEChl0DOztQz/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601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603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604</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559</v>
      </c>
      <c r="BQ50" s="1281"/>
      <c r="BR50" s="1281"/>
      <c r="BS50" s="1281"/>
      <c r="BT50" s="1281"/>
      <c r="BU50" s="1281"/>
      <c r="BV50" s="1281"/>
      <c r="BW50" s="1281"/>
      <c r="BX50" s="1281" t="s">
        <v>560</v>
      </c>
      <c r="BY50" s="1281"/>
      <c r="BZ50" s="1281"/>
      <c r="CA50" s="1281"/>
      <c r="CB50" s="1281"/>
      <c r="CC50" s="1281"/>
      <c r="CD50" s="1281"/>
      <c r="CE50" s="1281"/>
      <c r="CF50" s="1281" t="s">
        <v>561</v>
      </c>
      <c r="CG50" s="1281"/>
      <c r="CH50" s="1281"/>
      <c r="CI50" s="1281"/>
      <c r="CJ50" s="1281"/>
      <c r="CK50" s="1281"/>
      <c r="CL50" s="1281"/>
      <c r="CM50" s="1281"/>
      <c r="CN50" s="1281" t="s">
        <v>562</v>
      </c>
      <c r="CO50" s="1281"/>
      <c r="CP50" s="1281"/>
      <c r="CQ50" s="1281"/>
      <c r="CR50" s="1281"/>
      <c r="CS50" s="1281"/>
      <c r="CT50" s="1281"/>
      <c r="CU50" s="1281"/>
      <c r="CV50" s="1281" t="s">
        <v>563</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605</v>
      </c>
      <c r="AO51" s="1280"/>
      <c r="AP51" s="1280"/>
      <c r="AQ51" s="1280"/>
      <c r="AR51" s="1280"/>
      <c r="AS51" s="1280"/>
      <c r="AT51" s="1280"/>
      <c r="AU51" s="1280"/>
      <c r="AV51" s="1280"/>
      <c r="AW51" s="1280"/>
      <c r="AX51" s="1280"/>
      <c r="AY51" s="1280"/>
      <c r="AZ51" s="1280"/>
      <c r="BA51" s="1280"/>
      <c r="BB51" s="1280" t="s">
        <v>606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53</v>
      </c>
      <c r="CG53" s="1277"/>
      <c r="CH53" s="1277"/>
      <c r="CI53" s="1277"/>
      <c r="CJ53" s="1277"/>
      <c r="CK53" s="1277"/>
      <c r="CL53" s="1277"/>
      <c r="CM53" s="1277"/>
      <c r="CN53" s="1277">
        <v>54.7</v>
      </c>
      <c r="CO53" s="1277"/>
      <c r="CP53" s="1277"/>
      <c r="CQ53" s="1277"/>
      <c r="CR53" s="1277"/>
      <c r="CS53" s="1277"/>
      <c r="CT53" s="1277"/>
      <c r="CU53" s="1277"/>
      <c r="CV53" s="1277">
        <v>57.4</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608</v>
      </c>
      <c r="AO55" s="1281"/>
      <c r="AP55" s="1281"/>
      <c r="AQ55" s="1281"/>
      <c r="AR55" s="1281"/>
      <c r="AS55" s="1281"/>
      <c r="AT55" s="1281"/>
      <c r="AU55" s="1281"/>
      <c r="AV55" s="1281"/>
      <c r="AW55" s="1281"/>
      <c r="AX55" s="1281"/>
      <c r="AY55" s="1281"/>
      <c r="AZ55" s="1281"/>
      <c r="BA55" s="1281"/>
      <c r="BB55" s="1280" t="s">
        <v>606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32.799999999999997</v>
      </c>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607</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58.6</v>
      </c>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609</v>
      </c>
    </row>
    <row r="64" spans="1:109" x14ac:dyDescent="0.15">
      <c r="B64" s="374"/>
      <c r="G64" s="381"/>
      <c r="I64" s="394"/>
      <c r="J64" s="394"/>
      <c r="K64" s="394"/>
      <c r="L64" s="394"/>
      <c r="M64" s="394"/>
      <c r="N64" s="395"/>
      <c r="AM64" s="381"/>
      <c r="AN64" s="381" t="s">
        <v>602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610</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604</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559</v>
      </c>
      <c r="BQ72" s="1281"/>
      <c r="BR72" s="1281"/>
      <c r="BS72" s="1281"/>
      <c r="BT72" s="1281"/>
      <c r="BU72" s="1281"/>
      <c r="BV72" s="1281"/>
      <c r="BW72" s="1281"/>
      <c r="BX72" s="1281" t="s">
        <v>560</v>
      </c>
      <c r="BY72" s="1281"/>
      <c r="BZ72" s="1281"/>
      <c r="CA72" s="1281"/>
      <c r="CB72" s="1281"/>
      <c r="CC72" s="1281"/>
      <c r="CD72" s="1281"/>
      <c r="CE72" s="1281"/>
      <c r="CF72" s="1281" t="s">
        <v>561</v>
      </c>
      <c r="CG72" s="1281"/>
      <c r="CH72" s="1281"/>
      <c r="CI72" s="1281"/>
      <c r="CJ72" s="1281"/>
      <c r="CK72" s="1281"/>
      <c r="CL72" s="1281"/>
      <c r="CM72" s="1281"/>
      <c r="CN72" s="1281" t="s">
        <v>562</v>
      </c>
      <c r="CO72" s="1281"/>
      <c r="CP72" s="1281"/>
      <c r="CQ72" s="1281"/>
      <c r="CR72" s="1281"/>
      <c r="CS72" s="1281"/>
      <c r="CT72" s="1281"/>
      <c r="CU72" s="1281"/>
      <c r="CV72" s="1281" t="s">
        <v>563</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605</v>
      </c>
      <c r="AO73" s="1280"/>
      <c r="AP73" s="1280"/>
      <c r="AQ73" s="1280"/>
      <c r="AR73" s="1280"/>
      <c r="AS73" s="1280"/>
      <c r="AT73" s="1280"/>
      <c r="AU73" s="1280"/>
      <c r="AV73" s="1280"/>
      <c r="AW73" s="1280"/>
      <c r="AX73" s="1280"/>
      <c r="AY73" s="1280"/>
      <c r="AZ73" s="1280"/>
      <c r="BA73" s="1280"/>
      <c r="BB73" s="1280" t="s">
        <v>606</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611</v>
      </c>
      <c r="BC75" s="1280"/>
      <c r="BD75" s="1280"/>
      <c r="BE75" s="1280"/>
      <c r="BF75" s="1280"/>
      <c r="BG75" s="1280"/>
      <c r="BH75" s="1280"/>
      <c r="BI75" s="1280"/>
      <c r="BJ75" s="1280"/>
      <c r="BK75" s="1280"/>
      <c r="BL75" s="1280"/>
      <c r="BM75" s="1280"/>
      <c r="BN75" s="1280"/>
      <c r="BO75" s="1280"/>
      <c r="BP75" s="1277">
        <v>10.8</v>
      </c>
      <c r="BQ75" s="1277"/>
      <c r="BR75" s="1277"/>
      <c r="BS75" s="1277"/>
      <c r="BT75" s="1277"/>
      <c r="BU75" s="1277"/>
      <c r="BV75" s="1277"/>
      <c r="BW75" s="1277"/>
      <c r="BX75" s="1277">
        <v>10.1</v>
      </c>
      <c r="BY75" s="1277"/>
      <c r="BZ75" s="1277"/>
      <c r="CA75" s="1277"/>
      <c r="CB75" s="1277"/>
      <c r="CC75" s="1277"/>
      <c r="CD75" s="1277"/>
      <c r="CE75" s="1277"/>
      <c r="CF75" s="1277">
        <v>9.1999999999999993</v>
      </c>
      <c r="CG75" s="1277"/>
      <c r="CH75" s="1277"/>
      <c r="CI75" s="1277"/>
      <c r="CJ75" s="1277"/>
      <c r="CK75" s="1277"/>
      <c r="CL75" s="1277"/>
      <c r="CM75" s="1277"/>
      <c r="CN75" s="1277">
        <v>7.3</v>
      </c>
      <c r="CO75" s="1277"/>
      <c r="CP75" s="1277"/>
      <c r="CQ75" s="1277"/>
      <c r="CR75" s="1277"/>
      <c r="CS75" s="1277"/>
      <c r="CT75" s="1277"/>
      <c r="CU75" s="1277"/>
      <c r="CV75" s="1277">
        <v>4.4000000000000004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608</v>
      </c>
      <c r="AO77" s="1281"/>
      <c r="AP77" s="1281"/>
      <c r="AQ77" s="1281"/>
      <c r="AR77" s="1281"/>
      <c r="AS77" s="1281"/>
      <c r="AT77" s="1281"/>
      <c r="AU77" s="1281"/>
      <c r="AV77" s="1281"/>
      <c r="AW77" s="1281"/>
      <c r="AX77" s="1281"/>
      <c r="AY77" s="1281"/>
      <c r="AZ77" s="1281"/>
      <c r="BA77" s="1281"/>
      <c r="BB77" s="1280" t="s">
        <v>606</v>
      </c>
      <c r="BC77" s="1280"/>
      <c r="BD77" s="1280"/>
      <c r="BE77" s="1280"/>
      <c r="BF77" s="1280"/>
      <c r="BG77" s="1280"/>
      <c r="BH77" s="1280"/>
      <c r="BI77" s="1280"/>
      <c r="BJ77" s="1280"/>
      <c r="BK77" s="1280"/>
      <c r="BL77" s="1280"/>
      <c r="BM77" s="1280"/>
      <c r="BN77" s="1280"/>
      <c r="BO77" s="1280"/>
      <c r="BP77" s="1277">
        <v>41.3</v>
      </c>
      <c r="BQ77" s="1277"/>
      <c r="BR77" s="1277"/>
      <c r="BS77" s="1277"/>
      <c r="BT77" s="1277"/>
      <c r="BU77" s="1277"/>
      <c r="BV77" s="1277"/>
      <c r="BW77" s="1277"/>
      <c r="BX77" s="1277">
        <v>33</v>
      </c>
      <c r="BY77" s="1277"/>
      <c r="BZ77" s="1277"/>
      <c r="CA77" s="1277"/>
      <c r="CB77" s="1277"/>
      <c r="CC77" s="1277"/>
      <c r="CD77" s="1277"/>
      <c r="CE77" s="1277"/>
      <c r="CF77" s="1277">
        <v>32.799999999999997</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611</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8.5</v>
      </c>
      <c r="BY79" s="1277"/>
      <c r="BZ79" s="1277"/>
      <c r="CA79" s="1277"/>
      <c r="CB79" s="1277"/>
      <c r="CC79" s="1277"/>
      <c r="CD79" s="1277"/>
      <c r="CE79" s="1277"/>
      <c r="CF79" s="1277">
        <v>9.5</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pVfqL+EGO0k4DaiuRmHt2YK2FhxwllJcXLxZ/NwREEnAtFFkRpC9kNA8JKqXeNprd+c0E34VlIrkTTneYfyJQ==" saltValue="znDkaGulOFJJ5FLgBBszI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85" zoomScaleNormal="85" zoomScaleSheetLayoutView="70" workbookViewId="0">
      <selection activeCell="BS12" sqref="BS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3RJcO7//bdOjPLMYijGehSa27wOwDwv7Snnsa2JDv42E1iFU/hgXuKf6khBhf7PXrRbbE/WBofhqUuNmG8xoQ==" saltValue="ez99ZXdXk/OUz3/H5yyW2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70" zoomScaleNormal="70" zoomScaleSheetLayoutView="55" workbookViewId="0">
      <selection activeCell="BS12" sqref="BS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aS9aApBQlwbc+MceDAVDLAAYCydaVZKt5wQmNrJ7Ls9p/uhzFcoSL0Mr6M8zd0+5g3rNK9eyJycustUziUiBg==" saltValue="NOXQTGVNIArvMfPvOQdg9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93166</v>
      </c>
      <c r="E3" s="141"/>
      <c r="F3" s="142">
        <v>69560</v>
      </c>
      <c r="G3" s="143"/>
      <c r="H3" s="144"/>
    </row>
    <row r="4" spans="1:8" x14ac:dyDescent="0.15">
      <c r="A4" s="145"/>
      <c r="B4" s="146"/>
      <c r="C4" s="147"/>
      <c r="D4" s="148">
        <v>56340</v>
      </c>
      <c r="E4" s="149"/>
      <c r="F4" s="150">
        <v>35305</v>
      </c>
      <c r="G4" s="151"/>
      <c r="H4" s="152"/>
    </row>
    <row r="5" spans="1:8" x14ac:dyDescent="0.15">
      <c r="A5" s="133" t="s">
        <v>551</v>
      </c>
      <c r="B5" s="138"/>
      <c r="C5" s="139"/>
      <c r="D5" s="140">
        <v>93224</v>
      </c>
      <c r="E5" s="141"/>
      <c r="F5" s="142">
        <v>65988</v>
      </c>
      <c r="G5" s="143"/>
      <c r="H5" s="144"/>
    </row>
    <row r="6" spans="1:8" x14ac:dyDescent="0.15">
      <c r="A6" s="145"/>
      <c r="B6" s="146"/>
      <c r="C6" s="147"/>
      <c r="D6" s="148">
        <v>52732</v>
      </c>
      <c r="E6" s="149"/>
      <c r="F6" s="150">
        <v>36473</v>
      </c>
      <c r="G6" s="151"/>
      <c r="H6" s="152"/>
    </row>
    <row r="7" spans="1:8" x14ac:dyDescent="0.15">
      <c r="A7" s="133" t="s">
        <v>552</v>
      </c>
      <c r="B7" s="138"/>
      <c r="C7" s="139"/>
      <c r="D7" s="140">
        <v>85798</v>
      </c>
      <c r="E7" s="141"/>
      <c r="F7" s="142">
        <v>87974</v>
      </c>
      <c r="G7" s="143"/>
      <c r="H7" s="144"/>
    </row>
    <row r="8" spans="1:8" x14ac:dyDescent="0.15">
      <c r="A8" s="145"/>
      <c r="B8" s="146"/>
      <c r="C8" s="147"/>
      <c r="D8" s="148">
        <v>61486</v>
      </c>
      <c r="E8" s="149"/>
      <c r="F8" s="150">
        <v>48183</v>
      </c>
      <c r="G8" s="151"/>
      <c r="H8" s="152"/>
    </row>
    <row r="9" spans="1:8" x14ac:dyDescent="0.15">
      <c r="A9" s="133" t="s">
        <v>553</v>
      </c>
      <c r="B9" s="138"/>
      <c r="C9" s="139"/>
      <c r="D9" s="140">
        <v>80329</v>
      </c>
      <c r="E9" s="141"/>
      <c r="F9" s="142">
        <v>83280</v>
      </c>
      <c r="G9" s="143"/>
      <c r="H9" s="144"/>
    </row>
    <row r="10" spans="1:8" x14ac:dyDescent="0.15">
      <c r="A10" s="145"/>
      <c r="B10" s="146"/>
      <c r="C10" s="147"/>
      <c r="D10" s="148">
        <v>61751</v>
      </c>
      <c r="E10" s="149"/>
      <c r="F10" s="150">
        <v>43123</v>
      </c>
      <c r="G10" s="151"/>
      <c r="H10" s="152"/>
    </row>
    <row r="11" spans="1:8" x14ac:dyDescent="0.15">
      <c r="A11" s="133" t="s">
        <v>554</v>
      </c>
      <c r="B11" s="138"/>
      <c r="C11" s="139"/>
      <c r="D11" s="140">
        <v>111640</v>
      </c>
      <c r="E11" s="141"/>
      <c r="F11" s="142">
        <v>88968</v>
      </c>
      <c r="G11" s="143"/>
      <c r="H11" s="144"/>
    </row>
    <row r="12" spans="1:8" x14ac:dyDescent="0.15">
      <c r="A12" s="145"/>
      <c r="B12" s="146"/>
      <c r="C12" s="153"/>
      <c r="D12" s="148">
        <v>77518</v>
      </c>
      <c r="E12" s="149"/>
      <c r="F12" s="150">
        <v>45482</v>
      </c>
      <c r="G12" s="151"/>
      <c r="H12" s="152"/>
    </row>
    <row r="13" spans="1:8" x14ac:dyDescent="0.15">
      <c r="A13" s="133"/>
      <c r="B13" s="138"/>
      <c r="C13" s="154"/>
      <c r="D13" s="155">
        <v>92831</v>
      </c>
      <c r="E13" s="156"/>
      <c r="F13" s="157">
        <v>79154</v>
      </c>
      <c r="G13" s="158"/>
      <c r="H13" s="144"/>
    </row>
    <row r="14" spans="1:8" x14ac:dyDescent="0.15">
      <c r="A14" s="145"/>
      <c r="B14" s="146"/>
      <c r="C14" s="147"/>
      <c r="D14" s="148">
        <v>61965</v>
      </c>
      <c r="E14" s="149"/>
      <c r="F14" s="150">
        <v>41713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12.99</v>
      </c>
      <c r="C19" s="159">
        <f>ROUND(VALUE(SUBSTITUTE(実質収支比率等に係る経年分析!G$48,"▲","-")),2)</f>
        <v>9.49</v>
      </c>
      <c r="D19" s="159">
        <f>ROUND(VALUE(SUBSTITUTE(実質収支比率等に係る経年分析!H$48,"▲","-")),2)</f>
        <v>10.24</v>
      </c>
      <c r="E19" s="159">
        <f>ROUND(VALUE(SUBSTITUTE(実質収支比率等に係る経年分析!I$48,"▲","-")),2)</f>
        <v>10</v>
      </c>
      <c r="F19" s="159">
        <f>ROUND(VALUE(SUBSTITUTE(実質収支比率等に係る経年分析!J$48,"▲","-")),2)</f>
        <v>8.86</v>
      </c>
    </row>
    <row r="20" spans="1:11" x14ac:dyDescent="0.15">
      <c r="A20" s="159" t="s">
        <v>49</v>
      </c>
      <c r="B20" s="159">
        <f>ROUND(VALUE(SUBSTITUTE(実質収支比率等に係る経年分析!F$47,"▲","-")),2)</f>
        <v>22.39</v>
      </c>
      <c r="C20" s="159">
        <f>ROUND(VALUE(SUBSTITUTE(実質収支比率等に係る経年分析!G$47,"▲","-")),2)</f>
        <v>22.69</v>
      </c>
      <c r="D20" s="159">
        <f>ROUND(VALUE(SUBSTITUTE(実質収支比率等に係る経年分析!H$47,"▲","-")),2)</f>
        <v>22.8</v>
      </c>
      <c r="E20" s="159">
        <f>ROUND(VALUE(SUBSTITUTE(実質収支比率等に係る経年分析!I$47,"▲","-")),2)</f>
        <v>23.4</v>
      </c>
      <c r="F20" s="159">
        <f>ROUND(VALUE(SUBSTITUTE(実質収支比率等に係る経年分析!J$47,"▲","-")),2)</f>
        <v>19.239999999999998</v>
      </c>
    </row>
    <row r="21" spans="1:11" x14ac:dyDescent="0.15">
      <c r="A21" s="159" t="s">
        <v>50</v>
      </c>
      <c r="B21" s="159">
        <f>IF(ISNUMBER(VALUE(SUBSTITUTE(実質収支比率等に係る経年分析!F$49,"▲","-"))),ROUND(VALUE(SUBSTITUTE(実質収支比率等に係る経年分析!F$49,"▲","-")),2),NA())</f>
        <v>11.07</v>
      </c>
      <c r="C21" s="159">
        <f>IF(ISNUMBER(VALUE(SUBSTITUTE(実質収支比率等に係る経年分析!G$49,"▲","-"))),ROUND(VALUE(SUBSTITUTE(実質収支比率等に係る経年分析!G$49,"▲","-")),2),NA())</f>
        <v>-3.59</v>
      </c>
      <c r="D21" s="159">
        <f>IF(ISNUMBER(VALUE(SUBSTITUTE(実質収支比率等に係る経年分析!H$49,"▲","-"))),ROUND(VALUE(SUBSTITUTE(実質収支比率等に係る経年分析!H$49,"▲","-")),2),NA())</f>
        <v>8.58</v>
      </c>
      <c r="E21" s="159">
        <f>IF(ISNUMBER(VALUE(SUBSTITUTE(実質収支比率等に係る経年分析!I$49,"▲","-"))),ROUND(VALUE(SUBSTITUTE(実質収支比率等に係る経年分析!I$49,"▲","-")),2),NA())</f>
        <v>13.82</v>
      </c>
      <c r="F21" s="159">
        <f>IF(ISNUMBER(VALUE(SUBSTITUTE(実質収支比率等に係る経年分析!J$49,"▲","-"))),ROUND(VALUE(SUBSTITUTE(実質収支比率等に係る経年分析!J$49,"▲","-")),2),NA())</f>
        <v>8.65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0.08</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2.11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2.17</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3.15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12.99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9.48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8.86</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3794</v>
      </c>
      <c r="E42" s="161"/>
      <c r="F42" s="161"/>
      <c r="G42" s="161">
        <f>'実質公債費比率（分子）の構造'!L$52</f>
        <v>3860</v>
      </c>
      <c r="H42" s="161"/>
      <c r="I42" s="161"/>
      <c r="J42" s="161">
        <f>'実質公債費比率（分子）の構造'!M$52</f>
        <v>3761</v>
      </c>
      <c r="K42" s="161"/>
      <c r="L42" s="161"/>
      <c r="M42" s="161">
        <f>'実質公債費比率（分子）の構造'!N$52</f>
        <v>3781</v>
      </c>
      <c r="N42" s="161"/>
      <c r="O42" s="161"/>
      <c r="P42" s="161">
        <f>'実質公債費比率（分子）の構造'!O$52</f>
        <v>3748</v>
      </c>
    </row>
    <row r="43" spans="1:16" x14ac:dyDescent="0.15">
      <c r="A43" s="161" t="s">
        <v>58</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12</v>
      </c>
      <c r="C44" s="161"/>
      <c r="D44" s="161"/>
      <c r="E44" s="161">
        <f>'実質公債費比率（分子）の構造'!L$50</f>
        <v>11</v>
      </c>
      <c r="F44" s="161"/>
      <c r="G44" s="161"/>
      <c r="H44" s="161">
        <f>'実質公債費比率（分子）の構造'!M$50</f>
        <v>14</v>
      </c>
      <c r="I44" s="161"/>
      <c r="J44" s="161"/>
      <c r="K44" s="161">
        <f>'実質公債費比率（分子）の構造'!N$50</f>
        <v>14</v>
      </c>
      <c r="L44" s="161"/>
      <c r="M44" s="161"/>
      <c r="N44" s="161">
        <f>'実質公債費比率（分子）の構造'!O$50</f>
        <v>12</v>
      </c>
      <c r="O44" s="161"/>
      <c r="P44" s="161"/>
    </row>
    <row r="45" spans="1:16" x14ac:dyDescent="0.15">
      <c r="A45" s="161" t="s">
        <v>60</v>
      </c>
      <c r="B45" s="161">
        <f>'実質公債費比率（分子）の構造'!K$49</f>
        <v>162</v>
      </c>
      <c r="C45" s="161"/>
      <c r="D45" s="161"/>
      <c r="E45" s="161">
        <f>'実質公債費比率（分子）の構造'!L$49</f>
        <v>166</v>
      </c>
      <c r="F45" s="161"/>
      <c r="G45" s="161"/>
      <c r="H45" s="161">
        <f>'実質公債費比率（分子）の構造'!M$49</f>
        <v>187</v>
      </c>
      <c r="I45" s="161"/>
      <c r="J45" s="161"/>
      <c r="K45" s="161">
        <f>'実質公債費比率（分子）の構造'!N$49</f>
        <v>137</v>
      </c>
      <c r="L45" s="161"/>
      <c r="M45" s="161"/>
      <c r="N45" s="161">
        <f>'実質公債費比率（分子）の構造'!O$49</f>
        <v>144</v>
      </c>
      <c r="O45" s="161"/>
      <c r="P45" s="161"/>
    </row>
    <row r="46" spans="1:16" x14ac:dyDescent="0.15">
      <c r="A46" s="161" t="s">
        <v>61</v>
      </c>
      <c r="B46" s="161">
        <f>'実質公債費比率（分子）の構造'!K$48</f>
        <v>584</v>
      </c>
      <c r="C46" s="161"/>
      <c r="D46" s="161"/>
      <c r="E46" s="161">
        <f>'実質公債費比率（分子）の構造'!L$48</f>
        <v>609</v>
      </c>
      <c r="F46" s="161"/>
      <c r="G46" s="161"/>
      <c r="H46" s="161">
        <f>'実質公債費比率（分子）の構造'!M$48</f>
        <v>600</v>
      </c>
      <c r="I46" s="161"/>
      <c r="J46" s="161"/>
      <c r="K46" s="161">
        <f>'実質公債費比率（分子）の構造'!N$48</f>
        <v>501</v>
      </c>
      <c r="L46" s="161"/>
      <c r="M46" s="161"/>
      <c r="N46" s="161">
        <f>'実質公債費比率（分子）の構造'!O$48</f>
        <v>483</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4619</v>
      </c>
      <c r="C49" s="161"/>
      <c r="D49" s="161"/>
      <c r="E49" s="161">
        <f>'実質公債費比率（分子）の構造'!L$45</f>
        <v>4507</v>
      </c>
      <c r="F49" s="161"/>
      <c r="G49" s="161"/>
      <c r="H49" s="161">
        <f>'実質公債費比率（分子）の構造'!M$45</f>
        <v>4285</v>
      </c>
      <c r="I49" s="161"/>
      <c r="J49" s="161"/>
      <c r="K49" s="161">
        <f>'実質公債費比率（分子）の構造'!N$45</f>
        <v>3780</v>
      </c>
      <c r="L49" s="161"/>
      <c r="M49" s="161"/>
      <c r="N49" s="161">
        <f>'実質公債費比率（分子）の構造'!O$45</f>
        <v>3179</v>
      </c>
      <c r="O49" s="161"/>
      <c r="P49" s="161"/>
    </row>
    <row r="50" spans="1:16" x14ac:dyDescent="0.15">
      <c r="A50" s="161" t="s">
        <v>65</v>
      </c>
      <c r="B50" s="161" t="e">
        <f>NA()</f>
        <v>#N/A</v>
      </c>
      <c r="C50" s="161">
        <f>IF(ISNUMBER('実質公債費比率（分子）の構造'!K$53),'実質公債費比率（分子）の構造'!K$53,NA())</f>
        <v>1584</v>
      </c>
      <c r="D50" s="161" t="e">
        <f>NA()</f>
        <v>#N/A</v>
      </c>
      <c r="E50" s="161" t="e">
        <f>NA()</f>
        <v>#N/A</v>
      </c>
      <c r="F50" s="161">
        <f>IF(ISNUMBER('実質公債費比率（分子）の構造'!L$53),'実質公債費比率（分子）の構造'!L$53,NA())</f>
        <v>1433</v>
      </c>
      <c r="G50" s="161" t="e">
        <f>NA()</f>
        <v>#N/A</v>
      </c>
      <c r="H50" s="161" t="e">
        <f>NA()</f>
        <v>#N/A</v>
      </c>
      <c r="I50" s="161">
        <f>IF(ISNUMBER('実質公債費比率（分子）の構造'!M$53),'実質公債費比率（分子）の構造'!M$53,NA())</f>
        <v>1325</v>
      </c>
      <c r="J50" s="161" t="e">
        <f>NA()</f>
        <v>#N/A</v>
      </c>
      <c r="K50" s="161" t="e">
        <f>NA()</f>
        <v>#N/A</v>
      </c>
      <c r="L50" s="161">
        <f>IF(ISNUMBER('実質公債費比率（分子）の構造'!N$53),'実質公債費比率（分子）の構造'!N$53,NA())</f>
        <v>651</v>
      </c>
      <c r="M50" s="161" t="e">
        <f>NA()</f>
        <v>#N/A</v>
      </c>
      <c r="N50" s="161" t="e">
        <f>NA()</f>
        <v>#N/A</v>
      </c>
      <c r="O50" s="161">
        <f>IF(ISNUMBER('実質公債費比率（分子）の構造'!O$53),'実質公債費比率（分子）の構造'!O$53,NA())</f>
        <v>70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30929</v>
      </c>
      <c r="E56" s="160"/>
      <c r="F56" s="160"/>
      <c r="G56" s="160">
        <f>'将来負担比率（分子）の構造'!J$52</f>
        <v>30493</v>
      </c>
      <c r="H56" s="160"/>
      <c r="I56" s="160"/>
      <c r="J56" s="160">
        <f>'将来負担比率（分子）の構造'!K$52</f>
        <v>29961</v>
      </c>
      <c r="K56" s="160"/>
      <c r="L56" s="160"/>
      <c r="M56" s="160">
        <f>'将来負担比率（分子）の構造'!L$52</f>
        <v>29442</v>
      </c>
      <c r="N56" s="160"/>
      <c r="O56" s="160"/>
      <c r="P56" s="160">
        <f>'将来負担比率（分子）の構造'!M$52</f>
        <v>29925</v>
      </c>
    </row>
    <row r="57" spans="1:16" x14ac:dyDescent="0.15">
      <c r="A57" s="160" t="s">
        <v>36</v>
      </c>
      <c r="B57" s="160"/>
      <c r="C57" s="160"/>
      <c r="D57" s="160">
        <f>'将来負担比率（分子）の構造'!I$51</f>
        <v>286</v>
      </c>
      <c r="E57" s="160"/>
      <c r="F57" s="160"/>
      <c r="G57" s="160">
        <f>'将来負担比率（分子）の構造'!J$51</f>
        <v>317</v>
      </c>
      <c r="H57" s="160"/>
      <c r="I57" s="160"/>
      <c r="J57" s="160">
        <f>'将来負担比率（分子）の構造'!K$51</f>
        <v>335</v>
      </c>
      <c r="K57" s="160"/>
      <c r="L57" s="160"/>
      <c r="M57" s="160">
        <f>'将来負担比率（分子）の構造'!L$51</f>
        <v>128</v>
      </c>
      <c r="N57" s="160"/>
      <c r="O57" s="160"/>
      <c r="P57" s="160">
        <f>'将来負担比率（分子）の構造'!M$51</f>
        <v>75</v>
      </c>
    </row>
    <row r="58" spans="1:16" x14ac:dyDescent="0.15">
      <c r="A58" s="160" t="s">
        <v>35</v>
      </c>
      <c r="B58" s="160"/>
      <c r="C58" s="160"/>
      <c r="D58" s="160">
        <f>'将来負担比率（分子）の構造'!I$50</f>
        <v>17120</v>
      </c>
      <c r="E58" s="160"/>
      <c r="F58" s="160"/>
      <c r="G58" s="160">
        <f>'将来負担比率（分子）の構造'!J$50</f>
        <v>19486</v>
      </c>
      <c r="H58" s="160"/>
      <c r="I58" s="160"/>
      <c r="J58" s="160">
        <f>'将来負担比率（分子）の構造'!K$50</f>
        <v>19084</v>
      </c>
      <c r="K58" s="160"/>
      <c r="L58" s="160"/>
      <c r="M58" s="160">
        <f>'将来負担比率（分子）の構造'!L$50</f>
        <v>17362</v>
      </c>
      <c r="N58" s="160"/>
      <c r="O58" s="160"/>
      <c r="P58" s="160">
        <f>'将来負担比率（分子）の構造'!M$50</f>
        <v>16111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5111</v>
      </c>
      <c r="C62" s="160"/>
      <c r="D62" s="160"/>
      <c r="E62" s="160">
        <f>'将来負担比率（分子）の構造'!J$45</f>
        <v>4524</v>
      </c>
      <c r="F62" s="160"/>
      <c r="G62" s="160"/>
      <c r="H62" s="160">
        <f>'将来負担比率（分子）の構造'!K$45</f>
        <v>4233</v>
      </c>
      <c r="I62" s="160"/>
      <c r="J62" s="160"/>
      <c r="K62" s="160">
        <f>'将来負担比率（分子）の構造'!L$45</f>
        <v>4138</v>
      </c>
      <c r="L62" s="160"/>
      <c r="M62" s="160"/>
      <c r="N62" s="160">
        <f>'将来負担比率（分子）の構造'!M$45</f>
        <v>4197</v>
      </c>
      <c r="O62" s="160"/>
      <c r="P62" s="160"/>
    </row>
    <row r="63" spans="1:16" x14ac:dyDescent="0.15">
      <c r="A63" s="160" t="s">
        <v>28</v>
      </c>
      <c r="B63" s="160">
        <f>'将来負担比率（分子）の構造'!I$44</f>
        <v>633</v>
      </c>
      <c r="C63" s="160"/>
      <c r="D63" s="160"/>
      <c r="E63" s="160">
        <f>'将来負担比率（分子）の構造'!J$44</f>
        <v>586</v>
      </c>
      <c r="F63" s="160"/>
      <c r="G63" s="160"/>
      <c r="H63" s="160">
        <f>'将来負担比率（分子）の構造'!K$44</f>
        <v>479</v>
      </c>
      <c r="I63" s="160"/>
      <c r="J63" s="160"/>
      <c r="K63" s="160">
        <f>'将来負担比率（分子）の構造'!L$44</f>
        <v>255</v>
      </c>
      <c r="L63" s="160"/>
      <c r="M63" s="160"/>
      <c r="N63" s="160">
        <f>'将来負担比率（分子）の構造'!M$44</f>
        <v>290</v>
      </c>
      <c r="O63" s="160"/>
      <c r="P63" s="160"/>
    </row>
    <row r="64" spans="1:16" x14ac:dyDescent="0.15">
      <c r="A64" s="160" t="s">
        <v>27</v>
      </c>
      <c r="B64" s="160">
        <f>'将来負担比率（分子）の構造'!I$43</f>
        <v>6903</v>
      </c>
      <c r="C64" s="160"/>
      <c r="D64" s="160"/>
      <c r="E64" s="160">
        <f>'将来負担比率（分子）の構造'!J$43</f>
        <v>7266</v>
      </c>
      <c r="F64" s="160"/>
      <c r="G64" s="160"/>
      <c r="H64" s="160">
        <f>'将来負担比率（分子）の構造'!K$43</f>
        <v>6885</v>
      </c>
      <c r="I64" s="160"/>
      <c r="J64" s="160"/>
      <c r="K64" s="160">
        <f>'将来負担比率（分子）の構造'!L$43</f>
        <v>6839</v>
      </c>
      <c r="L64" s="160"/>
      <c r="M64" s="160"/>
      <c r="N64" s="160">
        <f>'将来負担比率（分子）の構造'!M$43</f>
        <v>6645</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27727</v>
      </c>
      <c r="C66" s="160"/>
      <c r="D66" s="160"/>
      <c r="E66" s="160">
        <f>'将来負担比率（分子）の構造'!J$41</f>
        <v>26896</v>
      </c>
      <c r="F66" s="160"/>
      <c r="G66" s="160"/>
      <c r="H66" s="160">
        <f>'将来負担比率（分子）の構造'!K$41</f>
        <v>25288</v>
      </c>
      <c r="I66" s="160"/>
      <c r="J66" s="160"/>
      <c r="K66" s="160">
        <f>'将来負担比率（分子）の構造'!L$41</f>
        <v>22510</v>
      </c>
      <c r="L66" s="160"/>
      <c r="M66" s="160"/>
      <c r="N66" s="160">
        <f>'将来負担比率（分子）の構造'!M$41</f>
        <v>21324</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4388</v>
      </c>
      <c r="C72" s="164">
        <f>基金残高に係る経年分析!G55</f>
        <v>4386</v>
      </c>
      <c r="D72" s="164">
        <f>基金残高に係る経年分析!H55</f>
        <v>3489</v>
      </c>
    </row>
    <row r="73" spans="1:16" x14ac:dyDescent="0.15">
      <c r="A73" s="163" t="s">
        <v>72</v>
      </c>
      <c r="B73" s="164">
        <f>基金残高に係る経年分析!F56</f>
        <v>11085</v>
      </c>
      <c r="C73" s="164">
        <f>基金残高に係る経年分析!G56</f>
        <v>9261</v>
      </c>
      <c r="D73" s="164">
        <f>基金残高に係る経年分析!H56</f>
        <v>8559</v>
      </c>
    </row>
    <row r="74" spans="1:16" x14ac:dyDescent="0.15">
      <c r="A74" s="163" t="s">
        <v>73</v>
      </c>
      <c r="B74" s="164">
        <f>基金残高に係る経年分析!F57</f>
        <v>6884</v>
      </c>
      <c r="C74" s="164">
        <f>基金残高に係る経年分析!G57</f>
        <v>6969</v>
      </c>
      <c r="D74" s="164">
        <f>基金残高に係る経年分析!H57</f>
        <v>7279</v>
      </c>
    </row>
  </sheetData>
  <sheetProtection algorithmName="SHA-512" hashValue="PVMfYkK5w4wn/KwQMg8SnkGUjJxiqMH/Dsz91jME5tmmcpVgBAwBjHn4G/doCadoeq0F02tPJ5R/0QwWg+5Z/A==" saltValue="DPPhJLXtzl4AhlA5y5j3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221</v>
      </c>
      <c r="C5" s="646"/>
      <c r="D5" s="646"/>
      <c r="E5" s="646"/>
      <c r="F5" s="646"/>
      <c r="G5" s="646"/>
      <c r="H5" s="646"/>
      <c r="I5" s="646"/>
      <c r="J5" s="646"/>
      <c r="K5" s="646"/>
      <c r="L5" s="646"/>
      <c r="M5" s="646"/>
      <c r="N5" s="646"/>
      <c r="O5" s="646"/>
      <c r="P5" s="646"/>
      <c r="Q5" s="647"/>
      <c r="R5" s="648">
        <v>3680768</v>
      </c>
      <c r="S5" s="649"/>
      <c r="T5" s="649"/>
      <c r="U5" s="649"/>
      <c r="V5" s="649"/>
      <c r="W5" s="649"/>
      <c r="X5" s="649"/>
      <c r="Y5" s="650"/>
      <c r="Z5" s="651">
        <v>10.3</v>
      </c>
      <c r="AA5" s="651"/>
      <c r="AB5" s="651"/>
      <c r="AC5" s="651"/>
      <c r="AD5" s="652">
        <v>3680768</v>
      </c>
      <c r="AE5" s="652"/>
      <c r="AF5" s="652"/>
      <c r="AG5" s="652"/>
      <c r="AH5" s="652"/>
      <c r="AI5" s="652"/>
      <c r="AJ5" s="652"/>
      <c r="AK5" s="652"/>
      <c r="AL5" s="653">
        <v>21.1</v>
      </c>
      <c r="AM5" s="654"/>
      <c r="AN5" s="654"/>
      <c r="AO5" s="655"/>
      <c r="AP5" s="645" t="s">
        <v>222</v>
      </c>
      <c r="AQ5" s="646"/>
      <c r="AR5" s="646"/>
      <c r="AS5" s="646"/>
      <c r="AT5" s="646"/>
      <c r="AU5" s="646"/>
      <c r="AV5" s="646"/>
      <c r="AW5" s="646"/>
      <c r="AX5" s="646"/>
      <c r="AY5" s="646"/>
      <c r="AZ5" s="646"/>
      <c r="BA5" s="646"/>
      <c r="BB5" s="646"/>
      <c r="BC5" s="646"/>
      <c r="BD5" s="646"/>
      <c r="BE5" s="646"/>
      <c r="BF5" s="647"/>
      <c r="BG5" s="659">
        <v>3658510</v>
      </c>
      <c r="BH5" s="660"/>
      <c r="BI5" s="660"/>
      <c r="BJ5" s="660"/>
      <c r="BK5" s="660"/>
      <c r="BL5" s="660"/>
      <c r="BM5" s="660"/>
      <c r="BN5" s="661"/>
      <c r="BO5" s="662">
        <v>99.4</v>
      </c>
      <c r="BP5" s="662"/>
      <c r="BQ5" s="662"/>
      <c r="BR5" s="662"/>
      <c r="BS5" s="663" t="s">
        <v>168</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223</v>
      </c>
      <c r="CS5" s="642"/>
      <c r="CT5" s="642"/>
      <c r="CU5" s="642"/>
      <c r="CV5" s="642"/>
      <c r="CW5" s="642"/>
      <c r="CX5" s="642"/>
      <c r="CY5" s="643"/>
      <c r="CZ5" s="641" t="s">
        <v>215</v>
      </c>
      <c r="DA5" s="642"/>
      <c r="DB5" s="642"/>
      <c r="DC5" s="643"/>
      <c r="DD5" s="641" t="s">
        <v>224</v>
      </c>
      <c r="DE5" s="642"/>
      <c r="DF5" s="642"/>
      <c r="DG5" s="642"/>
      <c r="DH5" s="642"/>
      <c r="DI5" s="642"/>
      <c r="DJ5" s="642"/>
      <c r="DK5" s="642"/>
      <c r="DL5" s="642"/>
      <c r="DM5" s="642"/>
      <c r="DN5" s="642"/>
      <c r="DO5" s="642"/>
      <c r="DP5" s="643"/>
      <c r="DQ5" s="641" t="s">
        <v>225</v>
      </c>
      <c r="DR5" s="642"/>
      <c r="DS5" s="642"/>
      <c r="DT5" s="642"/>
      <c r="DU5" s="642"/>
      <c r="DV5" s="642"/>
      <c r="DW5" s="642"/>
      <c r="DX5" s="642"/>
      <c r="DY5" s="642"/>
      <c r="DZ5" s="642"/>
      <c r="EA5" s="642"/>
      <c r="EB5" s="642"/>
      <c r="EC5" s="643"/>
    </row>
    <row r="6" spans="2:143" ht="11.25" customHeight="1" x14ac:dyDescent="0.15">
      <c r="B6" s="656" t="s">
        <v>226</v>
      </c>
      <c r="C6" s="657"/>
      <c r="D6" s="657"/>
      <c r="E6" s="657"/>
      <c r="F6" s="657"/>
      <c r="G6" s="657"/>
      <c r="H6" s="657"/>
      <c r="I6" s="657"/>
      <c r="J6" s="657"/>
      <c r="K6" s="657"/>
      <c r="L6" s="657"/>
      <c r="M6" s="657"/>
      <c r="N6" s="657"/>
      <c r="O6" s="657"/>
      <c r="P6" s="657"/>
      <c r="Q6" s="658"/>
      <c r="R6" s="659">
        <v>243572</v>
      </c>
      <c r="S6" s="660"/>
      <c r="T6" s="660"/>
      <c r="U6" s="660"/>
      <c r="V6" s="660"/>
      <c r="W6" s="660"/>
      <c r="X6" s="660"/>
      <c r="Y6" s="661"/>
      <c r="Z6" s="662">
        <v>0.7</v>
      </c>
      <c r="AA6" s="662"/>
      <c r="AB6" s="662"/>
      <c r="AC6" s="662"/>
      <c r="AD6" s="663">
        <v>243572</v>
      </c>
      <c r="AE6" s="663"/>
      <c r="AF6" s="663"/>
      <c r="AG6" s="663"/>
      <c r="AH6" s="663"/>
      <c r="AI6" s="663"/>
      <c r="AJ6" s="663"/>
      <c r="AK6" s="663"/>
      <c r="AL6" s="664">
        <v>1.4</v>
      </c>
      <c r="AM6" s="665"/>
      <c r="AN6" s="665"/>
      <c r="AO6" s="666"/>
      <c r="AP6" s="656" t="s">
        <v>227</v>
      </c>
      <c r="AQ6" s="657"/>
      <c r="AR6" s="657"/>
      <c r="AS6" s="657"/>
      <c r="AT6" s="657"/>
      <c r="AU6" s="657"/>
      <c r="AV6" s="657"/>
      <c r="AW6" s="657"/>
      <c r="AX6" s="657"/>
      <c r="AY6" s="657"/>
      <c r="AZ6" s="657"/>
      <c r="BA6" s="657"/>
      <c r="BB6" s="657"/>
      <c r="BC6" s="657"/>
      <c r="BD6" s="657"/>
      <c r="BE6" s="657"/>
      <c r="BF6" s="658"/>
      <c r="BG6" s="659">
        <v>3658510</v>
      </c>
      <c r="BH6" s="660"/>
      <c r="BI6" s="660"/>
      <c r="BJ6" s="660"/>
      <c r="BK6" s="660"/>
      <c r="BL6" s="660"/>
      <c r="BM6" s="660"/>
      <c r="BN6" s="661"/>
      <c r="BO6" s="662">
        <v>99.4</v>
      </c>
      <c r="BP6" s="662"/>
      <c r="BQ6" s="662"/>
      <c r="BR6" s="662"/>
      <c r="BS6" s="663" t="s">
        <v>168</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212038</v>
      </c>
      <c r="CS6" s="660"/>
      <c r="CT6" s="660"/>
      <c r="CU6" s="660"/>
      <c r="CV6" s="660"/>
      <c r="CW6" s="660"/>
      <c r="CX6" s="660"/>
      <c r="CY6" s="661"/>
      <c r="CZ6" s="653">
        <v>0.6</v>
      </c>
      <c r="DA6" s="654"/>
      <c r="DB6" s="654"/>
      <c r="DC6" s="673"/>
      <c r="DD6" s="668" t="s">
        <v>229</v>
      </c>
      <c r="DE6" s="660"/>
      <c r="DF6" s="660"/>
      <c r="DG6" s="660"/>
      <c r="DH6" s="660"/>
      <c r="DI6" s="660"/>
      <c r="DJ6" s="660"/>
      <c r="DK6" s="660"/>
      <c r="DL6" s="660"/>
      <c r="DM6" s="660"/>
      <c r="DN6" s="660"/>
      <c r="DO6" s="660"/>
      <c r="DP6" s="661"/>
      <c r="DQ6" s="668">
        <v>212038</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5735</v>
      </c>
      <c r="S7" s="660"/>
      <c r="T7" s="660"/>
      <c r="U7" s="660"/>
      <c r="V7" s="660"/>
      <c r="W7" s="660"/>
      <c r="X7" s="660"/>
      <c r="Y7" s="661"/>
      <c r="Z7" s="662">
        <v>0</v>
      </c>
      <c r="AA7" s="662"/>
      <c r="AB7" s="662"/>
      <c r="AC7" s="662"/>
      <c r="AD7" s="663">
        <v>5735</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1386320</v>
      </c>
      <c r="BH7" s="660"/>
      <c r="BI7" s="660"/>
      <c r="BJ7" s="660"/>
      <c r="BK7" s="660"/>
      <c r="BL7" s="660"/>
      <c r="BM7" s="660"/>
      <c r="BN7" s="661"/>
      <c r="BO7" s="662">
        <v>37.700000000000003</v>
      </c>
      <c r="BP7" s="662"/>
      <c r="BQ7" s="662"/>
      <c r="BR7" s="662"/>
      <c r="BS7" s="663" t="s">
        <v>168</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4708708</v>
      </c>
      <c r="CS7" s="660"/>
      <c r="CT7" s="660"/>
      <c r="CU7" s="660"/>
      <c r="CV7" s="660"/>
      <c r="CW7" s="660"/>
      <c r="CX7" s="660"/>
      <c r="CY7" s="661"/>
      <c r="CZ7" s="662">
        <v>13.9</v>
      </c>
      <c r="DA7" s="662"/>
      <c r="DB7" s="662"/>
      <c r="DC7" s="662"/>
      <c r="DD7" s="668">
        <v>751054</v>
      </c>
      <c r="DE7" s="660"/>
      <c r="DF7" s="660"/>
      <c r="DG7" s="660"/>
      <c r="DH7" s="660"/>
      <c r="DI7" s="660"/>
      <c r="DJ7" s="660"/>
      <c r="DK7" s="660"/>
      <c r="DL7" s="660"/>
      <c r="DM7" s="660"/>
      <c r="DN7" s="660"/>
      <c r="DO7" s="660"/>
      <c r="DP7" s="661"/>
      <c r="DQ7" s="668">
        <v>3462418</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10379</v>
      </c>
      <c r="S8" s="660"/>
      <c r="T8" s="660"/>
      <c r="U8" s="660"/>
      <c r="V8" s="660"/>
      <c r="W8" s="660"/>
      <c r="X8" s="660"/>
      <c r="Y8" s="661"/>
      <c r="Z8" s="662">
        <v>0</v>
      </c>
      <c r="AA8" s="662"/>
      <c r="AB8" s="662"/>
      <c r="AC8" s="662"/>
      <c r="AD8" s="663">
        <v>10379</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69834</v>
      </c>
      <c r="BH8" s="660"/>
      <c r="BI8" s="660"/>
      <c r="BJ8" s="660"/>
      <c r="BK8" s="660"/>
      <c r="BL8" s="660"/>
      <c r="BM8" s="660"/>
      <c r="BN8" s="661"/>
      <c r="BO8" s="662">
        <v>1.9</v>
      </c>
      <c r="BP8" s="662"/>
      <c r="BQ8" s="662"/>
      <c r="BR8" s="662"/>
      <c r="BS8" s="668" t="s">
        <v>139</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10209749</v>
      </c>
      <c r="CS8" s="660"/>
      <c r="CT8" s="660"/>
      <c r="CU8" s="660"/>
      <c r="CV8" s="660"/>
      <c r="CW8" s="660"/>
      <c r="CX8" s="660"/>
      <c r="CY8" s="661"/>
      <c r="CZ8" s="662">
        <v>30.1</v>
      </c>
      <c r="DA8" s="662"/>
      <c r="DB8" s="662"/>
      <c r="DC8" s="662"/>
      <c r="DD8" s="668">
        <v>233493</v>
      </c>
      <c r="DE8" s="660"/>
      <c r="DF8" s="660"/>
      <c r="DG8" s="660"/>
      <c r="DH8" s="660"/>
      <c r="DI8" s="660"/>
      <c r="DJ8" s="660"/>
      <c r="DK8" s="660"/>
      <c r="DL8" s="660"/>
      <c r="DM8" s="660"/>
      <c r="DN8" s="660"/>
      <c r="DO8" s="660"/>
      <c r="DP8" s="661"/>
      <c r="DQ8" s="668">
        <v>4984641</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10696</v>
      </c>
      <c r="S9" s="660"/>
      <c r="T9" s="660"/>
      <c r="U9" s="660"/>
      <c r="V9" s="660"/>
      <c r="W9" s="660"/>
      <c r="X9" s="660"/>
      <c r="Y9" s="661"/>
      <c r="Z9" s="662">
        <v>0</v>
      </c>
      <c r="AA9" s="662"/>
      <c r="AB9" s="662"/>
      <c r="AC9" s="662"/>
      <c r="AD9" s="663">
        <v>10696</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1189620</v>
      </c>
      <c r="BH9" s="660"/>
      <c r="BI9" s="660"/>
      <c r="BJ9" s="660"/>
      <c r="BK9" s="660"/>
      <c r="BL9" s="660"/>
      <c r="BM9" s="660"/>
      <c r="BN9" s="661"/>
      <c r="BO9" s="662">
        <v>32.299999999999997</v>
      </c>
      <c r="BP9" s="662"/>
      <c r="BQ9" s="662"/>
      <c r="BR9" s="662"/>
      <c r="BS9" s="668" t="s">
        <v>168</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2897698</v>
      </c>
      <c r="CS9" s="660"/>
      <c r="CT9" s="660"/>
      <c r="CU9" s="660"/>
      <c r="CV9" s="660"/>
      <c r="CW9" s="660"/>
      <c r="CX9" s="660"/>
      <c r="CY9" s="661"/>
      <c r="CZ9" s="662">
        <v>8.5</v>
      </c>
      <c r="DA9" s="662"/>
      <c r="DB9" s="662"/>
      <c r="DC9" s="662"/>
      <c r="DD9" s="668">
        <v>377333</v>
      </c>
      <c r="DE9" s="660"/>
      <c r="DF9" s="660"/>
      <c r="DG9" s="660"/>
      <c r="DH9" s="660"/>
      <c r="DI9" s="660"/>
      <c r="DJ9" s="660"/>
      <c r="DK9" s="660"/>
      <c r="DL9" s="660"/>
      <c r="DM9" s="660"/>
      <c r="DN9" s="660"/>
      <c r="DO9" s="660"/>
      <c r="DP9" s="661"/>
      <c r="DQ9" s="668">
        <v>2545013</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168</v>
      </c>
      <c r="S10" s="660"/>
      <c r="T10" s="660"/>
      <c r="U10" s="660"/>
      <c r="V10" s="660"/>
      <c r="W10" s="660"/>
      <c r="X10" s="660"/>
      <c r="Y10" s="661"/>
      <c r="Z10" s="662" t="s">
        <v>168</v>
      </c>
      <c r="AA10" s="662"/>
      <c r="AB10" s="662"/>
      <c r="AC10" s="662"/>
      <c r="AD10" s="663" t="s">
        <v>168</v>
      </c>
      <c r="AE10" s="663"/>
      <c r="AF10" s="663"/>
      <c r="AG10" s="663"/>
      <c r="AH10" s="663"/>
      <c r="AI10" s="663"/>
      <c r="AJ10" s="663"/>
      <c r="AK10" s="663"/>
      <c r="AL10" s="664" t="s">
        <v>168</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70407</v>
      </c>
      <c r="BH10" s="660"/>
      <c r="BI10" s="660"/>
      <c r="BJ10" s="660"/>
      <c r="BK10" s="660"/>
      <c r="BL10" s="660"/>
      <c r="BM10" s="660"/>
      <c r="BN10" s="661"/>
      <c r="BO10" s="662">
        <v>1.9</v>
      </c>
      <c r="BP10" s="662"/>
      <c r="BQ10" s="662"/>
      <c r="BR10" s="662"/>
      <c r="BS10" s="668" t="s">
        <v>139</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63102</v>
      </c>
      <c r="CS10" s="660"/>
      <c r="CT10" s="660"/>
      <c r="CU10" s="660"/>
      <c r="CV10" s="660"/>
      <c r="CW10" s="660"/>
      <c r="CX10" s="660"/>
      <c r="CY10" s="661"/>
      <c r="CZ10" s="662">
        <v>0.2</v>
      </c>
      <c r="DA10" s="662"/>
      <c r="DB10" s="662"/>
      <c r="DC10" s="662"/>
      <c r="DD10" s="668" t="s">
        <v>229</v>
      </c>
      <c r="DE10" s="660"/>
      <c r="DF10" s="660"/>
      <c r="DG10" s="660"/>
      <c r="DH10" s="660"/>
      <c r="DI10" s="660"/>
      <c r="DJ10" s="660"/>
      <c r="DK10" s="660"/>
      <c r="DL10" s="660"/>
      <c r="DM10" s="660"/>
      <c r="DN10" s="660"/>
      <c r="DO10" s="660"/>
      <c r="DP10" s="661"/>
      <c r="DQ10" s="668">
        <v>953</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168</v>
      </c>
      <c r="S11" s="660"/>
      <c r="T11" s="660"/>
      <c r="U11" s="660"/>
      <c r="V11" s="660"/>
      <c r="W11" s="660"/>
      <c r="X11" s="660"/>
      <c r="Y11" s="661"/>
      <c r="Z11" s="662" t="s">
        <v>229</v>
      </c>
      <c r="AA11" s="662"/>
      <c r="AB11" s="662"/>
      <c r="AC11" s="662"/>
      <c r="AD11" s="663" t="s">
        <v>229</v>
      </c>
      <c r="AE11" s="663"/>
      <c r="AF11" s="663"/>
      <c r="AG11" s="663"/>
      <c r="AH11" s="663"/>
      <c r="AI11" s="663"/>
      <c r="AJ11" s="663"/>
      <c r="AK11" s="663"/>
      <c r="AL11" s="664" t="s">
        <v>168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56459</v>
      </c>
      <c r="BH11" s="660"/>
      <c r="BI11" s="660"/>
      <c r="BJ11" s="660"/>
      <c r="BK11" s="660"/>
      <c r="BL11" s="660"/>
      <c r="BM11" s="660"/>
      <c r="BN11" s="661"/>
      <c r="BO11" s="662">
        <v>1.5</v>
      </c>
      <c r="BP11" s="662"/>
      <c r="BQ11" s="662"/>
      <c r="BR11" s="662"/>
      <c r="BS11" s="668" t="s">
        <v>168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1535413</v>
      </c>
      <c r="CS11" s="660"/>
      <c r="CT11" s="660"/>
      <c r="CU11" s="660"/>
      <c r="CV11" s="660"/>
      <c r="CW11" s="660"/>
      <c r="CX11" s="660"/>
      <c r="CY11" s="661"/>
      <c r="CZ11" s="662">
        <v>4.5</v>
      </c>
      <c r="DA11" s="662"/>
      <c r="DB11" s="662"/>
      <c r="DC11" s="662"/>
      <c r="DD11" s="668">
        <v>720543</v>
      </c>
      <c r="DE11" s="660"/>
      <c r="DF11" s="660"/>
      <c r="DG11" s="660"/>
      <c r="DH11" s="660"/>
      <c r="DI11" s="660"/>
      <c r="DJ11" s="660"/>
      <c r="DK11" s="660"/>
      <c r="DL11" s="660"/>
      <c r="DM11" s="660"/>
      <c r="DN11" s="660"/>
      <c r="DO11" s="660"/>
      <c r="DP11" s="661"/>
      <c r="DQ11" s="668">
        <v>680825</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775409</v>
      </c>
      <c r="S12" s="660"/>
      <c r="T12" s="660"/>
      <c r="U12" s="660"/>
      <c r="V12" s="660"/>
      <c r="W12" s="660"/>
      <c r="X12" s="660"/>
      <c r="Y12" s="661"/>
      <c r="Z12" s="662">
        <v>2.2000000000000002</v>
      </c>
      <c r="AA12" s="662"/>
      <c r="AB12" s="662"/>
      <c r="AC12" s="662"/>
      <c r="AD12" s="663">
        <v>775409</v>
      </c>
      <c r="AE12" s="663"/>
      <c r="AF12" s="663"/>
      <c r="AG12" s="663"/>
      <c r="AH12" s="663"/>
      <c r="AI12" s="663"/>
      <c r="AJ12" s="663"/>
      <c r="AK12" s="663"/>
      <c r="AL12" s="664">
        <v>4.4000000000000004</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1825338</v>
      </c>
      <c r="BH12" s="660"/>
      <c r="BI12" s="660"/>
      <c r="BJ12" s="660"/>
      <c r="BK12" s="660"/>
      <c r="BL12" s="660"/>
      <c r="BM12" s="660"/>
      <c r="BN12" s="661"/>
      <c r="BO12" s="662">
        <v>49.6</v>
      </c>
      <c r="BP12" s="662"/>
      <c r="BQ12" s="662"/>
      <c r="BR12" s="662"/>
      <c r="BS12" s="668" t="s">
        <v>229</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391602</v>
      </c>
      <c r="CS12" s="660"/>
      <c r="CT12" s="660"/>
      <c r="CU12" s="660"/>
      <c r="CV12" s="660"/>
      <c r="CW12" s="660"/>
      <c r="CX12" s="660"/>
      <c r="CY12" s="661"/>
      <c r="CZ12" s="662">
        <v>1.2</v>
      </c>
      <c r="DA12" s="662"/>
      <c r="DB12" s="662"/>
      <c r="DC12" s="662"/>
      <c r="DD12" s="668">
        <v>51370</v>
      </c>
      <c r="DE12" s="660"/>
      <c r="DF12" s="660"/>
      <c r="DG12" s="660"/>
      <c r="DH12" s="660"/>
      <c r="DI12" s="660"/>
      <c r="DJ12" s="660"/>
      <c r="DK12" s="660"/>
      <c r="DL12" s="660"/>
      <c r="DM12" s="660"/>
      <c r="DN12" s="660"/>
      <c r="DO12" s="660"/>
      <c r="DP12" s="661"/>
      <c r="DQ12" s="668">
        <v>306836</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6627</v>
      </c>
      <c r="S13" s="660"/>
      <c r="T13" s="660"/>
      <c r="U13" s="660"/>
      <c r="V13" s="660"/>
      <c r="W13" s="660"/>
      <c r="X13" s="660"/>
      <c r="Y13" s="661"/>
      <c r="Z13" s="662">
        <v>0</v>
      </c>
      <c r="AA13" s="662"/>
      <c r="AB13" s="662"/>
      <c r="AC13" s="662"/>
      <c r="AD13" s="663">
        <v>6627</v>
      </c>
      <c r="AE13" s="663"/>
      <c r="AF13" s="663"/>
      <c r="AG13" s="663"/>
      <c r="AH13" s="663"/>
      <c r="AI13" s="663"/>
      <c r="AJ13" s="663"/>
      <c r="AK13" s="663"/>
      <c r="AL13" s="664">
        <v>0</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1822909</v>
      </c>
      <c r="BH13" s="660"/>
      <c r="BI13" s="660"/>
      <c r="BJ13" s="660"/>
      <c r="BK13" s="660"/>
      <c r="BL13" s="660"/>
      <c r="BM13" s="660"/>
      <c r="BN13" s="661"/>
      <c r="BO13" s="662">
        <v>49.5</v>
      </c>
      <c r="BP13" s="662"/>
      <c r="BQ13" s="662"/>
      <c r="BR13" s="662"/>
      <c r="BS13" s="668" t="s">
        <v>229</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2617668</v>
      </c>
      <c r="CS13" s="660"/>
      <c r="CT13" s="660"/>
      <c r="CU13" s="660"/>
      <c r="CV13" s="660"/>
      <c r="CW13" s="660"/>
      <c r="CX13" s="660"/>
      <c r="CY13" s="661"/>
      <c r="CZ13" s="662">
        <v>7.7</v>
      </c>
      <c r="DA13" s="662"/>
      <c r="DB13" s="662"/>
      <c r="DC13" s="662"/>
      <c r="DD13" s="668">
        <v>1771626</v>
      </c>
      <c r="DE13" s="660"/>
      <c r="DF13" s="660"/>
      <c r="DG13" s="660"/>
      <c r="DH13" s="660"/>
      <c r="DI13" s="660"/>
      <c r="DJ13" s="660"/>
      <c r="DK13" s="660"/>
      <c r="DL13" s="660"/>
      <c r="DM13" s="660"/>
      <c r="DN13" s="660"/>
      <c r="DO13" s="660"/>
      <c r="DP13" s="661"/>
      <c r="DQ13" s="668">
        <v>1065395</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139</v>
      </c>
      <c r="S14" s="660"/>
      <c r="T14" s="660"/>
      <c r="U14" s="660"/>
      <c r="V14" s="660"/>
      <c r="W14" s="660"/>
      <c r="X14" s="660"/>
      <c r="Y14" s="661"/>
      <c r="Z14" s="662" t="s">
        <v>139</v>
      </c>
      <c r="AA14" s="662"/>
      <c r="AB14" s="662"/>
      <c r="AC14" s="662"/>
      <c r="AD14" s="663" t="s">
        <v>168</v>
      </c>
      <c r="AE14" s="663"/>
      <c r="AF14" s="663"/>
      <c r="AG14" s="663"/>
      <c r="AH14" s="663"/>
      <c r="AI14" s="663"/>
      <c r="AJ14" s="663"/>
      <c r="AK14" s="663"/>
      <c r="AL14" s="664" t="s">
        <v>139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184676</v>
      </c>
      <c r="BH14" s="660"/>
      <c r="BI14" s="660"/>
      <c r="BJ14" s="660"/>
      <c r="BK14" s="660"/>
      <c r="BL14" s="660"/>
      <c r="BM14" s="660"/>
      <c r="BN14" s="661"/>
      <c r="BO14" s="662">
        <v>5</v>
      </c>
      <c r="BP14" s="662"/>
      <c r="BQ14" s="662"/>
      <c r="BR14" s="662"/>
      <c r="BS14" s="668" t="s">
        <v>168</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1372619</v>
      </c>
      <c r="CS14" s="660"/>
      <c r="CT14" s="660"/>
      <c r="CU14" s="660"/>
      <c r="CV14" s="660"/>
      <c r="CW14" s="660"/>
      <c r="CX14" s="660"/>
      <c r="CY14" s="661"/>
      <c r="CZ14" s="662">
        <v>4</v>
      </c>
      <c r="DA14" s="662"/>
      <c r="DB14" s="662"/>
      <c r="DC14" s="662"/>
      <c r="DD14" s="668">
        <v>484566</v>
      </c>
      <c r="DE14" s="660"/>
      <c r="DF14" s="660"/>
      <c r="DG14" s="660"/>
      <c r="DH14" s="660"/>
      <c r="DI14" s="660"/>
      <c r="DJ14" s="660"/>
      <c r="DK14" s="660"/>
      <c r="DL14" s="660"/>
      <c r="DM14" s="660"/>
      <c r="DN14" s="660"/>
      <c r="DO14" s="660"/>
      <c r="DP14" s="661"/>
      <c r="DQ14" s="668">
        <v>908348</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46348</v>
      </c>
      <c r="S15" s="660"/>
      <c r="T15" s="660"/>
      <c r="U15" s="660"/>
      <c r="V15" s="660"/>
      <c r="W15" s="660"/>
      <c r="X15" s="660"/>
      <c r="Y15" s="661"/>
      <c r="Z15" s="662">
        <v>0.1</v>
      </c>
      <c r="AA15" s="662"/>
      <c r="AB15" s="662"/>
      <c r="AC15" s="662"/>
      <c r="AD15" s="663">
        <v>46348</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262176</v>
      </c>
      <c r="BH15" s="660"/>
      <c r="BI15" s="660"/>
      <c r="BJ15" s="660"/>
      <c r="BK15" s="660"/>
      <c r="BL15" s="660"/>
      <c r="BM15" s="660"/>
      <c r="BN15" s="661"/>
      <c r="BO15" s="662">
        <v>7.1</v>
      </c>
      <c r="BP15" s="662"/>
      <c r="BQ15" s="662"/>
      <c r="BR15" s="662"/>
      <c r="BS15" s="668" t="s">
        <v>229</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3202973</v>
      </c>
      <c r="CS15" s="660"/>
      <c r="CT15" s="660"/>
      <c r="CU15" s="660"/>
      <c r="CV15" s="660"/>
      <c r="CW15" s="660"/>
      <c r="CX15" s="660"/>
      <c r="CY15" s="661"/>
      <c r="CZ15" s="662">
        <v>9.4</v>
      </c>
      <c r="DA15" s="662"/>
      <c r="DB15" s="662"/>
      <c r="DC15" s="662"/>
      <c r="DD15" s="668">
        <v>864910</v>
      </c>
      <c r="DE15" s="660"/>
      <c r="DF15" s="660"/>
      <c r="DG15" s="660"/>
      <c r="DH15" s="660"/>
      <c r="DI15" s="660"/>
      <c r="DJ15" s="660"/>
      <c r="DK15" s="660"/>
      <c r="DL15" s="660"/>
      <c r="DM15" s="660"/>
      <c r="DN15" s="660"/>
      <c r="DO15" s="660"/>
      <c r="DP15" s="661"/>
      <c r="DQ15" s="668">
        <v>2087615</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139</v>
      </c>
      <c r="S16" s="660"/>
      <c r="T16" s="660"/>
      <c r="U16" s="660"/>
      <c r="V16" s="660"/>
      <c r="W16" s="660"/>
      <c r="X16" s="660"/>
      <c r="Y16" s="661"/>
      <c r="Z16" s="662" t="s">
        <v>168</v>
      </c>
      <c r="AA16" s="662"/>
      <c r="AB16" s="662"/>
      <c r="AC16" s="662"/>
      <c r="AD16" s="663" t="s">
        <v>168</v>
      </c>
      <c r="AE16" s="663"/>
      <c r="AF16" s="663"/>
      <c r="AG16" s="663"/>
      <c r="AH16" s="663"/>
      <c r="AI16" s="663"/>
      <c r="AJ16" s="663"/>
      <c r="AK16" s="663"/>
      <c r="AL16" s="664" t="s">
        <v>168</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168</v>
      </c>
      <c r="BH16" s="660"/>
      <c r="BI16" s="660"/>
      <c r="BJ16" s="660"/>
      <c r="BK16" s="660"/>
      <c r="BL16" s="660"/>
      <c r="BM16" s="660"/>
      <c r="BN16" s="661"/>
      <c r="BO16" s="662" t="s">
        <v>168</v>
      </c>
      <c r="BP16" s="662"/>
      <c r="BQ16" s="662"/>
      <c r="BR16" s="662"/>
      <c r="BS16" s="668" t="s">
        <v>139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755351</v>
      </c>
      <c r="CS16" s="660"/>
      <c r="CT16" s="660"/>
      <c r="CU16" s="660"/>
      <c r="CV16" s="660"/>
      <c r="CW16" s="660"/>
      <c r="CX16" s="660"/>
      <c r="CY16" s="661"/>
      <c r="CZ16" s="662">
        <v>2.2000000000000002</v>
      </c>
      <c r="DA16" s="662"/>
      <c r="DB16" s="662"/>
      <c r="DC16" s="662"/>
      <c r="DD16" s="668" t="s">
        <v>139</v>
      </c>
      <c r="DE16" s="660"/>
      <c r="DF16" s="660"/>
      <c r="DG16" s="660"/>
      <c r="DH16" s="660"/>
      <c r="DI16" s="660"/>
      <c r="DJ16" s="660"/>
      <c r="DK16" s="660"/>
      <c r="DL16" s="660"/>
      <c r="DM16" s="660"/>
      <c r="DN16" s="660"/>
      <c r="DO16" s="660"/>
      <c r="DP16" s="661"/>
      <c r="DQ16" s="668">
        <v>38003</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5829</v>
      </c>
      <c r="S17" s="660"/>
      <c r="T17" s="660"/>
      <c r="U17" s="660"/>
      <c r="V17" s="660"/>
      <c r="W17" s="660"/>
      <c r="X17" s="660"/>
      <c r="Y17" s="661"/>
      <c r="Z17" s="662">
        <v>0</v>
      </c>
      <c r="AA17" s="662"/>
      <c r="AB17" s="662"/>
      <c r="AC17" s="662"/>
      <c r="AD17" s="663">
        <v>5829</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168</v>
      </c>
      <c r="BH17" s="660"/>
      <c r="BI17" s="660"/>
      <c r="BJ17" s="660"/>
      <c r="BK17" s="660"/>
      <c r="BL17" s="660"/>
      <c r="BM17" s="660"/>
      <c r="BN17" s="661"/>
      <c r="BO17" s="662" t="s">
        <v>168</v>
      </c>
      <c r="BP17" s="662"/>
      <c r="BQ17" s="662"/>
      <c r="BR17" s="662"/>
      <c r="BS17" s="668" t="s">
        <v>168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5952839</v>
      </c>
      <c r="CS17" s="660"/>
      <c r="CT17" s="660"/>
      <c r="CU17" s="660"/>
      <c r="CV17" s="660"/>
      <c r="CW17" s="660"/>
      <c r="CX17" s="660"/>
      <c r="CY17" s="661"/>
      <c r="CZ17" s="662">
        <v>17.5</v>
      </c>
      <c r="DA17" s="662"/>
      <c r="DB17" s="662"/>
      <c r="DC17" s="662"/>
      <c r="DD17" s="668" t="s">
        <v>139</v>
      </c>
      <c r="DE17" s="660"/>
      <c r="DF17" s="660"/>
      <c r="DG17" s="660"/>
      <c r="DH17" s="660"/>
      <c r="DI17" s="660"/>
      <c r="DJ17" s="660"/>
      <c r="DK17" s="660"/>
      <c r="DL17" s="660"/>
      <c r="DM17" s="660"/>
      <c r="DN17" s="660"/>
      <c r="DO17" s="660"/>
      <c r="DP17" s="661"/>
      <c r="DQ17" s="668">
        <v>5942379</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13610017</v>
      </c>
      <c r="S18" s="660"/>
      <c r="T18" s="660"/>
      <c r="U18" s="660"/>
      <c r="V18" s="660"/>
      <c r="W18" s="660"/>
      <c r="X18" s="660"/>
      <c r="Y18" s="661"/>
      <c r="Z18" s="662">
        <v>38</v>
      </c>
      <c r="AA18" s="662"/>
      <c r="AB18" s="662"/>
      <c r="AC18" s="662"/>
      <c r="AD18" s="663">
        <v>12694163</v>
      </c>
      <c r="AE18" s="663"/>
      <c r="AF18" s="663"/>
      <c r="AG18" s="663"/>
      <c r="AH18" s="663"/>
      <c r="AI18" s="663"/>
      <c r="AJ18" s="663"/>
      <c r="AK18" s="663"/>
      <c r="AL18" s="664">
        <v>72.599999999999994</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168</v>
      </c>
      <c r="BH18" s="660"/>
      <c r="BI18" s="660"/>
      <c r="BJ18" s="660"/>
      <c r="BK18" s="660"/>
      <c r="BL18" s="660"/>
      <c r="BM18" s="660"/>
      <c r="BN18" s="661"/>
      <c r="BO18" s="662" t="s">
        <v>168</v>
      </c>
      <c r="BP18" s="662"/>
      <c r="BQ18" s="662"/>
      <c r="BR18" s="662"/>
      <c r="BS18" s="668" t="s">
        <v>229</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139</v>
      </c>
      <c r="CS18" s="660"/>
      <c r="CT18" s="660"/>
      <c r="CU18" s="660"/>
      <c r="CV18" s="660"/>
      <c r="CW18" s="660"/>
      <c r="CX18" s="660"/>
      <c r="CY18" s="661"/>
      <c r="CZ18" s="662" t="s">
        <v>168</v>
      </c>
      <c r="DA18" s="662"/>
      <c r="DB18" s="662"/>
      <c r="DC18" s="662"/>
      <c r="DD18" s="668" t="s">
        <v>139</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12694163</v>
      </c>
      <c r="S19" s="660"/>
      <c r="T19" s="660"/>
      <c r="U19" s="660"/>
      <c r="V19" s="660"/>
      <c r="W19" s="660"/>
      <c r="X19" s="660"/>
      <c r="Y19" s="661"/>
      <c r="Z19" s="662">
        <v>35.5</v>
      </c>
      <c r="AA19" s="662"/>
      <c r="AB19" s="662"/>
      <c r="AC19" s="662"/>
      <c r="AD19" s="663">
        <v>12694163</v>
      </c>
      <c r="AE19" s="663"/>
      <c r="AF19" s="663"/>
      <c r="AG19" s="663"/>
      <c r="AH19" s="663"/>
      <c r="AI19" s="663"/>
      <c r="AJ19" s="663"/>
      <c r="AK19" s="663"/>
      <c r="AL19" s="664">
        <v>72.599999999999994</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22258</v>
      </c>
      <c r="BH19" s="660"/>
      <c r="BI19" s="660"/>
      <c r="BJ19" s="660"/>
      <c r="BK19" s="660"/>
      <c r="BL19" s="660"/>
      <c r="BM19" s="660"/>
      <c r="BN19" s="661"/>
      <c r="BO19" s="662">
        <v>0.6</v>
      </c>
      <c r="BP19" s="662"/>
      <c r="BQ19" s="662"/>
      <c r="BR19" s="662"/>
      <c r="BS19" s="668" t="s">
        <v>168</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139</v>
      </c>
      <c r="CS19" s="660"/>
      <c r="CT19" s="660"/>
      <c r="CU19" s="660"/>
      <c r="CV19" s="660"/>
      <c r="CW19" s="660"/>
      <c r="CX19" s="660"/>
      <c r="CY19" s="661"/>
      <c r="CZ19" s="662" t="s">
        <v>168</v>
      </c>
      <c r="DA19" s="662"/>
      <c r="DB19" s="662"/>
      <c r="DC19" s="662"/>
      <c r="DD19" s="668" t="s">
        <v>168</v>
      </c>
      <c r="DE19" s="660"/>
      <c r="DF19" s="660"/>
      <c r="DG19" s="660"/>
      <c r="DH19" s="660"/>
      <c r="DI19" s="660"/>
      <c r="DJ19" s="660"/>
      <c r="DK19" s="660"/>
      <c r="DL19" s="660"/>
      <c r="DM19" s="660"/>
      <c r="DN19" s="660"/>
      <c r="DO19" s="660"/>
      <c r="DP19" s="661"/>
      <c r="DQ19" s="668" t="s">
        <v>168</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915854</v>
      </c>
      <c r="S20" s="660"/>
      <c r="T20" s="660"/>
      <c r="U20" s="660"/>
      <c r="V20" s="660"/>
      <c r="W20" s="660"/>
      <c r="X20" s="660"/>
      <c r="Y20" s="661"/>
      <c r="Z20" s="662">
        <v>2.6</v>
      </c>
      <c r="AA20" s="662"/>
      <c r="AB20" s="662"/>
      <c r="AC20" s="662"/>
      <c r="AD20" s="663" t="s">
        <v>139</v>
      </c>
      <c r="AE20" s="663"/>
      <c r="AF20" s="663"/>
      <c r="AG20" s="663"/>
      <c r="AH20" s="663"/>
      <c r="AI20" s="663"/>
      <c r="AJ20" s="663"/>
      <c r="AK20" s="663"/>
      <c r="AL20" s="664" t="s">
        <v>168</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22258</v>
      </c>
      <c r="BH20" s="660"/>
      <c r="BI20" s="660"/>
      <c r="BJ20" s="660"/>
      <c r="BK20" s="660"/>
      <c r="BL20" s="660"/>
      <c r="BM20" s="660"/>
      <c r="BN20" s="661"/>
      <c r="BO20" s="662">
        <v>0.6</v>
      </c>
      <c r="BP20" s="662"/>
      <c r="BQ20" s="662"/>
      <c r="BR20" s="662"/>
      <c r="BS20" s="668" t="s">
        <v>168</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33919760</v>
      </c>
      <c r="CS20" s="660"/>
      <c r="CT20" s="660"/>
      <c r="CU20" s="660"/>
      <c r="CV20" s="660"/>
      <c r="CW20" s="660"/>
      <c r="CX20" s="660"/>
      <c r="CY20" s="661"/>
      <c r="CZ20" s="662">
        <v>100</v>
      </c>
      <c r="DA20" s="662"/>
      <c r="DB20" s="662"/>
      <c r="DC20" s="662"/>
      <c r="DD20" s="668">
        <v>5254895</v>
      </c>
      <c r="DE20" s="660"/>
      <c r="DF20" s="660"/>
      <c r="DG20" s="660"/>
      <c r="DH20" s="660"/>
      <c r="DI20" s="660"/>
      <c r="DJ20" s="660"/>
      <c r="DK20" s="660"/>
      <c r="DL20" s="660"/>
      <c r="DM20" s="660"/>
      <c r="DN20" s="660"/>
      <c r="DO20" s="660"/>
      <c r="DP20" s="661"/>
      <c r="DQ20" s="668">
        <v>22234464</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t="s">
        <v>168</v>
      </c>
      <c r="S21" s="660"/>
      <c r="T21" s="660"/>
      <c r="U21" s="660"/>
      <c r="V21" s="660"/>
      <c r="W21" s="660"/>
      <c r="X21" s="660"/>
      <c r="Y21" s="661"/>
      <c r="Z21" s="662" t="s">
        <v>139</v>
      </c>
      <c r="AA21" s="662"/>
      <c r="AB21" s="662"/>
      <c r="AC21" s="662"/>
      <c r="AD21" s="663" t="s">
        <v>139</v>
      </c>
      <c r="AE21" s="663"/>
      <c r="AF21" s="663"/>
      <c r="AG21" s="663"/>
      <c r="AH21" s="663"/>
      <c r="AI21" s="663"/>
      <c r="AJ21" s="663"/>
      <c r="AK21" s="663"/>
      <c r="AL21" s="664" t="s">
        <v>168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22258</v>
      </c>
      <c r="BH21" s="660"/>
      <c r="BI21" s="660"/>
      <c r="BJ21" s="660"/>
      <c r="BK21" s="660"/>
      <c r="BL21" s="660"/>
      <c r="BM21" s="660"/>
      <c r="BN21" s="661"/>
      <c r="BO21" s="662">
        <v>0.6</v>
      </c>
      <c r="BP21" s="662"/>
      <c r="BQ21" s="662"/>
      <c r="BR21" s="662"/>
      <c r="BS21" s="668" t="s">
        <v>168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18395380</v>
      </c>
      <c r="S22" s="660"/>
      <c r="T22" s="660"/>
      <c r="U22" s="660"/>
      <c r="V22" s="660"/>
      <c r="W22" s="660"/>
      <c r="X22" s="660"/>
      <c r="Y22" s="661"/>
      <c r="Z22" s="662">
        <v>51.4</v>
      </c>
      <c r="AA22" s="662"/>
      <c r="AB22" s="662"/>
      <c r="AC22" s="662"/>
      <c r="AD22" s="663">
        <v>17479526</v>
      </c>
      <c r="AE22" s="663"/>
      <c r="AF22" s="663"/>
      <c r="AG22" s="663"/>
      <c r="AH22" s="663"/>
      <c r="AI22" s="663"/>
      <c r="AJ22" s="663"/>
      <c r="AK22" s="663"/>
      <c r="AL22" s="664">
        <v>100</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168</v>
      </c>
      <c r="BH22" s="660"/>
      <c r="BI22" s="660"/>
      <c r="BJ22" s="660"/>
      <c r="BK22" s="660"/>
      <c r="BL22" s="660"/>
      <c r="BM22" s="660"/>
      <c r="BN22" s="661"/>
      <c r="BO22" s="662" t="s">
        <v>139</v>
      </c>
      <c r="BP22" s="662"/>
      <c r="BQ22" s="662"/>
      <c r="BR22" s="662"/>
      <c r="BS22" s="668" t="s">
        <v>139</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5164</v>
      </c>
      <c r="S23" s="660"/>
      <c r="T23" s="660"/>
      <c r="U23" s="660"/>
      <c r="V23" s="660"/>
      <c r="W23" s="660"/>
      <c r="X23" s="660"/>
      <c r="Y23" s="661"/>
      <c r="Z23" s="662">
        <v>0</v>
      </c>
      <c r="AA23" s="662"/>
      <c r="AB23" s="662"/>
      <c r="AC23" s="662"/>
      <c r="AD23" s="663">
        <v>5164</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139</v>
      </c>
      <c r="BH23" s="660"/>
      <c r="BI23" s="660"/>
      <c r="BJ23" s="660"/>
      <c r="BK23" s="660"/>
      <c r="BL23" s="660"/>
      <c r="BM23" s="660"/>
      <c r="BN23" s="661"/>
      <c r="BO23" s="662" t="s">
        <v>168</v>
      </c>
      <c r="BP23" s="662"/>
      <c r="BQ23" s="662"/>
      <c r="BR23" s="662"/>
      <c r="BS23" s="668" t="s">
        <v>139</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152723</v>
      </c>
      <c r="S24" s="660"/>
      <c r="T24" s="660"/>
      <c r="U24" s="660"/>
      <c r="V24" s="660"/>
      <c r="W24" s="660"/>
      <c r="X24" s="660"/>
      <c r="Y24" s="661"/>
      <c r="Z24" s="662">
        <v>0.4</v>
      </c>
      <c r="AA24" s="662"/>
      <c r="AB24" s="662"/>
      <c r="AC24" s="662"/>
      <c r="AD24" s="663" t="s">
        <v>229</v>
      </c>
      <c r="AE24" s="663"/>
      <c r="AF24" s="663"/>
      <c r="AG24" s="663"/>
      <c r="AH24" s="663"/>
      <c r="AI24" s="663"/>
      <c r="AJ24" s="663"/>
      <c r="AK24" s="663"/>
      <c r="AL24" s="664" t="s">
        <v>168</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168</v>
      </c>
      <c r="BH24" s="660"/>
      <c r="BI24" s="660"/>
      <c r="BJ24" s="660"/>
      <c r="BK24" s="660"/>
      <c r="BL24" s="660"/>
      <c r="BM24" s="660"/>
      <c r="BN24" s="661"/>
      <c r="BO24" s="662" t="s">
        <v>139</v>
      </c>
      <c r="BP24" s="662"/>
      <c r="BQ24" s="662"/>
      <c r="BR24" s="662"/>
      <c r="BS24" s="668" t="s">
        <v>168</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16221459</v>
      </c>
      <c r="CS24" s="649"/>
      <c r="CT24" s="649"/>
      <c r="CU24" s="649"/>
      <c r="CV24" s="649"/>
      <c r="CW24" s="649"/>
      <c r="CX24" s="649"/>
      <c r="CY24" s="650"/>
      <c r="CZ24" s="653">
        <v>47.8</v>
      </c>
      <c r="DA24" s="654"/>
      <c r="DB24" s="654"/>
      <c r="DC24" s="673"/>
      <c r="DD24" s="692">
        <v>11678155</v>
      </c>
      <c r="DE24" s="649"/>
      <c r="DF24" s="649"/>
      <c r="DG24" s="649"/>
      <c r="DH24" s="649"/>
      <c r="DI24" s="649"/>
      <c r="DJ24" s="649"/>
      <c r="DK24" s="650"/>
      <c r="DL24" s="692">
        <v>8934982</v>
      </c>
      <c r="DM24" s="649"/>
      <c r="DN24" s="649"/>
      <c r="DO24" s="649"/>
      <c r="DP24" s="649"/>
      <c r="DQ24" s="649"/>
      <c r="DR24" s="649"/>
      <c r="DS24" s="649"/>
      <c r="DT24" s="649"/>
      <c r="DU24" s="649"/>
      <c r="DV24" s="650"/>
      <c r="DW24" s="653">
        <v>49.1</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231489</v>
      </c>
      <c r="S25" s="660"/>
      <c r="T25" s="660"/>
      <c r="U25" s="660"/>
      <c r="V25" s="660"/>
      <c r="W25" s="660"/>
      <c r="X25" s="660"/>
      <c r="Y25" s="661"/>
      <c r="Z25" s="662">
        <v>0.6</v>
      </c>
      <c r="AA25" s="662"/>
      <c r="AB25" s="662"/>
      <c r="AC25" s="662"/>
      <c r="AD25" s="663" t="s">
        <v>168</v>
      </c>
      <c r="AE25" s="663"/>
      <c r="AF25" s="663"/>
      <c r="AG25" s="663"/>
      <c r="AH25" s="663"/>
      <c r="AI25" s="663"/>
      <c r="AJ25" s="663"/>
      <c r="AK25" s="663"/>
      <c r="AL25" s="664" t="s">
        <v>229</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139</v>
      </c>
      <c r="BH25" s="660"/>
      <c r="BI25" s="660"/>
      <c r="BJ25" s="660"/>
      <c r="BK25" s="660"/>
      <c r="BL25" s="660"/>
      <c r="BM25" s="660"/>
      <c r="BN25" s="661"/>
      <c r="BO25" s="662" t="s">
        <v>168</v>
      </c>
      <c r="BP25" s="662"/>
      <c r="BQ25" s="662"/>
      <c r="BR25" s="662"/>
      <c r="BS25" s="668" t="s">
        <v>168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4357019</v>
      </c>
      <c r="CS25" s="695"/>
      <c r="CT25" s="695"/>
      <c r="CU25" s="695"/>
      <c r="CV25" s="695"/>
      <c r="CW25" s="695"/>
      <c r="CX25" s="695"/>
      <c r="CY25" s="696"/>
      <c r="CZ25" s="664">
        <v>12.8</v>
      </c>
      <c r="DA25" s="693"/>
      <c r="DB25" s="693"/>
      <c r="DC25" s="697"/>
      <c r="DD25" s="668">
        <v>4177045</v>
      </c>
      <c r="DE25" s="695"/>
      <c r="DF25" s="695"/>
      <c r="DG25" s="695"/>
      <c r="DH25" s="695"/>
      <c r="DI25" s="695"/>
      <c r="DJ25" s="695"/>
      <c r="DK25" s="696"/>
      <c r="DL25" s="668">
        <v>4168184</v>
      </c>
      <c r="DM25" s="695"/>
      <c r="DN25" s="695"/>
      <c r="DO25" s="695"/>
      <c r="DP25" s="695"/>
      <c r="DQ25" s="695"/>
      <c r="DR25" s="695"/>
      <c r="DS25" s="695"/>
      <c r="DT25" s="695"/>
      <c r="DU25" s="695"/>
      <c r="DV25" s="696"/>
      <c r="DW25" s="664">
        <v>22.9</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267729</v>
      </c>
      <c r="S26" s="660"/>
      <c r="T26" s="660"/>
      <c r="U26" s="660"/>
      <c r="V26" s="660"/>
      <c r="W26" s="660"/>
      <c r="X26" s="660"/>
      <c r="Y26" s="661"/>
      <c r="Z26" s="662">
        <v>0.7</v>
      </c>
      <c r="AA26" s="662"/>
      <c r="AB26" s="662"/>
      <c r="AC26" s="662"/>
      <c r="AD26" s="663" t="s">
        <v>229</v>
      </c>
      <c r="AE26" s="663"/>
      <c r="AF26" s="663"/>
      <c r="AG26" s="663"/>
      <c r="AH26" s="663"/>
      <c r="AI26" s="663"/>
      <c r="AJ26" s="663"/>
      <c r="AK26" s="663"/>
      <c r="AL26" s="664" t="s">
        <v>168</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168</v>
      </c>
      <c r="BH26" s="660"/>
      <c r="BI26" s="660"/>
      <c r="BJ26" s="660"/>
      <c r="BK26" s="660"/>
      <c r="BL26" s="660"/>
      <c r="BM26" s="660"/>
      <c r="BN26" s="661"/>
      <c r="BO26" s="662" t="s">
        <v>229</v>
      </c>
      <c r="BP26" s="662"/>
      <c r="BQ26" s="662"/>
      <c r="BR26" s="662"/>
      <c r="BS26" s="668" t="s">
        <v>229</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2621032</v>
      </c>
      <c r="CS26" s="660"/>
      <c r="CT26" s="660"/>
      <c r="CU26" s="660"/>
      <c r="CV26" s="660"/>
      <c r="CW26" s="660"/>
      <c r="CX26" s="660"/>
      <c r="CY26" s="661"/>
      <c r="CZ26" s="664">
        <v>7.7</v>
      </c>
      <c r="DA26" s="693"/>
      <c r="DB26" s="693"/>
      <c r="DC26" s="697"/>
      <c r="DD26" s="668">
        <v>2521071</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3796177</v>
      </c>
      <c r="S27" s="660"/>
      <c r="T27" s="660"/>
      <c r="U27" s="660"/>
      <c r="V27" s="660"/>
      <c r="W27" s="660"/>
      <c r="X27" s="660"/>
      <c r="Y27" s="661"/>
      <c r="Z27" s="662">
        <v>10.6</v>
      </c>
      <c r="AA27" s="662"/>
      <c r="AB27" s="662"/>
      <c r="AC27" s="662"/>
      <c r="AD27" s="663" t="s">
        <v>168</v>
      </c>
      <c r="AE27" s="663"/>
      <c r="AF27" s="663"/>
      <c r="AG27" s="663"/>
      <c r="AH27" s="663"/>
      <c r="AI27" s="663"/>
      <c r="AJ27" s="663"/>
      <c r="AK27" s="663"/>
      <c r="AL27" s="664" t="s">
        <v>139</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3680768</v>
      </c>
      <c r="BH27" s="660"/>
      <c r="BI27" s="660"/>
      <c r="BJ27" s="660"/>
      <c r="BK27" s="660"/>
      <c r="BL27" s="660"/>
      <c r="BM27" s="660"/>
      <c r="BN27" s="661"/>
      <c r="BO27" s="662">
        <v>100</v>
      </c>
      <c r="BP27" s="662"/>
      <c r="BQ27" s="662"/>
      <c r="BR27" s="662"/>
      <c r="BS27" s="668" t="s">
        <v>168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5952060</v>
      </c>
      <c r="CS27" s="695"/>
      <c r="CT27" s="695"/>
      <c r="CU27" s="695"/>
      <c r="CV27" s="695"/>
      <c r="CW27" s="695"/>
      <c r="CX27" s="695"/>
      <c r="CY27" s="696"/>
      <c r="CZ27" s="664">
        <v>17.5</v>
      </c>
      <c r="DA27" s="693"/>
      <c r="DB27" s="693"/>
      <c r="DC27" s="697"/>
      <c r="DD27" s="668">
        <v>1599190</v>
      </c>
      <c r="DE27" s="695"/>
      <c r="DF27" s="695"/>
      <c r="DG27" s="695"/>
      <c r="DH27" s="695"/>
      <c r="DI27" s="695"/>
      <c r="DJ27" s="695"/>
      <c r="DK27" s="696"/>
      <c r="DL27" s="668">
        <v>1598481</v>
      </c>
      <c r="DM27" s="695"/>
      <c r="DN27" s="695"/>
      <c r="DO27" s="695"/>
      <c r="DP27" s="695"/>
      <c r="DQ27" s="695"/>
      <c r="DR27" s="695"/>
      <c r="DS27" s="695"/>
      <c r="DT27" s="695"/>
      <c r="DU27" s="695"/>
      <c r="DV27" s="696"/>
      <c r="DW27" s="664">
        <v>8.8000000000000007</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229</v>
      </c>
      <c r="S28" s="660"/>
      <c r="T28" s="660"/>
      <c r="U28" s="660"/>
      <c r="V28" s="660"/>
      <c r="W28" s="660"/>
      <c r="X28" s="660"/>
      <c r="Y28" s="661"/>
      <c r="Z28" s="662" t="s">
        <v>168</v>
      </c>
      <c r="AA28" s="662"/>
      <c r="AB28" s="662"/>
      <c r="AC28" s="662"/>
      <c r="AD28" s="663" t="s">
        <v>168</v>
      </c>
      <c r="AE28" s="663"/>
      <c r="AF28" s="663"/>
      <c r="AG28" s="663"/>
      <c r="AH28" s="663"/>
      <c r="AI28" s="663"/>
      <c r="AJ28" s="663"/>
      <c r="AK28" s="663"/>
      <c r="AL28" s="664" t="s">
        <v>229</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5912380</v>
      </c>
      <c r="CS28" s="660"/>
      <c r="CT28" s="660"/>
      <c r="CU28" s="660"/>
      <c r="CV28" s="660"/>
      <c r="CW28" s="660"/>
      <c r="CX28" s="660"/>
      <c r="CY28" s="661"/>
      <c r="CZ28" s="664">
        <v>17.399999999999999</v>
      </c>
      <c r="DA28" s="693"/>
      <c r="DB28" s="693"/>
      <c r="DC28" s="697"/>
      <c r="DD28" s="668">
        <v>5901920</v>
      </c>
      <c r="DE28" s="660"/>
      <c r="DF28" s="660"/>
      <c r="DG28" s="660"/>
      <c r="DH28" s="660"/>
      <c r="DI28" s="660"/>
      <c r="DJ28" s="660"/>
      <c r="DK28" s="661"/>
      <c r="DL28" s="668">
        <v>3168317</v>
      </c>
      <c r="DM28" s="660"/>
      <c r="DN28" s="660"/>
      <c r="DO28" s="660"/>
      <c r="DP28" s="660"/>
      <c r="DQ28" s="660"/>
      <c r="DR28" s="660"/>
      <c r="DS28" s="660"/>
      <c r="DT28" s="660"/>
      <c r="DU28" s="660"/>
      <c r="DV28" s="661"/>
      <c r="DW28" s="664">
        <v>17.399999999999999</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2713646</v>
      </c>
      <c r="S29" s="660"/>
      <c r="T29" s="660"/>
      <c r="U29" s="660"/>
      <c r="V29" s="660"/>
      <c r="W29" s="660"/>
      <c r="X29" s="660"/>
      <c r="Y29" s="661"/>
      <c r="Z29" s="662">
        <v>7.6</v>
      </c>
      <c r="AA29" s="662"/>
      <c r="AB29" s="662"/>
      <c r="AC29" s="662"/>
      <c r="AD29" s="663" t="s">
        <v>168</v>
      </c>
      <c r="AE29" s="663"/>
      <c r="AF29" s="663"/>
      <c r="AG29" s="663"/>
      <c r="AH29" s="663"/>
      <c r="AI29" s="663"/>
      <c r="AJ29" s="663"/>
      <c r="AK29" s="663"/>
      <c r="AL29" s="664" t="s">
        <v>168</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5912162</v>
      </c>
      <c r="CS29" s="695"/>
      <c r="CT29" s="695"/>
      <c r="CU29" s="695"/>
      <c r="CV29" s="695"/>
      <c r="CW29" s="695"/>
      <c r="CX29" s="695"/>
      <c r="CY29" s="696"/>
      <c r="CZ29" s="664">
        <v>17.399999999999999</v>
      </c>
      <c r="DA29" s="693"/>
      <c r="DB29" s="693"/>
      <c r="DC29" s="697"/>
      <c r="DD29" s="668">
        <v>5901702</v>
      </c>
      <c r="DE29" s="695"/>
      <c r="DF29" s="695"/>
      <c r="DG29" s="695"/>
      <c r="DH29" s="695"/>
      <c r="DI29" s="695"/>
      <c r="DJ29" s="695"/>
      <c r="DK29" s="696"/>
      <c r="DL29" s="668">
        <v>3168099</v>
      </c>
      <c r="DM29" s="695"/>
      <c r="DN29" s="695"/>
      <c r="DO29" s="695"/>
      <c r="DP29" s="695"/>
      <c r="DQ29" s="695"/>
      <c r="DR29" s="695"/>
      <c r="DS29" s="695"/>
      <c r="DT29" s="695"/>
      <c r="DU29" s="695"/>
      <c r="DV29" s="696"/>
      <c r="DW29" s="664">
        <v>17.399999999999999</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48870</v>
      </c>
      <c r="S30" s="660"/>
      <c r="T30" s="660"/>
      <c r="U30" s="660"/>
      <c r="V30" s="660"/>
      <c r="W30" s="660"/>
      <c r="X30" s="660"/>
      <c r="Y30" s="661"/>
      <c r="Z30" s="662">
        <v>0.1</v>
      </c>
      <c r="AA30" s="662"/>
      <c r="AB30" s="662"/>
      <c r="AC30" s="662"/>
      <c r="AD30" s="663" t="s">
        <v>229</v>
      </c>
      <c r="AE30" s="663"/>
      <c r="AF30" s="663"/>
      <c r="AG30" s="663"/>
      <c r="AH30" s="663"/>
      <c r="AI30" s="663"/>
      <c r="AJ30" s="663"/>
      <c r="AK30" s="663"/>
      <c r="AL30" s="664" t="s">
        <v>168</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98.6</v>
      </c>
      <c r="BH30" s="720"/>
      <c r="BI30" s="720"/>
      <c r="BJ30" s="720"/>
      <c r="BK30" s="720"/>
      <c r="BL30" s="720"/>
      <c r="BM30" s="654">
        <v>92.7</v>
      </c>
      <c r="BN30" s="720"/>
      <c r="BO30" s="720"/>
      <c r="BP30" s="720"/>
      <c r="BQ30" s="721"/>
      <c r="BR30" s="719">
        <v>98.6</v>
      </c>
      <c r="BS30" s="720"/>
      <c r="BT30" s="720"/>
      <c r="BU30" s="720"/>
      <c r="BV30" s="720"/>
      <c r="BW30" s="720"/>
      <c r="BX30" s="654">
        <v>91.8</v>
      </c>
      <c r="BY30" s="720"/>
      <c r="BZ30" s="720"/>
      <c r="CA30" s="720"/>
      <c r="CB30" s="721"/>
      <c r="CD30" s="724"/>
      <c r="CE30" s="725"/>
      <c r="CF30" s="674" t="s">
        <v>306</v>
      </c>
      <c r="CG30" s="675"/>
      <c r="CH30" s="675"/>
      <c r="CI30" s="675"/>
      <c r="CJ30" s="675"/>
      <c r="CK30" s="675"/>
      <c r="CL30" s="675"/>
      <c r="CM30" s="675"/>
      <c r="CN30" s="675"/>
      <c r="CO30" s="675"/>
      <c r="CP30" s="675"/>
      <c r="CQ30" s="676"/>
      <c r="CR30" s="659">
        <v>5799440</v>
      </c>
      <c r="CS30" s="660"/>
      <c r="CT30" s="660"/>
      <c r="CU30" s="660"/>
      <c r="CV30" s="660"/>
      <c r="CW30" s="660"/>
      <c r="CX30" s="660"/>
      <c r="CY30" s="661"/>
      <c r="CZ30" s="664">
        <v>17.100000000000001</v>
      </c>
      <c r="DA30" s="693"/>
      <c r="DB30" s="693"/>
      <c r="DC30" s="697"/>
      <c r="DD30" s="668">
        <v>5788980</v>
      </c>
      <c r="DE30" s="660"/>
      <c r="DF30" s="660"/>
      <c r="DG30" s="660"/>
      <c r="DH30" s="660"/>
      <c r="DI30" s="660"/>
      <c r="DJ30" s="660"/>
      <c r="DK30" s="661"/>
      <c r="DL30" s="668">
        <v>3055377</v>
      </c>
      <c r="DM30" s="660"/>
      <c r="DN30" s="660"/>
      <c r="DO30" s="660"/>
      <c r="DP30" s="660"/>
      <c r="DQ30" s="660"/>
      <c r="DR30" s="660"/>
      <c r="DS30" s="660"/>
      <c r="DT30" s="660"/>
      <c r="DU30" s="660"/>
      <c r="DV30" s="661"/>
      <c r="DW30" s="664">
        <v>16.8</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189837</v>
      </c>
      <c r="S31" s="660"/>
      <c r="T31" s="660"/>
      <c r="U31" s="660"/>
      <c r="V31" s="660"/>
      <c r="W31" s="660"/>
      <c r="X31" s="660"/>
      <c r="Y31" s="661"/>
      <c r="Z31" s="662">
        <v>0.5</v>
      </c>
      <c r="AA31" s="662"/>
      <c r="AB31" s="662"/>
      <c r="AC31" s="662"/>
      <c r="AD31" s="663" t="s">
        <v>229</v>
      </c>
      <c r="AE31" s="663"/>
      <c r="AF31" s="663"/>
      <c r="AG31" s="663"/>
      <c r="AH31" s="663"/>
      <c r="AI31" s="663"/>
      <c r="AJ31" s="663"/>
      <c r="AK31" s="663"/>
      <c r="AL31" s="664" t="s">
        <v>139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v>
      </c>
      <c r="BH31" s="695"/>
      <c r="BI31" s="695"/>
      <c r="BJ31" s="695"/>
      <c r="BK31" s="695"/>
      <c r="BL31" s="695"/>
      <c r="BM31" s="665">
        <v>95.4</v>
      </c>
      <c r="BN31" s="717"/>
      <c r="BO31" s="717"/>
      <c r="BP31" s="717"/>
      <c r="BQ31" s="718"/>
      <c r="BR31" s="716">
        <v>99.1</v>
      </c>
      <c r="BS31" s="695"/>
      <c r="BT31" s="695"/>
      <c r="BU31" s="695"/>
      <c r="BV31" s="695"/>
      <c r="BW31" s="695"/>
      <c r="BX31" s="665">
        <v>94.5</v>
      </c>
      <c r="BY31" s="717"/>
      <c r="BZ31" s="717"/>
      <c r="CA31" s="717"/>
      <c r="CB31" s="718"/>
      <c r="CD31" s="724"/>
      <c r="CE31" s="725"/>
      <c r="CF31" s="674" t="s">
        <v>310</v>
      </c>
      <c r="CG31" s="675"/>
      <c r="CH31" s="675"/>
      <c r="CI31" s="675"/>
      <c r="CJ31" s="675"/>
      <c r="CK31" s="675"/>
      <c r="CL31" s="675"/>
      <c r="CM31" s="675"/>
      <c r="CN31" s="675"/>
      <c r="CO31" s="675"/>
      <c r="CP31" s="675"/>
      <c r="CQ31" s="676"/>
      <c r="CR31" s="659">
        <v>112722</v>
      </c>
      <c r="CS31" s="695"/>
      <c r="CT31" s="695"/>
      <c r="CU31" s="695"/>
      <c r="CV31" s="695"/>
      <c r="CW31" s="695"/>
      <c r="CX31" s="695"/>
      <c r="CY31" s="696"/>
      <c r="CZ31" s="664">
        <v>0.3</v>
      </c>
      <c r="DA31" s="693"/>
      <c r="DB31" s="693"/>
      <c r="DC31" s="697"/>
      <c r="DD31" s="668">
        <v>112722</v>
      </c>
      <c r="DE31" s="695"/>
      <c r="DF31" s="695"/>
      <c r="DG31" s="695"/>
      <c r="DH31" s="695"/>
      <c r="DI31" s="695"/>
      <c r="DJ31" s="695"/>
      <c r="DK31" s="696"/>
      <c r="DL31" s="668">
        <v>112722</v>
      </c>
      <c r="DM31" s="695"/>
      <c r="DN31" s="695"/>
      <c r="DO31" s="695"/>
      <c r="DP31" s="695"/>
      <c r="DQ31" s="695"/>
      <c r="DR31" s="695"/>
      <c r="DS31" s="695"/>
      <c r="DT31" s="695"/>
      <c r="DU31" s="695"/>
      <c r="DV31" s="696"/>
      <c r="DW31" s="664">
        <v>0.6</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2928031</v>
      </c>
      <c r="S32" s="660"/>
      <c r="T32" s="660"/>
      <c r="U32" s="660"/>
      <c r="V32" s="660"/>
      <c r="W32" s="660"/>
      <c r="X32" s="660"/>
      <c r="Y32" s="661"/>
      <c r="Z32" s="662">
        <v>8.1999999999999993</v>
      </c>
      <c r="AA32" s="662"/>
      <c r="AB32" s="662"/>
      <c r="AC32" s="662"/>
      <c r="AD32" s="663" t="s">
        <v>229</v>
      </c>
      <c r="AE32" s="663"/>
      <c r="AF32" s="663"/>
      <c r="AG32" s="663"/>
      <c r="AH32" s="663"/>
      <c r="AI32" s="663"/>
      <c r="AJ32" s="663"/>
      <c r="AK32" s="663"/>
      <c r="AL32" s="664" t="s">
        <v>139</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98.3</v>
      </c>
      <c r="BH32" s="729"/>
      <c r="BI32" s="729"/>
      <c r="BJ32" s="729"/>
      <c r="BK32" s="729"/>
      <c r="BL32" s="729"/>
      <c r="BM32" s="730">
        <v>89.7</v>
      </c>
      <c r="BN32" s="729"/>
      <c r="BO32" s="729"/>
      <c r="BP32" s="729"/>
      <c r="BQ32" s="731"/>
      <c r="BR32" s="728">
        <v>98.1</v>
      </c>
      <c r="BS32" s="729"/>
      <c r="BT32" s="729"/>
      <c r="BU32" s="729"/>
      <c r="BV32" s="729"/>
      <c r="BW32" s="729"/>
      <c r="BX32" s="730">
        <v>88.5</v>
      </c>
      <c r="BY32" s="729"/>
      <c r="BZ32" s="729"/>
      <c r="CA32" s="729"/>
      <c r="CB32" s="731"/>
      <c r="CD32" s="726"/>
      <c r="CE32" s="727"/>
      <c r="CF32" s="674" t="s">
        <v>313</v>
      </c>
      <c r="CG32" s="675"/>
      <c r="CH32" s="675"/>
      <c r="CI32" s="675"/>
      <c r="CJ32" s="675"/>
      <c r="CK32" s="675"/>
      <c r="CL32" s="675"/>
      <c r="CM32" s="675"/>
      <c r="CN32" s="675"/>
      <c r="CO32" s="675"/>
      <c r="CP32" s="675"/>
      <c r="CQ32" s="676"/>
      <c r="CR32" s="659">
        <v>218</v>
      </c>
      <c r="CS32" s="660"/>
      <c r="CT32" s="660"/>
      <c r="CU32" s="660"/>
      <c r="CV32" s="660"/>
      <c r="CW32" s="660"/>
      <c r="CX32" s="660"/>
      <c r="CY32" s="661"/>
      <c r="CZ32" s="664">
        <v>0</v>
      </c>
      <c r="DA32" s="693"/>
      <c r="DB32" s="693"/>
      <c r="DC32" s="697"/>
      <c r="DD32" s="668">
        <v>218</v>
      </c>
      <c r="DE32" s="660"/>
      <c r="DF32" s="660"/>
      <c r="DG32" s="660"/>
      <c r="DH32" s="660"/>
      <c r="DI32" s="660"/>
      <c r="DJ32" s="660"/>
      <c r="DK32" s="661"/>
      <c r="DL32" s="668">
        <v>218</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2197785</v>
      </c>
      <c r="S33" s="660"/>
      <c r="T33" s="660"/>
      <c r="U33" s="660"/>
      <c r="V33" s="660"/>
      <c r="W33" s="660"/>
      <c r="X33" s="660"/>
      <c r="Y33" s="661"/>
      <c r="Z33" s="662">
        <v>6.1</v>
      </c>
      <c r="AA33" s="662"/>
      <c r="AB33" s="662"/>
      <c r="AC33" s="662"/>
      <c r="AD33" s="663" t="s">
        <v>229</v>
      </c>
      <c r="AE33" s="663"/>
      <c r="AF33" s="663"/>
      <c r="AG33" s="663"/>
      <c r="AH33" s="663"/>
      <c r="AI33" s="663"/>
      <c r="AJ33" s="663"/>
      <c r="AK33" s="663"/>
      <c r="AL33" s="664" t="s">
        <v>168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11688055</v>
      </c>
      <c r="CS33" s="695"/>
      <c r="CT33" s="695"/>
      <c r="CU33" s="695"/>
      <c r="CV33" s="695"/>
      <c r="CW33" s="695"/>
      <c r="CX33" s="695"/>
      <c r="CY33" s="696"/>
      <c r="CZ33" s="664">
        <v>34.5</v>
      </c>
      <c r="DA33" s="693"/>
      <c r="DB33" s="693"/>
      <c r="DC33" s="697"/>
      <c r="DD33" s="668">
        <v>9535382</v>
      </c>
      <c r="DE33" s="695"/>
      <c r="DF33" s="695"/>
      <c r="DG33" s="695"/>
      <c r="DH33" s="695"/>
      <c r="DI33" s="695"/>
      <c r="DJ33" s="695"/>
      <c r="DK33" s="696"/>
      <c r="DL33" s="668">
        <v>6350289</v>
      </c>
      <c r="DM33" s="695"/>
      <c r="DN33" s="695"/>
      <c r="DO33" s="695"/>
      <c r="DP33" s="695"/>
      <c r="DQ33" s="695"/>
      <c r="DR33" s="695"/>
      <c r="DS33" s="695"/>
      <c r="DT33" s="695"/>
      <c r="DU33" s="695"/>
      <c r="DV33" s="696"/>
      <c r="DW33" s="664">
        <v>34.9</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228287</v>
      </c>
      <c r="S34" s="660"/>
      <c r="T34" s="660"/>
      <c r="U34" s="660"/>
      <c r="V34" s="660"/>
      <c r="W34" s="660"/>
      <c r="X34" s="660"/>
      <c r="Y34" s="661"/>
      <c r="Z34" s="662">
        <v>0.6</v>
      </c>
      <c r="AA34" s="662"/>
      <c r="AB34" s="662"/>
      <c r="AC34" s="662"/>
      <c r="AD34" s="663">
        <v>773</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2949773</v>
      </c>
      <c r="CS34" s="660"/>
      <c r="CT34" s="660"/>
      <c r="CU34" s="660"/>
      <c r="CV34" s="660"/>
      <c r="CW34" s="660"/>
      <c r="CX34" s="660"/>
      <c r="CY34" s="661"/>
      <c r="CZ34" s="664">
        <v>8.6999999999999993</v>
      </c>
      <c r="DA34" s="693"/>
      <c r="DB34" s="693"/>
      <c r="DC34" s="697"/>
      <c r="DD34" s="668">
        <v>2274126</v>
      </c>
      <c r="DE34" s="660"/>
      <c r="DF34" s="660"/>
      <c r="DG34" s="660"/>
      <c r="DH34" s="660"/>
      <c r="DI34" s="660"/>
      <c r="DJ34" s="660"/>
      <c r="DK34" s="661"/>
      <c r="DL34" s="668">
        <v>2137512</v>
      </c>
      <c r="DM34" s="660"/>
      <c r="DN34" s="660"/>
      <c r="DO34" s="660"/>
      <c r="DP34" s="660"/>
      <c r="DQ34" s="660"/>
      <c r="DR34" s="660"/>
      <c r="DS34" s="660"/>
      <c r="DT34" s="660"/>
      <c r="DU34" s="660"/>
      <c r="DV34" s="661"/>
      <c r="DW34" s="664">
        <v>11.7</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4613700</v>
      </c>
      <c r="S35" s="660"/>
      <c r="T35" s="660"/>
      <c r="U35" s="660"/>
      <c r="V35" s="660"/>
      <c r="W35" s="660"/>
      <c r="X35" s="660"/>
      <c r="Y35" s="661"/>
      <c r="Z35" s="662">
        <v>12.9</v>
      </c>
      <c r="AA35" s="662"/>
      <c r="AB35" s="662"/>
      <c r="AC35" s="662"/>
      <c r="AD35" s="663" t="s">
        <v>168</v>
      </c>
      <c r="AE35" s="663"/>
      <c r="AF35" s="663"/>
      <c r="AG35" s="663"/>
      <c r="AH35" s="663"/>
      <c r="AI35" s="663"/>
      <c r="AJ35" s="663"/>
      <c r="AK35" s="663"/>
      <c r="AL35" s="664" t="s">
        <v>229</v>
      </c>
      <c r="AM35" s="665"/>
      <c r="AN35" s="665"/>
      <c r="AO35" s="666"/>
      <c r="AP35" s="214"/>
      <c r="AQ35" s="732" t="s">
        <v>321</v>
      </c>
      <c r="AR35" s="733"/>
      <c r="AS35" s="733"/>
      <c r="AT35" s="733"/>
      <c r="AU35" s="733"/>
      <c r="AV35" s="733"/>
      <c r="AW35" s="733"/>
      <c r="AX35" s="733"/>
      <c r="AY35" s="734"/>
      <c r="AZ35" s="648">
        <v>4182307</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572950</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128450</v>
      </c>
      <c r="CS35" s="695"/>
      <c r="CT35" s="695"/>
      <c r="CU35" s="695"/>
      <c r="CV35" s="695"/>
      <c r="CW35" s="695"/>
      <c r="CX35" s="695"/>
      <c r="CY35" s="696"/>
      <c r="CZ35" s="664">
        <v>0.4</v>
      </c>
      <c r="DA35" s="693"/>
      <c r="DB35" s="693"/>
      <c r="DC35" s="697"/>
      <c r="DD35" s="668">
        <v>104241</v>
      </c>
      <c r="DE35" s="695"/>
      <c r="DF35" s="695"/>
      <c r="DG35" s="695"/>
      <c r="DH35" s="695"/>
      <c r="DI35" s="695"/>
      <c r="DJ35" s="695"/>
      <c r="DK35" s="696"/>
      <c r="DL35" s="668">
        <v>103427</v>
      </c>
      <c r="DM35" s="695"/>
      <c r="DN35" s="695"/>
      <c r="DO35" s="695"/>
      <c r="DP35" s="695"/>
      <c r="DQ35" s="695"/>
      <c r="DR35" s="695"/>
      <c r="DS35" s="695"/>
      <c r="DT35" s="695"/>
      <c r="DU35" s="695"/>
      <c r="DV35" s="696"/>
      <c r="DW35" s="664">
        <v>0.6</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229</v>
      </c>
      <c r="S36" s="660"/>
      <c r="T36" s="660"/>
      <c r="U36" s="660"/>
      <c r="V36" s="660"/>
      <c r="W36" s="660"/>
      <c r="X36" s="660"/>
      <c r="Y36" s="661"/>
      <c r="Z36" s="662" t="s">
        <v>168</v>
      </c>
      <c r="AA36" s="662"/>
      <c r="AB36" s="662"/>
      <c r="AC36" s="662"/>
      <c r="AD36" s="663" t="s">
        <v>168</v>
      </c>
      <c r="AE36" s="663"/>
      <c r="AF36" s="663"/>
      <c r="AG36" s="663"/>
      <c r="AH36" s="663"/>
      <c r="AI36" s="663"/>
      <c r="AJ36" s="663"/>
      <c r="AK36" s="663"/>
      <c r="AL36" s="664" t="s">
        <v>168</v>
      </c>
      <c r="AM36" s="665"/>
      <c r="AN36" s="665"/>
      <c r="AO36" s="666"/>
      <c r="AQ36" s="736" t="s">
        <v>325</v>
      </c>
      <c r="AR36" s="737"/>
      <c r="AS36" s="737"/>
      <c r="AT36" s="737"/>
      <c r="AU36" s="737"/>
      <c r="AV36" s="737"/>
      <c r="AW36" s="737"/>
      <c r="AX36" s="737"/>
      <c r="AY36" s="738"/>
      <c r="AZ36" s="659">
        <v>845426</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438058</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2805147</v>
      </c>
      <c r="CS36" s="660"/>
      <c r="CT36" s="660"/>
      <c r="CU36" s="660"/>
      <c r="CV36" s="660"/>
      <c r="CW36" s="660"/>
      <c r="CX36" s="660"/>
      <c r="CY36" s="661"/>
      <c r="CZ36" s="664">
        <v>8.3000000000000007</v>
      </c>
      <c r="DA36" s="693"/>
      <c r="DB36" s="693"/>
      <c r="DC36" s="697"/>
      <c r="DD36" s="668">
        <v>2057141</v>
      </c>
      <c r="DE36" s="660"/>
      <c r="DF36" s="660"/>
      <c r="DG36" s="660"/>
      <c r="DH36" s="660"/>
      <c r="DI36" s="660"/>
      <c r="DJ36" s="660"/>
      <c r="DK36" s="661"/>
      <c r="DL36" s="668">
        <v>1721712</v>
      </c>
      <c r="DM36" s="660"/>
      <c r="DN36" s="660"/>
      <c r="DO36" s="660"/>
      <c r="DP36" s="660"/>
      <c r="DQ36" s="660"/>
      <c r="DR36" s="660"/>
      <c r="DS36" s="660"/>
      <c r="DT36" s="660"/>
      <c r="DU36" s="660"/>
      <c r="DV36" s="661"/>
      <c r="DW36" s="664">
        <v>9.5</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727400</v>
      </c>
      <c r="S37" s="660"/>
      <c r="T37" s="660"/>
      <c r="U37" s="660"/>
      <c r="V37" s="660"/>
      <c r="W37" s="660"/>
      <c r="X37" s="660"/>
      <c r="Y37" s="661"/>
      <c r="Z37" s="662">
        <v>2</v>
      </c>
      <c r="AA37" s="662"/>
      <c r="AB37" s="662"/>
      <c r="AC37" s="662"/>
      <c r="AD37" s="663" t="s">
        <v>139</v>
      </c>
      <c r="AE37" s="663"/>
      <c r="AF37" s="663"/>
      <c r="AG37" s="663"/>
      <c r="AH37" s="663"/>
      <c r="AI37" s="663"/>
      <c r="AJ37" s="663"/>
      <c r="AK37" s="663"/>
      <c r="AL37" s="664" t="s">
        <v>139</v>
      </c>
      <c r="AM37" s="665"/>
      <c r="AN37" s="665"/>
      <c r="AO37" s="666"/>
      <c r="AQ37" s="736" t="s">
        <v>329</v>
      </c>
      <c r="AR37" s="737"/>
      <c r="AS37" s="737"/>
      <c r="AT37" s="737"/>
      <c r="AU37" s="737"/>
      <c r="AV37" s="737"/>
      <c r="AW37" s="737"/>
      <c r="AX37" s="737"/>
      <c r="AY37" s="738"/>
      <c r="AZ37" s="659">
        <v>395973</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8880</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1190386</v>
      </c>
      <c r="CS37" s="695"/>
      <c r="CT37" s="695"/>
      <c r="CU37" s="695"/>
      <c r="CV37" s="695"/>
      <c r="CW37" s="695"/>
      <c r="CX37" s="695"/>
      <c r="CY37" s="696"/>
      <c r="CZ37" s="664">
        <v>3.5</v>
      </c>
      <c r="DA37" s="693"/>
      <c r="DB37" s="693"/>
      <c r="DC37" s="697"/>
      <c r="DD37" s="668">
        <v>1083899</v>
      </c>
      <c r="DE37" s="695"/>
      <c r="DF37" s="695"/>
      <c r="DG37" s="695"/>
      <c r="DH37" s="695"/>
      <c r="DI37" s="695"/>
      <c r="DJ37" s="695"/>
      <c r="DK37" s="696"/>
      <c r="DL37" s="668">
        <v>985856</v>
      </c>
      <c r="DM37" s="695"/>
      <c r="DN37" s="695"/>
      <c r="DO37" s="695"/>
      <c r="DP37" s="695"/>
      <c r="DQ37" s="695"/>
      <c r="DR37" s="695"/>
      <c r="DS37" s="695"/>
      <c r="DT37" s="695"/>
      <c r="DU37" s="695"/>
      <c r="DV37" s="696"/>
      <c r="DW37" s="664">
        <v>5.4</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35768818</v>
      </c>
      <c r="S38" s="740"/>
      <c r="T38" s="740"/>
      <c r="U38" s="740"/>
      <c r="V38" s="740"/>
      <c r="W38" s="740"/>
      <c r="X38" s="740"/>
      <c r="Y38" s="741"/>
      <c r="Z38" s="742">
        <v>100</v>
      </c>
      <c r="AA38" s="742"/>
      <c r="AB38" s="742"/>
      <c r="AC38" s="742"/>
      <c r="AD38" s="743">
        <v>17485463</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37388</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17281</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4140606</v>
      </c>
      <c r="CS38" s="660"/>
      <c r="CT38" s="660"/>
      <c r="CU38" s="660"/>
      <c r="CV38" s="660"/>
      <c r="CW38" s="660"/>
      <c r="CX38" s="660"/>
      <c r="CY38" s="661"/>
      <c r="CZ38" s="664">
        <v>12.2</v>
      </c>
      <c r="DA38" s="693"/>
      <c r="DB38" s="693"/>
      <c r="DC38" s="697"/>
      <c r="DD38" s="668">
        <v>3674652</v>
      </c>
      <c r="DE38" s="660"/>
      <c r="DF38" s="660"/>
      <c r="DG38" s="660"/>
      <c r="DH38" s="660"/>
      <c r="DI38" s="660"/>
      <c r="DJ38" s="660"/>
      <c r="DK38" s="661"/>
      <c r="DL38" s="668">
        <v>2387638</v>
      </c>
      <c r="DM38" s="660"/>
      <c r="DN38" s="660"/>
      <c r="DO38" s="660"/>
      <c r="DP38" s="660"/>
      <c r="DQ38" s="660"/>
      <c r="DR38" s="660"/>
      <c r="DS38" s="660"/>
      <c r="DT38" s="660"/>
      <c r="DU38" s="660"/>
      <c r="DV38" s="661"/>
      <c r="DW38" s="664">
        <v>13.1</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v>4313</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95</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1639079</v>
      </c>
      <c r="CS39" s="695"/>
      <c r="CT39" s="695"/>
      <c r="CU39" s="695"/>
      <c r="CV39" s="695"/>
      <c r="CW39" s="695"/>
      <c r="CX39" s="695"/>
      <c r="CY39" s="696"/>
      <c r="CZ39" s="664">
        <v>4.8</v>
      </c>
      <c r="DA39" s="693"/>
      <c r="DB39" s="693"/>
      <c r="DC39" s="697"/>
      <c r="DD39" s="668">
        <v>1425222</v>
      </c>
      <c r="DE39" s="695"/>
      <c r="DF39" s="695"/>
      <c r="DG39" s="695"/>
      <c r="DH39" s="695"/>
      <c r="DI39" s="695"/>
      <c r="DJ39" s="695"/>
      <c r="DK39" s="696"/>
      <c r="DL39" s="668" t="s">
        <v>139</v>
      </c>
      <c r="DM39" s="695"/>
      <c r="DN39" s="695"/>
      <c r="DO39" s="695"/>
      <c r="DP39" s="695"/>
      <c r="DQ39" s="695"/>
      <c r="DR39" s="695"/>
      <c r="DS39" s="695"/>
      <c r="DT39" s="695"/>
      <c r="DU39" s="695"/>
      <c r="DV39" s="696"/>
      <c r="DW39" s="664" t="s">
        <v>168</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977685</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156</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25000</v>
      </c>
      <c r="CS40" s="660"/>
      <c r="CT40" s="660"/>
      <c r="CU40" s="660"/>
      <c r="CV40" s="660"/>
      <c r="CW40" s="660"/>
      <c r="CX40" s="660"/>
      <c r="CY40" s="661"/>
      <c r="CZ40" s="664">
        <v>0.1</v>
      </c>
      <c r="DA40" s="693"/>
      <c r="DB40" s="693"/>
      <c r="DC40" s="697"/>
      <c r="DD40" s="668" t="s">
        <v>139</v>
      </c>
      <c r="DE40" s="660"/>
      <c r="DF40" s="660"/>
      <c r="DG40" s="660"/>
      <c r="DH40" s="660"/>
      <c r="DI40" s="660"/>
      <c r="DJ40" s="660"/>
      <c r="DK40" s="661"/>
      <c r="DL40" s="668" t="s">
        <v>139</v>
      </c>
      <c r="DM40" s="660"/>
      <c r="DN40" s="660"/>
      <c r="DO40" s="660"/>
      <c r="DP40" s="660"/>
      <c r="DQ40" s="660"/>
      <c r="DR40" s="660"/>
      <c r="DS40" s="660"/>
      <c r="DT40" s="660"/>
      <c r="DU40" s="660"/>
      <c r="DV40" s="661"/>
      <c r="DW40" s="664" t="s">
        <v>168</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1921522</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346</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168</v>
      </c>
      <c r="CS41" s="695"/>
      <c r="CT41" s="695"/>
      <c r="CU41" s="695"/>
      <c r="CV41" s="695"/>
      <c r="CW41" s="695"/>
      <c r="CX41" s="695"/>
      <c r="CY41" s="696"/>
      <c r="CZ41" s="664" t="s">
        <v>168</v>
      </c>
      <c r="DA41" s="693"/>
      <c r="DB41" s="693"/>
      <c r="DC41" s="697"/>
      <c r="DD41" s="668" t="s">
        <v>168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6010246</v>
      </c>
      <c r="CS42" s="660"/>
      <c r="CT42" s="660"/>
      <c r="CU42" s="660"/>
      <c r="CV42" s="660"/>
      <c r="CW42" s="660"/>
      <c r="CX42" s="660"/>
      <c r="CY42" s="661"/>
      <c r="CZ42" s="664">
        <v>17.7</v>
      </c>
      <c r="DA42" s="665"/>
      <c r="DB42" s="665"/>
      <c r="DC42" s="760"/>
      <c r="DD42" s="668">
        <v>1020927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66644</v>
      </c>
      <c r="CS43" s="695"/>
      <c r="CT43" s="695"/>
      <c r="CU43" s="695"/>
      <c r="CV43" s="695"/>
      <c r="CW43" s="695"/>
      <c r="CX43" s="695"/>
      <c r="CY43" s="696"/>
      <c r="CZ43" s="664">
        <v>0.2</v>
      </c>
      <c r="DA43" s="693"/>
      <c r="DB43" s="693"/>
      <c r="DC43" s="697"/>
      <c r="DD43" s="668">
        <v>65337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5254895</v>
      </c>
      <c r="CS44" s="660"/>
      <c r="CT44" s="660"/>
      <c r="CU44" s="660"/>
      <c r="CV44" s="660"/>
      <c r="CW44" s="660"/>
      <c r="CX44" s="660"/>
      <c r="CY44" s="661"/>
      <c r="CZ44" s="664">
        <v>15.5</v>
      </c>
      <c r="DA44" s="665"/>
      <c r="DB44" s="665"/>
      <c r="DC44" s="760"/>
      <c r="DD44" s="668">
        <v>982924</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1439701</v>
      </c>
      <c r="CS45" s="695"/>
      <c r="CT45" s="695"/>
      <c r="CU45" s="695"/>
      <c r="CV45" s="695"/>
      <c r="CW45" s="695"/>
      <c r="CX45" s="695"/>
      <c r="CY45" s="696"/>
      <c r="CZ45" s="664">
        <v>4.2</v>
      </c>
      <c r="DA45" s="693"/>
      <c r="DB45" s="693"/>
      <c r="DC45" s="697"/>
      <c r="DD45" s="668">
        <v>76882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3648783</v>
      </c>
      <c r="CS46" s="660"/>
      <c r="CT46" s="660"/>
      <c r="CU46" s="660"/>
      <c r="CV46" s="660"/>
      <c r="CW46" s="660"/>
      <c r="CX46" s="660"/>
      <c r="CY46" s="661"/>
      <c r="CZ46" s="664">
        <v>10.8</v>
      </c>
      <c r="DA46" s="665"/>
      <c r="DB46" s="665"/>
      <c r="DC46" s="760"/>
      <c r="DD46" s="668">
        <v>891080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755351</v>
      </c>
      <c r="CS47" s="695"/>
      <c r="CT47" s="695"/>
      <c r="CU47" s="695"/>
      <c r="CV47" s="695"/>
      <c r="CW47" s="695"/>
      <c r="CX47" s="695"/>
      <c r="CY47" s="696"/>
      <c r="CZ47" s="664">
        <v>2.2000000000000002</v>
      </c>
      <c r="DA47" s="693"/>
      <c r="DB47" s="693"/>
      <c r="DC47" s="697"/>
      <c r="DD47" s="668">
        <v>38003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168</v>
      </c>
      <c r="CS48" s="660"/>
      <c r="CT48" s="660"/>
      <c r="CU48" s="660"/>
      <c r="CV48" s="660"/>
      <c r="CW48" s="660"/>
      <c r="CX48" s="660"/>
      <c r="CY48" s="661"/>
      <c r="CZ48" s="664" t="s">
        <v>168</v>
      </c>
      <c r="DA48" s="665"/>
      <c r="DB48" s="665"/>
      <c r="DC48" s="760"/>
      <c r="DD48" s="668" t="s">
        <v>168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33919760</v>
      </c>
      <c r="CS49" s="729"/>
      <c r="CT49" s="729"/>
      <c r="CU49" s="729"/>
      <c r="CV49" s="729"/>
      <c r="CW49" s="729"/>
      <c r="CX49" s="729"/>
      <c r="CY49" s="761"/>
      <c r="CZ49" s="744">
        <v>100</v>
      </c>
      <c r="DA49" s="762"/>
      <c r="DB49" s="762"/>
      <c r="DC49" s="763"/>
      <c r="DD49" s="764">
        <v>22234464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DtQH2eewGYWzeD6NKDiXsvVTRvLTCJ2avh0J3dBaExhhmPMjeybwWhBP0ApQoV7ZYiR+il5hAiuopXWPZlrBpA==" saltValue="Klf7OLlcWkqo+Exr/73Mq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35800</v>
      </c>
      <c r="R7" s="795"/>
      <c r="S7" s="795"/>
      <c r="T7" s="795"/>
      <c r="U7" s="795"/>
      <c r="V7" s="795">
        <v>33950</v>
      </c>
      <c r="W7" s="795"/>
      <c r="X7" s="795"/>
      <c r="Y7" s="795"/>
      <c r="Z7" s="795"/>
      <c r="AA7" s="795">
        <v>1849</v>
      </c>
      <c r="AB7" s="795"/>
      <c r="AC7" s="795"/>
      <c r="AD7" s="795"/>
      <c r="AE7" s="796"/>
      <c r="AF7" s="797">
        <v>1607</v>
      </c>
      <c r="AG7" s="798"/>
      <c r="AH7" s="798"/>
      <c r="AI7" s="798"/>
      <c r="AJ7" s="799"/>
      <c r="AK7" s="834" t="s">
        <v>573</v>
      </c>
      <c r="AL7" s="835"/>
      <c r="AM7" s="835"/>
      <c r="AN7" s="835"/>
      <c r="AO7" s="835"/>
      <c r="AP7" s="835">
        <v>21234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574</v>
      </c>
      <c r="BT7" s="839"/>
      <c r="BU7" s="839"/>
      <c r="BV7" s="839"/>
      <c r="BW7" s="839"/>
      <c r="BX7" s="839"/>
      <c r="BY7" s="839"/>
      <c r="BZ7" s="839"/>
      <c r="CA7" s="839"/>
      <c r="CB7" s="839"/>
      <c r="CC7" s="839"/>
      <c r="CD7" s="839"/>
      <c r="CE7" s="839"/>
      <c r="CF7" s="839"/>
      <c r="CG7" s="840"/>
      <c r="CH7" s="831">
        <v>-16</v>
      </c>
      <c r="CI7" s="832"/>
      <c r="CJ7" s="832"/>
      <c r="CK7" s="832"/>
      <c r="CL7" s="833"/>
      <c r="CM7" s="831">
        <v>-29</v>
      </c>
      <c r="CN7" s="832"/>
      <c r="CO7" s="832"/>
      <c r="CP7" s="832"/>
      <c r="CQ7" s="833"/>
      <c r="CR7" s="831">
        <v>25</v>
      </c>
      <c r="CS7" s="832"/>
      <c r="CT7" s="832"/>
      <c r="CU7" s="832"/>
      <c r="CV7" s="833"/>
      <c r="CW7" s="831">
        <v>0</v>
      </c>
      <c r="CX7" s="832"/>
      <c r="CY7" s="832"/>
      <c r="CZ7" s="832"/>
      <c r="DA7" s="833"/>
      <c r="DB7" s="831">
        <v>0</v>
      </c>
      <c r="DC7" s="832"/>
      <c r="DD7" s="832"/>
      <c r="DE7" s="832"/>
      <c r="DF7" s="833"/>
      <c r="DG7" s="831" t="s">
        <v>576</v>
      </c>
      <c r="DH7" s="832"/>
      <c r="DI7" s="832"/>
      <c r="DJ7" s="832"/>
      <c r="DK7" s="833"/>
      <c r="DL7" s="831" t="s">
        <v>576</v>
      </c>
      <c r="DM7" s="832"/>
      <c r="DN7" s="832"/>
      <c r="DO7" s="832"/>
      <c r="DP7" s="833"/>
      <c r="DQ7" s="831" t="s">
        <v>576</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575</v>
      </c>
      <c r="BT8" s="829"/>
      <c r="BU8" s="829"/>
      <c r="BV8" s="829"/>
      <c r="BW8" s="829"/>
      <c r="BX8" s="829"/>
      <c r="BY8" s="829"/>
      <c r="BZ8" s="829"/>
      <c r="CA8" s="829"/>
      <c r="CB8" s="829"/>
      <c r="CC8" s="829"/>
      <c r="CD8" s="829"/>
      <c r="CE8" s="829"/>
      <c r="CF8" s="829"/>
      <c r="CG8" s="830"/>
      <c r="CH8" s="841">
        <v>5</v>
      </c>
      <c r="CI8" s="842"/>
      <c r="CJ8" s="842"/>
      <c r="CK8" s="842"/>
      <c r="CL8" s="843"/>
      <c r="CM8" s="841">
        <v>25</v>
      </c>
      <c r="CN8" s="842"/>
      <c r="CO8" s="842"/>
      <c r="CP8" s="842"/>
      <c r="CQ8" s="843"/>
      <c r="CR8" s="841">
        <v>20</v>
      </c>
      <c r="CS8" s="842"/>
      <c r="CT8" s="842"/>
      <c r="CU8" s="842"/>
      <c r="CV8" s="843"/>
      <c r="CW8" s="841">
        <v>0</v>
      </c>
      <c r="CX8" s="842"/>
      <c r="CY8" s="842"/>
      <c r="CZ8" s="842"/>
      <c r="DA8" s="843"/>
      <c r="DB8" s="841">
        <v>0</v>
      </c>
      <c r="DC8" s="842"/>
      <c r="DD8" s="842"/>
      <c r="DE8" s="842"/>
      <c r="DF8" s="843"/>
      <c r="DG8" s="841" t="s">
        <v>576</v>
      </c>
      <c r="DH8" s="842"/>
      <c r="DI8" s="842"/>
      <c r="DJ8" s="842"/>
      <c r="DK8" s="843"/>
      <c r="DL8" s="841" t="s">
        <v>576</v>
      </c>
      <c r="DM8" s="842"/>
      <c r="DN8" s="842"/>
      <c r="DO8" s="842"/>
      <c r="DP8" s="843"/>
      <c r="DQ8" s="841" t="s">
        <v>576</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f>Q7</f>
        <v>35800</v>
      </c>
      <c r="R23" s="854"/>
      <c r="S23" s="854"/>
      <c r="T23" s="854"/>
      <c r="U23" s="854"/>
      <c r="V23" s="854">
        <f t="shared" ref="V23" si="0">V7</f>
        <v>33950</v>
      </c>
      <c r="W23" s="854"/>
      <c r="X23" s="854"/>
      <c r="Y23" s="854"/>
      <c r="Z23" s="854"/>
      <c r="AA23" s="854">
        <f t="shared" ref="AA23" si="1">AA7</f>
        <v>1849</v>
      </c>
      <c r="AB23" s="854"/>
      <c r="AC23" s="854"/>
      <c r="AD23" s="854"/>
      <c r="AE23" s="855"/>
      <c r="AF23" s="856">
        <v>1607</v>
      </c>
      <c r="AG23" s="854"/>
      <c r="AH23" s="854"/>
      <c r="AI23" s="854"/>
      <c r="AJ23" s="857"/>
      <c r="AK23" s="858"/>
      <c r="AL23" s="859"/>
      <c r="AM23" s="859"/>
      <c r="AN23" s="859"/>
      <c r="AO23" s="859"/>
      <c r="AP23" s="854">
        <f>AP7</f>
        <v>21234</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10609</v>
      </c>
      <c r="R28" s="883"/>
      <c r="S28" s="883"/>
      <c r="T28" s="883"/>
      <c r="U28" s="883"/>
      <c r="V28" s="883">
        <v>10036</v>
      </c>
      <c r="W28" s="883"/>
      <c r="X28" s="883"/>
      <c r="Y28" s="883"/>
      <c r="Z28" s="883"/>
      <c r="AA28" s="883">
        <v>573</v>
      </c>
      <c r="AB28" s="883"/>
      <c r="AC28" s="883"/>
      <c r="AD28" s="883"/>
      <c r="AE28" s="884"/>
      <c r="AF28" s="885">
        <v>573</v>
      </c>
      <c r="AG28" s="883"/>
      <c r="AH28" s="883"/>
      <c r="AI28" s="883"/>
      <c r="AJ28" s="886"/>
      <c r="AK28" s="887">
        <v>941</v>
      </c>
      <c r="AL28" s="878"/>
      <c r="AM28" s="878"/>
      <c r="AN28" s="878"/>
      <c r="AO28" s="878"/>
      <c r="AP28" s="878" t="s">
        <v>573</v>
      </c>
      <c r="AQ28" s="878"/>
      <c r="AR28" s="878"/>
      <c r="AS28" s="878"/>
      <c r="AT28" s="878"/>
      <c r="AU28" s="878" t="s">
        <v>573</v>
      </c>
      <c r="AV28" s="878"/>
      <c r="AW28" s="878"/>
      <c r="AX28" s="878"/>
      <c r="AY28" s="878"/>
      <c r="AZ28" s="879" t="s">
        <v>573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642</v>
      </c>
      <c r="R29" s="819"/>
      <c r="S29" s="819"/>
      <c r="T29" s="819"/>
      <c r="U29" s="819"/>
      <c r="V29" s="819">
        <v>641</v>
      </c>
      <c r="W29" s="819"/>
      <c r="X29" s="819"/>
      <c r="Y29" s="819"/>
      <c r="Z29" s="819"/>
      <c r="AA29" s="819">
        <v>1</v>
      </c>
      <c r="AB29" s="819"/>
      <c r="AC29" s="819"/>
      <c r="AD29" s="819"/>
      <c r="AE29" s="820"/>
      <c r="AF29" s="821">
        <v>1</v>
      </c>
      <c r="AG29" s="822"/>
      <c r="AH29" s="822"/>
      <c r="AI29" s="822"/>
      <c r="AJ29" s="823"/>
      <c r="AK29" s="890">
        <v>228</v>
      </c>
      <c r="AL29" s="891"/>
      <c r="AM29" s="891"/>
      <c r="AN29" s="891"/>
      <c r="AO29" s="891"/>
      <c r="AP29" s="891" t="s">
        <v>573</v>
      </c>
      <c r="AQ29" s="891"/>
      <c r="AR29" s="891"/>
      <c r="AS29" s="891"/>
      <c r="AT29" s="891"/>
      <c r="AU29" s="891" t="s">
        <v>573</v>
      </c>
      <c r="AV29" s="891"/>
      <c r="AW29" s="891"/>
      <c r="AX29" s="891"/>
      <c r="AY29" s="891"/>
      <c r="AZ29" s="892" t="s">
        <v>573</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149</v>
      </c>
      <c r="R30" s="819"/>
      <c r="S30" s="819"/>
      <c r="T30" s="819"/>
      <c r="U30" s="819"/>
      <c r="V30" s="819">
        <v>160</v>
      </c>
      <c r="W30" s="819"/>
      <c r="X30" s="819"/>
      <c r="Y30" s="819"/>
      <c r="Z30" s="819"/>
      <c r="AA30" s="819">
        <v>-11</v>
      </c>
      <c r="AB30" s="819"/>
      <c r="AC30" s="819"/>
      <c r="AD30" s="819"/>
      <c r="AE30" s="820"/>
      <c r="AF30" s="821">
        <v>395</v>
      </c>
      <c r="AG30" s="822"/>
      <c r="AH30" s="822"/>
      <c r="AI30" s="822"/>
      <c r="AJ30" s="823"/>
      <c r="AK30" s="890">
        <v>4</v>
      </c>
      <c r="AL30" s="891"/>
      <c r="AM30" s="891"/>
      <c r="AN30" s="891"/>
      <c r="AO30" s="891"/>
      <c r="AP30" s="891">
        <v>461</v>
      </c>
      <c r="AQ30" s="891"/>
      <c r="AR30" s="891"/>
      <c r="AS30" s="891"/>
      <c r="AT30" s="891"/>
      <c r="AU30" s="891">
        <v>16</v>
      </c>
      <c r="AV30" s="891"/>
      <c r="AW30" s="891"/>
      <c r="AX30" s="891"/>
      <c r="AY30" s="891"/>
      <c r="AZ30" s="892" t="s">
        <v>573</v>
      </c>
      <c r="BA30" s="892"/>
      <c r="BB30" s="892"/>
      <c r="BC30" s="892"/>
      <c r="BD30" s="892"/>
      <c r="BE30" s="888" t="s">
        <v>397</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2174</v>
      </c>
      <c r="R31" s="819"/>
      <c r="S31" s="819"/>
      <c r="T31" s="819"/>
      <c r="U31" s="819"/>
      <c r="V31" s="819">
        <v>2116</v>
      </c>
      <c r="W31" s="819"/>
      <c r="X31" s="819"/>
      <c r="Y31" s="819"/>
      <c r="Z31" s="819"/>
      <c r="AA31" s="819">
        <v>58</v>
      </c>
      <c r="AB31" s="819"/>
      <c r="AC31" s="819"/>
      <c r="AD31" s="819"/>
      <c r="AE31" s="820"/>
      <c r="AF31" s="821">
        <v>16</v>
      </c>
      <c r="AG31" s="822"/>
      <c r="AH31" s="822"/>
      <c r="AI31" s="822"/>
      <c r="AJ31" s="823"/>
      <c r="AK31" s="890">
        <v>845</v>
      </c>
      <c r="AL31" s="891"/>
      <c r="AM31" s="891"/>
      <c r="AN31" s="891"/>
      <c r="AO31" s="891"/>
      <c r="AP31" s="891">
        <v>4926</v>
      </c>
      <c r="AQ31" s="891"/>
      <c r="AR31" s="891"/>
      <c r="AS31" s="891"/>
      <c r="AT31" s="891"/>
      <c r="AU31" s="891">
        <v>3463</v>
      </c>
      <c r="AV31" s="891"/>
      <c r="AW31" s="891"/>
      <c r="AX31" s="891"/>
      <c r="AY31" s="891"/>
      <c r="AZ31" s="892" t="s">
        <v>573</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645</v>
      </c>
      <c r="R32" s="819"/>
      <c r="S32" s="819"/>
      <c r="T32" s="819"/>
      <c r="U32" s="819"/>
      <c r="V32" s="819">
        <v>608</v>
      </c>
      <c r="W32" s="819"/>
      <c r="X32" s="819"/>
      <c r="Y32" s="819"/>
      <c r="Z32" s="819"/>
      <c r="AA32" s="819">
        <v>38</v>
      </c>
      <c r="AB32" s="819"/>
      <c r="AC32" s="819"/>
      <c r="AD32" s="819"/>
      <c r="AE32" s="820"/>
      <c r="AF32" s="821">
        <v>0</v>
      </c>
      <c r="AG32" s="822"/>
      <c r="AH32" s="822"/>
      <c r="AI32" s="822"/>
      <c r="AJ32" s="823"/>
      <c r="AK32" s="890">
        <v>396</v>
      </c>
      <c r="AL32" s="891"/>
      <c r="AM32" s="891"/>
      <c r="AN32" s="891"/>
      <c r="AO32" s="891"/>
      <c r="AP32" s="891">
        <v>3163</v>
      </c>
      <c r="AQ32" s="891"/>
      <c r="AR32" s="891"/>
      <c r="AS32" s="891"/>
      <c r="AT32" s="891"/>
      <c r="AU32" s="891">
        <v>3166</v>
      </c>
      <c r="AV32" s="891"/>
      <c r="AW32" s="891"/>
      <c r="AX32" s="891"/>
      <c r="AY32" s="891"/>
      <c r="AZ32" s="892" t="s">
        <v>573</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985</v>
      </c>
      <c r="AG63" s="902"/>
      <c r="AH63" s="902"/>
      <c r="AI63" s="902"/>
      <c r="AJ63" s="903"/>
      <c r="AK63" s="904"/>
      <c r="AL63" s="899"/>
      <c r="AM63" s="899"/>
      <c r="AN63" s="899"/>
      <c r="AO63" s="899"/>
      <c r="AP63" s="902">
        <f>AP30+AP31+AP32</f>
        <v>8550</v>
      </c>
      <c r="AQ63" s="902"/>
      <c r="AR63" s="902"/>
      <c r="AS63" s="902"/>
      <c r="AT63" s="902"/>
      <c r="AU63" s="902">
        <f>AU30+AU31+AU32</f>
        <v>6645</v>
      </c>
      <c r="AV63" s="902"/>
      <c r="AW63" s="902"/>
      <c r="AX63" s="902"/>
      <c r="AY63" s="902"/>
      <c r="AZ63" s="906"/>
      <c r="BA63" s="906"/>
      <c r="BB63" s="906"/>
      <c r="BC63" s="906"/>
      <c r="BD63" s="906"/>
      <c r="BE63" s="907"/>
      <c r="BF63" s="907"/>
      <c r="BG63" s="907"/>
      <c r="BH63" s="907"/>
      <c r="BI63" s="908"/>
      <c r="BJ63" s="909" t="s">
        <v>404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390</v>
      </c>
      <c r="AL66" s="801"/>
      <c r="AM66" s="801"/>
      <c r="AN66" s="801"/>
      <c r="AO66" s="802"/>
      <c r="AP66" s="777" t="s">
        <v>411</v>
      </c>
      <c r="AQ66" s="778"/>
      <c r="AR66" s="778"/>
      <c r="AS66" s="778"/>
      <c r="AT66" s="779"/>
      <c r="AU66" s="777" t="s">
        <v>412</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577</v>
      </c>
      <c r="C68" s="930"/>
      <c r="D68" s="930"/>
      <c r="E68" s="930"/>
      <c r="F68" s="930"/>
      <c r="G68" s="930"/>
      <c r="H68" s="930"/>
      <c r="I68" s="930"/>
      <c r="J68" s="930"/>
      <c r="K68" s="930"/>
      <c r="L68" s="930"/>
      <c r="M68" s="930"/>
      <c r="N68" s="930"/>
      <c r="O68" s="930"/>
      <c r="P68" s="931"/>
      <c r="Q68" s="932">
        <v>4258</v>
      </c>
      <c r="R68" s="926"/>
      <c r="S68" s="926"/>
      <c r="T68" s="926"/>
      <c r="U68" s="926"/>
      <c r="V68" s="926">
        <v>3999</v>
      </c>
      <c r="W68" s="926"/>
      <c r="X68" s="926"/>
      <c r="Y68" s="926"/>
      <c r="Z68" s="926"/>
      <c r="AA68" s="926">
        <v>259</v>
      </c>
      <c r="AB68" s="926"/>
      <c r="AC68" s="926"/>
      <c r="AD68" s="926"/>
      <c r="AE68" s="926"/>
      <c r="AF68" s="926">
        <v>259</v>
      </c>
      <c r="AG68" s="926"/>
      <c r="AH68" s="926"/>
      <c r="AI68" s="926"/>
      <c r="AJ68" s="926"/>
      <c r="AK68" s="926" t="s">
        <v>592</v>
      </c>
      <c r="AL68" s="926"/>
      <c r="AM68" s="926"/>
      <c r="AN68" s="926"/>
      <c r="AO68" s="926"/>
      <c r="AP68" s="926">
        <v>1286</v>
      </c>
      <c r="AQ68" s="926"/>
      <c r="AR68" s="926"/>
      <c r="AS68" s="926"/>
      <c r="AT68" s="926"/>
      <c r="AU68" s="926" t="s">
        <v>592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578</v>
      </c>
      <c r="C69" s="934"/>
      <c r="D69" s="934"/>
      <c r="E69" s="934"/>
      <c r="F69" s="934"/>
      <c r="G69" s="934"/>
      <c r="H69" s="934"/>
      <c r="I69" s="934"/>
      <c r="J69" s="934"/>
      <c r="K69" s="934"/>
      <c r="L69" s="934"/>
      <c r="M69" s="934"/>
      <c r="N69" s="934"/>
      <c r="O69" s="934"/>
      <c r="P69" s="935"/>
      <c r="Q69" s="936">
        <v>2157</v>
      </c>
      <c r="R69" s="891"/>
      <c r="S69" s="891"/>
      <c r="T69" s="891"/>
      <c r="U69" s="891"/>
      <c r="V69" s="891">
        <v>2132</v>
      </c>
      <c r="W69" s="891"/>
      <c r="X69" s="891"/>
      <c r="Y69" s="891"/>
      <c r="Z69" s="891"/>
      <c r="AA69" s="891">
        <v>25</v>
      </c>
      <c r="AB69" s="891"/>
      <c r="AC69" s="891"/>
      <c r="AD69" s="891"/>
      <c r="AE69" s="891"/>
      <c r="AF69" s="891">
        <v>25</v>
      </c>
      <c r="AG69" s="891"/>
      <c r="AH69" s="891"/>
      <c r="AI69" s="891"/>
      <c r="AJ69" s="891"/>
      <c r="AK69" s="891">
        <v>74</v>
      </c>
      <c r="AL69" s="891"/>
      <c r="AM69" s="891"/>
      <c r="AN69" s="891"/>
      <c r="AO69" s="891"/>
      <c r="AP69" s="891">
        <v>507</v>
      </c>
      <c r="AQ69" s="891"/>
      <c r="AR69" s="891"/>
      <c r="AS69" s="891"/>
      <c r="AT69" s="891"/>
      <c r="AU69" s="891">
        <v>74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579</v>
      </c>
      <c r="C70" s="934"/>
      <c r="D70" s="934"/>
      <c r="E70" s="934"/>
      <c r="F70" s="934"/>
      <c r="G70" s="934"/>
      <c r="H70" s="934"/>
      <c r="I70" s="934"/>
      <c r="J70" s="934"/>
      <c r="K70" s="934"/>
      <c r="L70" s="934"/>
      <c r="M70" s="934"/>
      <c r="N70" s="934"/>
      <c r="O70" s="934"/>
      <c r="P70" s="935"/>
      <c r="Q70" s="936">
        <v>17686</v>
      </c>
      <c r="R70" s="891"/>
      <c r="S70" s="891"/>
      <c r="T70" s="891"/>
      <c r="U70" s="891"/>
      <c r="V70" s="891">
        <v>17454</v>
      </c>
      <c r="W70" s="891"/>
      <c r="X70" s="891"/>
      <c r="Y70" s="891"/>
      <c r="Z70" s="891"/>
      <c r="AA70" s="891">
        <v>231</v>
      </c>
      <c r="AB70" s="891"/>
      <c r="AC70" s="891"/>
      <c r="AD70" s="891"/>
      <c r="AE70" s="891"/>
      <c r="AF70" s="891">
        <v>231</v>
      </c>
      <c r="AG70" s="891"/>
      <c r="AH70" s="891"/>
      <c r="AI70" s="891"/>
      <c r="AJ70" s="891"/>
      <c r="AK70" s="891" t="s">
        <v>599</v>
      </c>
      <c r="AL70" s="891"/>
      <c r="AM70" s="891"/>
      <c r="AN70" s="891"/>
      <c r="AO70" s="891"/>
      <c r="AP70" s="891" t="s">
        <v>599</v>
      </c>
      <c r="AQ70" s="891"/>
      <c r="AR70" s="891"/>
      <c r="AS70" s="891"/>
      <c r="AT70" s="891"/>
      <c r="AU70" s="891" t="s">
        <v>599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580</v>
      </c>
      <c r="C71" s="934"/>
      <c r="D71" s="934"/>
      <c r="E71" s="934"/>
      <c r="F71" s="934"/>
      <c r="G71" s="934"/>
      <c r="H71" s="934"/>
      <c r="I71" s="934"/>
      <c r="J71" s="934"/>
      <c r="K71" s="934"/>
      <c r="L71" s="934"/>
      <c r="M71" s="934"/>
      <c r="N71" s="934"/>
      <c r="O71" s="934"/>
      <c r="P71" s="935"/>
      <c r="Q71" s="936">
        <v>605</v>
      </c>
      <c r="R71" s="891"/>
      <c r="S71" s="891"/>
      <c r="T71" s="891"/>
      <c r="U71" s="891"/>
      <c r="V71" s="891">
        <v>602</v>
      </c>
      <c r="W71" s="891"/>
      <c r="X71" s="891"/>
      <c r="Y71" s="891"/>
      <c r="Z71" s="891"/>
      <c r="AA71" s="891">
        <v>3</v>
      </c>
      <c r="AB71" s="891"/>
      <c r="AC71" s="891"/>
      <c r="AD71" s="891"/>
      <c r="AE71" s="891"/>
      <c r="AF71" s="891">
        <v>3</v>
      </c>
      <c r="AG71" s="891"/>
      <c r="AH71" s="891"/>
      <c r="AI71" s="891"/>
      <c r="AJ71" s="891"/>
      <c r="AK71" s="891" t="s">
        <v>599</v>
      </c>
      <c r="AL71" s="891"/>
      <c r="AM71" s="891"/>
      <c r="AN71" s="891"/>
      <c r="AO71" s="891"/>
      <c r="AP71" s="891" t="s">
        <v>599</v>
      </c>
      <c r="AQ71" s="891"/>
      <c r="AR71" s="891"/>
      <c r="AS71" s="891"/>
      <c r="AT71" s="891"/>
      <c r="AU71" s="891" t="s">
        <v>599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581</v>
      </c>
      <c r="C72" s="934"/>
      <c r="D72" s="934"/>
      <c r="E72" s="934"/>
      <c r="F72" s="934"/>
      <c r="G72" s="934"/>
      <c r="H72" s="934"/>
      <c r="I72" s="934"/>
      <c r="J72" s="934"/>
      <c r="K72" s="934"/>
      <c r="L72" s="934"/>
      <c r="M72" s="934"/>
      <c r="N72" s="934"/>
      <c r="O72" s="934"/>
      <c r="P72" s="935"/>
      <c r="Q72" s="936">
        <v>39</v>
      </c>
      <c r="R72" s="891"/>
      <c r="S72" s="891"/>
      <c r="T72" s="891"/>
      <c r="U72" s="891"/>
      <c r="V72" s="891">
        <v>35</v>
      </c>
      <c r="W72" s="891"/>
      <c r="X72" s="891"/>
      <c r="Y72" s="891"/>
      <c r="Z72" s="891"/>
      <c r="AA72" s="891">
        <v>4</v>
      </c>
      <c r="AB72" s="891"/>
      <c r="AC72" s="891"/>
      <c r="AD72" s="891"/>
      <c r="AE72" s="891"/>
      <c r="AF72" s="891">
        <v>4</v>
      </c>
      <c r="AG72" s="891"/>
      <c r="AH72" s="891"/>
      <c r="AI72" s="891"/>
      <c r="AJ72" s="891"/>
      <c r="AK72" s="891">
        <v>38</v>
      </c>
      <c r="AL72" s="891"/>
      <c r="AM72" s="891"/>
      <c r="AN72" s="891"/>
      <c r="AO72" s="891"/>
      <c r="AP72" s="891">
        <v>397</v>
      </c>
      <c r="AQ72" s="891"/>
      <c r="AR72" s="891"/>
      <c r="AS72" s="891"/>
      <c r="AT72" s="891"/>
      <c r="AU72" s="891" t="s">
        <v>599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582</v>
      </c>
      <c r="C73" s="934"/>
      <c r="D73" s="934"/>
      <c r="E73" s="934"/>
      <c r="F73" s="934"/>
      <c r="G73" s="934"/>
      <c r="H73" s="934"/>
      <c r="I73" s="934"/>
      <c r="J73" s="934"/>
      <c r="K73" s="934"/>
      <c r="L73" s="934"/>
      <c r="M73" s="934"/>
      <c r="N73" s="934"/>
      <c r="O73" s="934"/>
      <c r="P73" s="935"/>
      <c r="Q73" s="936">
        <v>279</v>
      </c>
      <c r="R73" s="891"/>
      <c r="S73" s="891"/>
      <c r="T73" s="891"/>
      <c r="U73" s="891"/>
      <c r="V73" s="891">
        <v>249</v>
      </c>
      <c r="W73" s="891"/>
      <c r="X73" s="891"/>
      <c r="Y73" s="891"/>
      <c r="Z73" s="891"/>
      <c r="AA73" s="891">
        <v>30</v>
      </c>
      <c r="AB73" s="891"/>
      <c r="AC73" s="891"/>
      <c r="AD73" s="891"/>
      <c r="AE73" s="891"/>
      <c r="AF73" s="891">
        <v>11</v>
      </c>
      <c r="AG73" s="891"/>
      <c r="AH73" s="891"/>
      <c r="AI73" s="891"/>
      <c r="AJ73" s="891"/>
      <c r="AK73" s="891">
        <v>258</v>
      </c>
      <c r="AL73" s="891"/>
      <c r="AM73" s="891"/>
      <c r="AN73" s="891"/>
      <c r="AO73" s="891"/>
      <c r="AP73" s="891">
        <v>1031</v>
      </c>
      <c r="AQ73" s="891"/>
      <c r="AR73" s="891"/>
      <c r="AS73" s="891"/>
      <c r="AT73" s="891"/>
      <c r="AU73" s="891">
        <v>113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583</v>
      </c>
      <c r="C74" s="934"/>
      <c r="D74" s="934"/>
      <c r="E74" s="934"/>
      <c r="F74" s="934"/>
      <c r="G74" s="934"/>
      <c r="H74" s="934"/>
      <c r="I74" s="934"/>
      <c r="J74" s="934"/>
      <c r="K74" s="934"/>
      <c r="L74" s="934"/>
      <c r="M74" s="934"/>
      <c r="N74" s="934"/>
      <c r="O74" s="934"/>
      <c r="P74" s="935"/>
      <c r="Q74" s="936">
        <v>5789</v>
      </c>
      <c r="R74" s="891"/>
      <c r="S74" s="891"/>
      <c r="T74" s="891"/>
      <c r="U74" s="891"/>
      <c r="V74" s="891">
        <v>6058</v>
      </c>
      <c r="W74" s="891"/>
      <c r="X74" s="891"/>
      <c r="Y74" s="891"/>
      <c r="Z74" s="891"/>
      <c r="AA74" s="891">
        <v>-269</v>
      </c>
      <c r="AB74" s="891"/>
      <c r="AC74" s="891"/>
      <c r="AD74" s="891"/>
      <c r="AE74" s="891"/>
      <c r="AF74" s="891">
        <v>1290</v>
      </c>
      <c r="AG74" s="891"/>
      <c r="AH74" s="891"/>
      <c r="AI74" s="891"/>
      <c r="AJ74" s="891"/>
      <c r="AK74" s="891" t="s">
        <v>592</v>
      </c>
      <c r="AL74" s="891"/>
      <c r="AM74" s="891"/>
      <c r="AN74" s="891"/>
      <c r="AO74" s="891"/>
      <c r="AP74" s="891">
        <v>6052</v>
      </c>
      <c r="AQ74" s="891"/>
      <c r="AR74" s="891"/>
      <c r="AS74" s="891"/>
      <c r="AT74" s="891"/>
      <c r="AU74" s="891">
        <v>103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584</v>
      </c>
      <c r="C75" s="934"/>
      <c r="D75" s="934"/>
      <c r="E75" s="934"/>
      <c r="F75" s="934"/>
      <c r="G75" s="934"/>
      <c r="H75" s="934"/>
      <c r="I75" s="934"/>
      <c r="J75" s="934"/>
      <c r="K75" s="934"/>
      <c r="L75" s="934"/>
      <c r="M75" s="934"/>
      <c r="N75" s="934"/>
      <c r="O75" s="934"/>
      <c r="P75" s="935"/>
      <c r="Q75" s="939">
        <v>12693</v>
      </c>
      <c r="R75" s="940"/>
      <c r="S75" s="940"/>
      <c r="T75" s="940"/>
      <c r="U75" s="890"/>
      <c r="V75" s="941">
        <v>10247</v>
      </c>
      <c r="W75" s="940"/>
      <c r="X75" s="940"/>
      <c r="Y75" s="940"/>
      <c r="Z75" s="890"/>
      <c r="AA75" s="941">
        <v>2447</v>
      </c>
      <c r="AB75" s="940"/>
      <c r="AC75" s="940"/>
      <c r="AD75" s="940"/>
      <c r="AE75" s="890"/>
      <c r="AF75" s="941">
        <v>2447</v>
      </c>
      <c r="AG75" s="940"/>
      <c r="AH75" s="940"/>
      <c r="AI75" s="940"/>
      <c r="AJ75" s="890"/>
      <c r="AK75" s="941">
        <v>657</v>
      </c>
      <c r="AL75" s="940"/>
      <c r="AM75" s="940"/>
      <c r="AN75" s="940"/>
      <c r="AO75" s="890"/>
      <c r="AP75" s="941" t="s">
        <v>576</v>
      </c>
      <c r="AQ75" s="940"/>
      <c r="AR75" s="940"/>
      <c r="AS75" s="940"/>
      <c r="AT75" s="890"/>
      <c r="AU75" s="941" t="s">
        <v>576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585</v>
      </c>
      <c r="C76" s="934"/>
      <c r="D76" s="934"/>
      <c r="E76" s="934"/>
      <c r="F76" s="934"/>
      <c r="G76" s="934"/>
      <c r="H76" s="934"/>
      <c r="I76" s="934"/>
      <c r="J76" s="934"/>
      <c r="K76" s="934"/>
      <c r="L76" s="934"/>
      <c r="M76" s="934"/>
      <c r="N76" s="934"/>
      <c r="O76" s="934"/>
      <c r="P76" s="935"/>
      <c r="Q76" s="939">
        <v>46</v>
      </c>
      <c r="R76" s="940"/>
      <c r="S76" s="940"/>
      <c r="T76" s="940"/>
      <c r="U76" s="890"/>
      <c r="V76" s="941">
        <v>37</v>
      </c>
      <c r="W76" s="940"/>
      <c r="X76" s="940"/>
      <c r="Y76" s="940"/>
      <c r="Z76" s="890"/>
      <c r="AA76" s="941">
        <v>9</v>
      </c>
      <c r="AB76" s="940"/>
      <c r="AC76" s="940"/>
      <c r="AD76" s="940"/>
      <c r="AE76" s="890"/>
      <c r="AF76" s="941">
        <v>9</v>
      </c>
      <c r="AG76" s="940"/>
      <c r="AH76" s="940"/>
      <c r="AI76" s="940"/>
      <c r="AJ76" s="890"/>
      <c r="AK76" s="941" t="s">
        <v>576</v>
      </c>
      <c r="AL76" s="940"/>
      <c r="AM76" s="940"/>
      <c r="AN76" s="940"/>
      <c r="AO76" s="890"/>
      <c r="AP76" s="941" t="s">
        <v>576</v>
      </c>
      <c r="AQ76" s="940"/>
      <c r="AR76" s="940"/>
      <c r="AS76" s="940"/>
      <c r="AT76" s="890"/>
      <c r="AU76" s="941" t="s">
        <v>576</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586</v>
      </c>
      <c r="C77" s="934"/>
      <c r="D77" s="934"/>
      <c r="E77" s="934"/>
      <c r="F77" s="934"/>
      <c r="G77" s="934"/>
      <c r="H77" s="934"/>
      <c r="I77" s="934"/>
      <c r="J77" s="934"/>
      <c r="K77" s="934"/>
      <c r="L77" s="934"/>
      <c r="M77" s="934"/>
      <c r="N77" s="934"/>
      <c r="O77" s="934"/>
      <c r="P77" s="935"/>
      <c r="Q77" s="939">
        <v>21</v>
      </c>
      <c r="R77" s="940"/>
      <c r="S77" s="940"/>
      <c r="T77" s="940"/>
      <c r="U77" s="890"/>
      <c r="V77" s="941">
        <v>12</v>
      </c>
      <c r="W77" s="940"/>
      <c r="X77" s="940"/>
      <c r="Y77" s="940"/>
      <c r="Z77" s="890"/>
      <c r="AA77" s="941">
        <v>9</v>
      </c>
      <c r="AB77" s="940"/>
      <c r="AC77" s="940"/>
      <c r="AD77" s="940"/>
      <c r="AE77" s="890"/>
      <c r="AF77" s="941">
        <v>9</v>
      </c>
      <c r="AG77" s="940"/>
      <c r="AH77" s="940"/>
      <c r="AI77" s="940"/>
      <c r="AJ77" s="890"/>
      <c r="AK77" s="941" t="s">
        <v>576</v>
      </c>
      <c r="AL77" s="940"/>
      <c r="AM77" s="940"/>
      <c r="AN77" s="940"/>
      <c r="AO77" s="890"/>
      <c r="AP77" s="941" t="s">
        <v>576</v>
      </c>
      <c r="AQ77" s="940"/>
      <c r="AR77" s="940"/>
      <c r="AS77" s="940"/>
      <c r="AT77" s="890"/>
      <c r="AU77" s="941" t="s">
        <v>576</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587</v>
      </c>
      <c r="C78" s="934"/>
      <c r="D78" s="934"/>
      <c r="E78" s="934"/>
      <c r="F78" s="934"/>
      <c r="G78" s="934"/>
      <c r="H78" s="934"/>
      <c r="I78" s="934"/>
      <c r="J78" s="934"/>
      <c r="K78" s="934"/>
      <c r="L78" s="934"/>
      <c r="M78" s="934"/>
      <c r="N78" s="934"/>
      <c r="O78" s="934"/>
      <c r="P78" s="935"/>
      <c r="Q78" s="936">
        <v>2</v>
      </c>
      <c r="R78" s="891"/>
      <c r="S78" s="891"/>
      <c r="T78" s="891"/>
      <c r="U78" s="891"/>
      <c r="V78" s="891">
        <v>1</v>
      </c>
      <c r="W78" s="891"/>
      <c r="X78" s="891"/>
      <c r="Y78" s="891"/>
      <c r="Z78" s="891"/>
      <c r="AA78" s="891">
        <v>1</v>
      </c>
      <c r="AB78" s="891"/>
      <c r="AC78" s="891"/>
      <c r="AD78" s="891"/>
      <c r="AE78" s="891"/>
      <c r="AF78" s="891">
        <v>1</v>
      </c>
      <c r="AG78" s="891"/>
      <c r="AH78" s="891"/>
      <c r="AI78" s="891"/>
      <c r="AJ78" s="891"/>
      <c r="AK78" s="891" t="s">
        <v>576</v>
      </c>
      <c r="AL78" s="891"/>
      <c r="AM78" s="891"/>
      <c r="AN78" s="891"/>
      <c r="AO78" s="891"/>
      <c r="AP78" s="891" t="s">
        <v>576</v>
      </c>
      <c r="AQ78" s="891"/>
      <c r="AR78" s="891"/>
      <c r="AS78" s="891"/>
      <c r="AT78" s="891"/>
      <c r="AU78" s="941" t="s">
        <v>576</v>
      </c>
      <c r="AV78" s="940"/>
      <c r="AW78" s="940"/>
      <c r="AX78" s="940"/>
      <c r="AY78" s="890"/>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588</v>
      </c>
      <c r="C79" s="934"/>
      <c r="D79" s="934"/>
      <c r="E79" s="934"/>
      <c r="F79" s="934"/>
      <c r="G79" s="934"/>
      <c r="H79" s="934"/>
      <c r="I79" s="934"/>
      <c r="J79" s="934"/>
      <c r="K79" s="934"/>
      <c r="L79" s="934"/>
      <c r="M79" s="934"/>
      <c r="N79" s="934"/>
      <c r="O79" s="934"/>
      <c r="P79" s="935"/>
      <c r="Q79" s="936">
        <v>4</v>
      </c>
      <c r="R79" s="891"/>
      <c r="S79" s="891"/>
      <c r="T79" s="891"/>
      <c r="U79" s="891"/>
      <c r="V79" s="891">
        <v>3</v>
      </c>
      <c r="W79" s="891"/>
      <c r="X79" s="891"/>
      <c r="Y79" s="891"/>
      <c r="Z79" s="891"/>
      <c r="AA79" s="891">
        <v>1</v>
      </c>
      <c r="AB79" s="891"/>
      <c r="AC79" s="891"/>
      <c r="AD79" s="891"/>
      <c r="AE79" s="891"/>
      <c r="AF79" s="891">
        <v>1</v>
      </c>
      <c r="AG79" s="891"/>
      <c r="AH79" s="891"/>
      <c r="AI79" s="891"/>
      <c r="AJ79" s="891"/>
      <c r="AK79" s="891" t="s">
        <v>576</v>
      </c>
      <c r="AL79" s="891"/>
      <c r="AM79" s="891"/>
      <c r="AN79" s="891"/>
      <c r="AO79" s="891"/>
      <c r="AP79" s="891" t="s">
        <v>576</v>
      </c>
      <c r="AQ79" s="891"/>
      <c r="AR79" s="891"/>
      <c r="AS79" s="891"/>
      <c r="AT79" s="891"/>
      <c r="AU79" s="941" t="s">
        <v>576</v>
      </c>
      <c r="AV79" s="940"/>
      <c r="AW79" s="940"/>
      <c r="AX79" s="940"/>
      <c r="AY79" s="890"/>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589</v>
      </c>
      <c r="C80" s="934"/>
      <c r="D80" s="934"/>
      <c r="E80" s="934"/>
      <c r="F80" s="934"/>
      <c r="G80" s="934"/>
      <c r="H80" s="934"/>
      <c r="I80" s="934"/>
      <c r="J80" s="934"/>
      <c r="K80" s="934"/>
      <c r="L80" s="934"/>
      <c r="M80" s="934"/>
      <c r="N80" s="934"/>
      <c r="O80" s="934"/>
      <c r="P80" s="935"/>
      <c r="Q80" s="936">
        <v>46</v>
      </c>
      <c r="R80" s="891"/>
      <c r="S80" s="891"/>
      <c r="T80" s="891"/>
      <c r="U80" s="891"/>
      <c r="V80" s="891">
        <v>45</v>
      </c>
      <c r="W80" s="891"/>
      <c r="X80" s="891"/>
      <c r="Y80" s="891"/>
      <c r="Z80" s="891"/>
      <c r="AA80" s="891">
        <v>1</v>
      </c>
      <c r="AB80" s="891"/>
      <c r="AC80" s="891"/>
      <c r="AD80" s="891"/>
      <c r="AE80" s="891"/>
      <c r="AF80" s="891">
        <v>1</v>
      </c>
      <c r="AG80" s="891"/>
      <c r="AH80" s="891"/>
      <c r="AI80" s="891"/>
      <c r="AJ80" s="891"/>
      <c r="AK80" s="891">
        <v>9</v>
      </c>
      <c r="AL80" s="891"/>
      <c r="AM80" s="891"/>
      <c r="AN80" s="891"/>
      <c r="AO80" s="891"/>
      <c r="AP80" s="891" t="s">
        <v>576</v>
      </c>
      <c r="AQ80" s="891"/>
      <c r="AR80" s="891"/>
      <c r="AS80" s="891"/>
      <c r="AT80" s="891"/>
      <c r="AU80" s="941" t="s">
        <v>576</v>
      </c>
      <c r="AV80" s="940"/>
      <c r="AW80" s="940"/>
      <c r="AX80" s="940"/>
      <c r="AY80" s="890"/>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t="s">
        <v>590</v>
      </c>
      <c r="C81" s="934"/>
      <c r="D81" s="934"/>
      <c r="E81" s="934"/>
      <c r="F81" s="934"/>
      <c r="G81" s="934"/>
      <c r="H81" s="934"/>
      <c r="I81" s="934"/>
      <c r="J81" s="934"/>
      <c r="K81" s="934"/>
      <c r="L81" s="934"/>
      <c r="M81" s="934"/>
      <c r="N81" s="934"/>
      <c r="O81" s="934"/>
      <c r="P81" s="935"/>
      <c r="Q81" s="936">
        <v>250</v>
      </c>
      <c r="R81" s="891"/>
      <c r="S81" s="891"/>
      <c r="T81" s="891"/>
      <c r="U81" s="891"/>
      <c r="V81" s="891">
        <v>239</v>
      </c>
      <c r="W81" s="891"/>
      <c r="X81" s="891"/>
      <c r="Y81" s="891"/>
      <c r="Z81" s="891"/>
      <c r="AA81" s="891">
        <v>11</v>
      </c>
      <c r="AB81" s="891"/>
      <c r="AC81" s="891"/>
      <c r="AD81" s="891"/>
      <c r="AE81" s="891"/>
      <c r="AF81" s="891">
        <v>11</v>
      </c>
      <c r="AG81" s="891"/>
      <c r="AH81" s="891"/>
      <c r="AI81" s="891"/>
      <c r="AJ81" s="891"/>
      <c r="AK81" s="891">
        <v>112</v>
      </c>
      <c r="AL81" s="891"/>
      <c r="AM81" s="891"/>
      <c r="AN81" s="891"/>
      <c r="AO81" s="891"/>
      <c r="AP81" s="891" t="s">
        <v>576</v>
      </c>
      <c r="AQ81" s="891"/>
      <c r="AR81" s="891"/>
      <c r="AS81" s="891"/>
      <c r="AT81" s="891"/>
      <c r="AU81" s="891" t="s">
        <v>576</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t="s">
        <v>591</v>
      </c>
      <c r="C82" s="934"/>
      <c r="D82" s="934"/>
      <c r="E82" s="934"/>
      <c r="F82" s="934"/>
      <c r="G82" s="934"/>
      <c r="H82" s="934"/>
      <c r="I82" s="934"/>
      <c r="J82" s="934"/>
      <c r="K82" s="934"/>
      <c r="L82" s="934"/>
      <c r="M82" s="934"/>
      <c r="N82" s="934"/>
      <c r="O82" s="934"/>
      <c r="P82" s="935"/>
      <c r="Q82" s="936">
        <v>236843</v>
      </c>
      <c r="R82" s="891"/>
      <c r="S82" s="891"/>
      <c r="T82" s="891"/>
      <c r="U82" s="891"/>
      <c r="V82" s="891">
        <v>224060</v>
      </c>
      <c r="W82" s="891"/>
      <c r="X82" s="891"/>
      <c r="Y82" s="891"/>
      <c r="Z82" s="891"/>
      <c r="AA82" s="891">
        <v>12784</v>
      </c>
      <c r="AB82" s="891"/>
      <c r="AC82" s="891"/>
      <c r="AD82" s="891"/>
      <c r="AE82" s="891"/>
      <c r="AF82" s="891">
        <v>12784</v>
      </c>
      <c r="AG82" s="891"/>
      <c r="AH82" s="891"/>
      <c r="AI82" s="891"/>
      <c r="AJ82" s="891"/>
      <c r="AK82" s="891">
        <v>2247</v>
      </c>
      <c r="AL82" s="891"/>
      <c r="AM82" s="891"/>
      <c r="AN82" s="891"/>
      <c r="AO82" s="891"/>
      <c r="AP82" s="891" t="s">
        <v>576</v>
      </c>
      <c r="AQ82" s="891"/>
      <c r="AR82" s="891"/>
      <c r="AS82" s="891"/>
      <c r="AT82" s="891"/>
      <c r="AU82" s="891" t="s">
        <v>576</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AF68+AF69+AF70+AF71+AF72+AF73+AF74+AF75+AF76+AF77+AF78+AF79+AF80+AF81+AF82</f>
        <v>17086</v>
      </c>
      <c r="AG88" s="902"/>
      <c r="AH88" s="902"/>
      <c r="AI88" s="902"/>
      <c r="AJ88" s="902"/>
      <c r="AK88" s="899"/>
      <c r="AL88" s="899"/>
      <c r="AM88" s="899"/>
      <c r="AN88" s="899"/>
      <c r="AO88" s="899"/>
      <c r="AP88" s="902">
        <f>AP68+AP69+AP72+AP73+AP74</f>
        <v>9273</v>
      </c>
      <c r="AQ88" s="902"/>
      <c r="AR88" s="902"/>
      <c r="AS88" s="902"/>
      <c r="AT88" s="902"/>
      <c r="AU88" s="902">
        <f>AU69+AU73+AU74</f>
        <v>290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f>CR7+CR8</f>
        <v>45</v>
      </c>
      <c r="CS102" s="910"/>
      <c r="CT102" s="910"/>
      <c r="CU102" s="910"/>
      <c r="CV102" s="953"/>
      <c r="CW102" s="952">
        <f t="shared" ref="CW102" si="2">CW7+CW8</f>
        <v>0</v>
      </c>
      <c r="CX102" s="910"/>
      <c r="CY102" s="910"/>
      <c r="CZ102" s="910"/>
      <c r="DA102" s="953"/>
      <c r="DB102" s="952">
        <f t="shared" ref="DB102" si="3">DB7+DB8</f>
        <v>0</v>
      </c>
      <c r="DC102" s="910"/>
      <c r="DD102" s="910"/>
      <c r="DE102" s="910"/>
      <c r="DF102" s="953"/>
      <c r="DG102" s="952" t="s">
        <v>612</v>
      </c>
      <c r="DH102" s="910"/>
      <c r="DI102" s="910"/>
      <c r="DJ102" s="910"/>
      <c r="DK102" s="953"/>
      <c r="DL102" s="952" t="s">
        <v>613</v>
      </c>
      <c r="DM102" s="910"/>
      <c r="DN102" s="910"/>
      <c r="DO102" s="910"/>
      <c r="DP102" s="953"/>
      <c r="DQ102" s="952" t="s">
        <v>613</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300</v>
      </c>
      <c r="AG109" s="955"/>
      <c r="AH109" s="955"/>
      <c r="AI109" s="955"/>
      <c r="AJ109" s="956"/>
      <c r="AK109" s="954" t="s">
        <v>299</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300</v>
      </c>
      <c r="BW109" s="955"/>
      <c r="BX109" s="955"/>
      <c r="BY109" s="955"/>
      <c r="BZ109" s="956"/>
      <c r="CA109" s="954" t="s">
        <v>299</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300</v>
      </c>
      <c r="DM109" s="955"/>
      <c r="DN109" s="955"/>
      <c r="DO109" s="955"/>
      <c r="DP109" s="956"/>
      <c r="DQ109" s="954" t="s">
        <v>299</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4284675</v>
      </c>
      <c r="AB110" s="962"/>
      <c r="AC110" s="962"/>
      <c r="AD110" s="962"/>
      <c r="AE110" s="963"/>
      <c r="AF110" s="964">
        <v>3779674</v>
      </c>
      <c r="AG110" s="962"/>
      <c r="AH110" s="962"/>
      <c r="AI110" s="962"/>
      <c r="AJ110" s="963"/>
      <c r="AK110" s="964">
        <v>3178546</v>
      </c>
      <c r="AL110" s="962"/>
      <c r="AM110" s="962"/>
      <c r="AN110" s="962"/>
      <c r="AO110" s="963"/>
      <c r="AP110" s="965">
        <v>22.1</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25287758</v>
      </c>
      <c r="BR110" s="997"/>
      <c r="BS110" s="997"/>
      <c r="BT110" s="997"/>
      <c r="BU110" s="997"/>
      <c r="BV110" s="997">
        <v>22509992</v>
      </c>
      <c r="BW110" s="997"/>
      <c r="BX110" s="997"/>
      <c r="BY110" s="997"/>
      <c r="BZ110" s="997"/>
      <c r="CA110" s="997">
        <v>21324252</v>
      </c>
      <c r="CB110" s="997"/>
      <c r="CC110" s="997"/>
      <c r="CD110" s="997"/>
      <c r="CE110" s="997"/>
      <c r="CF110" s="1011">
        <v>148.1</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430</v>
      </c>
      <c r="DM110" s="997"/>
      <c r="DN110" s="997"/>
      <c r="DO110" s="997"/>
      <c r="DP110" s="997"/>
      <c r="DQ110" s="997" t="s">
        <v>431</v>
      </c>
      <c r="DR110" s="997"/>
      <c r="DS110" s="997"/>
      <c r="DT110" s="997"/>
      <c r="DU110" s="997"/>
      <c r="DV110" s="998" t="s">
        <v>430</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433</v>
      </c>
      <c r="AG111" s="1004"/>
      <c r="AH111" s="1004"/>
      <c r="AI111" s="1004"/>
      <c r="AJ111" s="1005"/>
      <c r="AK111" s="1006" t="s">
        <v>434</v>
      </c>
      <c r="AL111" s="1004"/>
      <c r="AM111" s="1004"/>
      <c r="AN111" s="1004"/>
      <c r="AO111" s="1005"/>
      <c r="AP111" s="1007" t="s">
        <v>435</v>
      </c>
      <c r="AQ111" s="1008"/>
      <c r="AR111" s="1008"/>
      <c r="AS111" s="1008"/>
      <c r="AT111" s="1009"/>
      <c r="AU111" s="970"/>
      <c r="AV111" s="971"/>
      <c r="AW111" s="971"/>
      <c r="AX111" s="971"/>
      <c r="AY111" s="971"/>
      <c r="AZ111" s="1019" t="s">
        <v>436</v>
      </c>
      <c r="BA111" s="1020"/>
      <c r="BB111" s="1020"/>
      <c r="BC111" s="1020"/>
      <c r="BD111" s="1020"/>
      <c r="BE111" s="1020"/>
      <c r="BF111" s="1020"/>
      <c r="BG111" s="1020"/>
      <c r="BH111" s="1020"/>
      <c r="BI111" s="1020"/>
      <c r="BJ111" s="1020"/>
      <c r="BK111" s="1020"/>
      <c r="BL111" s="1020"/>
      <c r="BM111" s="1020"/>
      <c r="BN111" s="1020"/>
      <c r="BO111" s="1020"/>
      <c r="BP111" s="1021"/>
      <c r="BQ111" s="989" t="s">
        <v>404</v>
      </c>
      <c r="BR111" s="990"/>
      <c r="BS111" s="990"/>
      <c r="BT111" s="990"/>
      <c r="BU111" s="990"/>
      <c r="BV111" s="990" t="s">
        <v>437</v>
      </c>
      <c r="BW111" s="990"/>
      <c r="BX111" s="990"/>
      <c r="BY111" s="990"/>
      <c r="BZ111" s="990"/>
      <c r="CA111" s="990" t="s">
        <v>434</v>
      </c>
      <c r="CB111" s="990"/>
      <c r="CC111" s="990"/>
      <c r="CD111" s="990"/>
      <c r="CE111" s="990"/>
      <c r="CF111" s="984" t="s">
        <v>404</v>
      </c>
      <c r="CG111" s="985"/>
      <c r="CH111" s="985"/>
      <c r="CI111" s="985"/>
      <c r="CJ111" s="985"/>
      <c r="CK111" s="1015"/>
      <c r="CL111" s="1016"/>
      <c r="CM111" s="986" t="s">
        <v>438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435</v>
      </c>
      <c r="DH111" s="990"/>
      <c r="DI111" s="990"/>
      <c r="DJ111" s="990"/>
      <c r="DK111" s="990"/>
      <c r="DL111" s="990" t="s">
        <v>430</v>
      </c>
      <c r="DM111" s="990"/>
      <c r="DN111" s="990"/>
      <c r="DO111" s="990"/>
      <c r="DP111" s="990"/>
      <c r="DQ111" s="990" t="s">
        <v>435</v>
      </c>
      <c r="DR111" s="990"/>
      <c r="DS111" s="990"/>
      <c r="DT111" s="990"/>
      <c r="DU111" s="990"/>
      <c r="DV111" s="991" t="s">
        <v>437</v>
      </c>
      <c r="DW111" s="991"/>
      <c r="DX111" s="991"/>
      <c r="DY111" s="991"/>
      <c r="DZ111" s="992"/>
    </row>
    <row r="112" spans="1:131" s="226" customFormat="1" ht="26.25" customHeight="1" x14ac:dyDescent="0.15">
      <c r="A112" s="1022" t="s">
        <v>439</v>
      </c>
      <c r="B112" s="1023"/>
      <c r="C112" s="1020" t="s">
        <v>440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433</v>
      </c>
      <c r="AB112" s="1029"/>
      <c r="AC112" s="1029"/>
      <c r="AD112" s="1029"/>
      <c r="AE112" s="1030"/>
      <c r="AF112" s="1031" t="s">
        <v>434</v>
      </c>
      <c r="AG112" s="1029"/>
      <c r="AH112" s="1029"/>
      <c r="AI112" s="1029"/>
      <c r="AJ112" s="1030"/>
      <c r="AK112" s="1031" t="s">
        <v>435</v>
      </c>
      <c r="AL112" s="1029"/>
      <c r="AM112" s="1029"/>
      <c r="AN112" s="1029"/>
      <c r="AO112" s="1030"/>
      <c r="AP112" s="1032" t="s">
        <v>434</v>
      </c>
      <c r="AQ112" s="1033"/>
      <c r="AR112" s="1033"/>
      <c r="AS112" s="1033"/>
      <c r="AT112" s="1034"/>
      <c r="AU112" s="970"/>
      <c r="AV112" s="971"/>
      <c r="AW112" s="971"/>
      <c r="AX112" s="971"/>
      <c r="AY112" s="971"/>
      <c r="AZ112" s="1019" t="s">
        <v>441</v>
      </c>
      <c r="BA112" s="1020"/>
      <c r="BB112" s="1020"/>
      <c r="BC112" s="1020"/>
      <c r="BD112" s="1020"/>
      <c r="BE112" s="1020"/>
      <c r="BF112" s="1020"/>
      <c r="BG112" s="1020"/>
      <c r="BH112" s="1020"/>
      <c r="BI112" s="1020"/>
      <c r="BJ112" s="1020"/>
      <c r="BK112" s="1020"/>
      <c r="BL112" s="1020"/>
      <c r="BM112" s="1020"/>
      <c r="BN112" s="1020"/>
      <c r="BO112" s="1020"/>
      <c r="BP112" s="1021"/>
      <c r="BQ112" s="989">
        <v>6884550</v>
      </c>
      <c r="BR112" s="990"/>
      <c r="BS112" s="990"/>
      <c r="BT112" s="990"/>
      <c r="BU112" s="990"/>
      <c r="BV112" s="990">
        <v>6839482</v>
      </c>
      <c r="BW112" s="990"/>
      <c r="BX112" s="990"/>
      <c r="BY112" s="990"/>
      <c r="BZ112" s="990"/>
      <c r="CA112" s="990">
        <v>6645193</v>
      </c>
      <c r="CB112" s="990"/>
      <c r="CC112" s="990"/>
      <c r="CD112" s="990"/>
      <c r="CE112" s="990"/>
      <c r="CF112" s="984">
        <v>46.2</v>
      </c>
      <c r="CG112" s="985"/>
      <c r="CH112" s="985"/>
      <c r="CI112" s="985"/>
      <c r="CJ112" s="985"/>
      <c r="CK112" s="1015"/>
      <c r="CL112" s="1016"/>
      <c r="CM112" s="986" t="s">
        <v>442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434</v>
      </c>
      <c r="DH112" s="990"/>
      <c r="DI112" s="990"/>
      <c r="DJ112" s="990"/>
      <c r="DK112" s="990"/>
      <c r="DL112" s="990" t="s">
        <v>435</v>
      </c>
      <c r="DM112" s="990"/>
      <c r="DN112" s="990"/>
      <c r="DO112" s="990"/>
      <c r="DP112" s="990"/>
      <c r="DQ112" s="990" t="s">
        <v>434</v>
      </c>
      <c r="DR112" s="990"/>
      <c r="DS112" s="990"/>
      <c r="DT112" s="990"/>
      <c r="DU112" s="990"/>
      <c r="DV112" s="991" t="s">
        <v>434</v>
      </c>
      <c r="DW112" s="991"/>
      <c r="DX112" s="991"/>
      <c r="DY112" s="991"/>
      <c r="DZ112" s="992"/>
    </row>
    <row r="113" spans="1:130" s="226" customFormat="1" ht="26.25" customHeight="1" x14ac:dyDescent="0.15">
      <c r="A113" s="1024"/>
      <c r="B113" s="1025"/>
      <c r="C113" s="1020" t="s">
        <v>443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600330</v>
      </c>
      <c r="AB113" s="1004"/>
      <c r="AC113" s="1004"/>
      <c r="AD113" s="1004"/>
      <c r="AE113" s="1005"/>
      <c r="AF113" s="1006">
        <v>500572</v>
      </c>
      <c r="AG113" s="1004"/>
      <c r="AH113" s="1004"/>
      <c r="AI113" s="1004"/>
      <c r="AJ113" s="1005"/>
      <c r="AK113" s="1006">
        <v>482745</v>
      </c>
      <c r="AL113" s="1004"/>
      <c r="AM113" s="1004"/>
      <c r="AN113" s="1004"/>
      <c r="AO113" s="1005"/>
      <c r="AP113" s="1007">
        <v>3.4</v>
      </c>
      <c r="AQ113" s="1008"/>
      <c r="AR113" s="1008"/>
      <c r="AS113" s="1008"/>
      <c r="AT113" s="1009"/>
      <c r="AU113" s="970"/>
      <c r="AV113" s="971"/>
      <c r="AW113" s="971"/>
      <c r="AX113" s="971"/>
      <c r="AY113" s="971"/>
      <c r="AZ113" s="1019" t="s">
        <v>444</v>
      </c>
      <c r="BA113" s="1020"/>
      <c r="BB113" s="1020"/>
      <c r="BC113" s="1020"/>
      <c r="BD113" s="1020"/>
      <c r="BE113" s="1020"/>
      <c r="BF113" s="1020"/>
      <c r="BG113" s="1020"/>
      <c r="BH113" s="1020"/>
      <c r="BI113" s="1020"/>
      <c r="BJ113" s="1020"/>
      <c r="BK113" s="1020"/>
      <c r="BL113" s="1020"/>
      <c r="BM113" s="1020"/>
      <c r="BN113" s="1020"/>
      <c r="BO113" s="1020"/>
      <c r="BP113" s="1021"/>
      <c r="BQ113" s="989">
        <v>479308</v>
      </c>
      <c r="BR113" s="990"/>
      <c r="BS113" s="990"/>
      <c r="BT113" s="990"/>
      <c r="BU113" s="990"/>
      <c r="BV113" s="990">
        <v>254970</v>
      </c>
      <c r="BW113" s="990"/>
      <c r="BX113" s="990"/>
      <c r="BY113" s="990"/>
      <c r="BZ113" s="990"/>
      <c r="CA113" s="990">
        <v>289688</v>
      </c>
      <c r="CB113" s="990"/>
      <c r="CC113" s="990"/>
      <c r="CD113" s="990"/>
      <c r="CE113" s="990"/>
      <c r="CF113" s="984">
        <v>2</v>
      </c>
      <c r="CG113" s="985"/>
      <c r="CH113" s="985"/>
      <c r="CI113" s="985"/>
      <c r="CJ113" s="985"/>
      <c r="CK113" s="1015"/>
      <c r="CL113" s="1016"/>
      <c r="CM113" s="986" t="s">
        <v>445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434</v>
      </c>
      <c r="DH113" s="1029"/>
      <c r="DI113" s="1029"/>
      <c r="DJ113" s="1029"/>
      <c r="DK113" s="1030"/>
      <c r="DL113" s="1031" t="s">
        <v>430</v>
      </c>
      <c r="DM113" s="1029"/>
      <c r="DN113" s="1029"/>
      <c r="DO113" s="1029"/>
      <c r="DP113" s="1030"/>
      <c r="DQ113" s="1031" t="s">
        <v>404</v>
      </c>
      <c r="DR113" s="1029"/>
      <c r="DS113" s="1029"/>
      <c r="DT113" s="1029"/>
      <c r="DU113" s="1030"/>
      <c r="DV113" s="1032" t="s">
        <v>430</v>
      </c>
      <c r="DW113" s="1033"/>
      <c r="DX113" s="1033"/>
      <c r="DY113" s="1033"/>
      <c r="DZ113" s="1034"/>
    </row>
    <row r="114" spans="1:130" s="226" customFormat="1" ht="26.25" customHeight="1" x14ac:dyDescent="0.15">
      <c r="A114" s="1024"/>
      <c r="B114" s="1025"/>
      <c r="C114" s="1020" t="s">
        <v>446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186626</v>
      </c>
      <c r="AB114" s="1029"/>
      <c r="AC114" s="1029"/>
      <c r="AD114" s="1029"/>
      <c r="AE114" s="1030"/>
      <c r="AF114" s="1031">
        <v>137255</v>
      </c>
      <c r="AG114" s="1029"/>
      <c r="AH114" s="1029"/>
      <c r="AI114" s="1029"/>
      <c r="AJ114" s="1030"/>
      <c r="AK114" s="1031">
        <v>144047</v>
      </c>
      <c r="AL114" s="1029"/>
      <c r="AM114" s="1029"/>
      <c r="AN114" s="1029"/>
      <c r="AO114" s="1030"/>
      <c r="AP114" s="1032">
        <v>1</v>
      </c>
      <c r="AQ114" s="1033"/>
      <c r="AR114" s="1033"/>
      <c r="AS114" s="1033"/>
      <c r="AT114" s="1034"/>
      <c r="AU114" s="970"/>
      <c r="AV114" s="971"/>
      <c r="AW114" s="971"/>
      <c r="AX114" s="971"/>
      <c r="AY114" s="971"/>
      <c r="AZ114" s="1019" t="s">
        <v>447</v>
      </c>
      <c r="BA114" s="1020"/>
      <c r="BB114" s="1020"/>
      <c r="BC114" s="1020"/>
      <c r="BD114" s="1020"/>
      <c r="BE114" s="1020"/>
      <c r="BF114" s="1020"/>
      <c r="BG114" s="1020"/>
      <c r="BH114" s="1020"/>
      <c r="BI114" s="1020"/>
      <c r="BJ114" s="1020"/>
      <c r="BK114" s="1020"/>
      <c r="BL114" s="1020"/>
      <c r="BM114" s="1020"/>
      <c r="BN114" s="1020"/>
      <c r="BO114" s="1020"/>
      <c r="BP114" s="1021"/>
      <c r="BQ114" s="989">
        <v>4232639</v>
      </c>
      <c r="BR114" s="990"/>
      <c r="BS114" s="990"/>
      <c r="BT114" s="990"/>
      <c r="BU114" s="990"/>
      <c r="BV114" s="990">
        <v>4137815</v>
      </c>
      <c r="BW114" s="990"/>
      <c r="BX114" s="990"/>
      <c r="BY114" s="990"/>
      <c r="BZ114" s="990"/>
      <c r="CA114" s="990">
        <v>4197109</v>
      </c>
      <c r="CB114" s="990"/>
      <c r="CC114" s="990"/>
      <c r="CD114" s="990"/>
      <c r="CE114" s="990"/>
      <c r="CF114" s="984">
        <v>29.2</v>
      </c>
      <c r="CG114" s="985"/>
      <c r="CH114" s="985"/>
      <c r="CI114" s="985"/>
      <c r="CJ114" s="985"/>
      <c r="CK114" s="1015"/>
      <c r="CL114" s="1016"/>
      <c r="CM114" s="986" t="s">
        <v>448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433</v>
      </c>
      <c r="DH114" s="1029"/>
      <c r="DI114" s="1029"/>
      <c r="DJ114" s="1029"/>
      <c r="DK114" s="1030"/>
      <c r="DL114" s="1031" t="s">
        <v>429</v>
      </c>
      <c r="DM114" s="1029"/>
      <c r="DN114" s="1029"/>
      <c r="DO114" s="1029"/>
      <c r="DP114" s="1030"/>
      <c r="DQ114" s="1031" t="s">
        <v>429</v>
      </c>
      <c r="DR114" s="1029"/>
      <c r="DS114" s="1029"/>
      <c r="DT114" s="1029"/>
      <c r="DU114" s="1030"/>
      <c r="DV114" s="1032" t="s">
        <v>435</v>
      </c>
      <c r="DW114" s="1033"/>
      <c r="DX114" s="1033"/>
      <c r="DY114" s="1033"/>
      <c r="DZ114" s="1034"/>
    </row>
    <row r="115" spans="1:130" s="226" customFormat="1" ht="26.25" customHeight="1" x14ac:dyDescent="0.15">
      <c r="A115" s="1024"/>
      <c r="B115" s="1025"/>
      <c r="C115" s="1020" t="s">
        <v>449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14317</v>
      </c>
      <c r="AB115" s="1004"/>
      <c r="AC115" s="1004"/>
      <c r="AD115" s="1004"/>
      <c r="AE115" s="1005"/>
      <c r="AF115" s="1006">
        <v>14096</v>
      </c>
      <c r="AG115" s="1004"/>
      <c r="AH115" s="1004"/>
      <c r="AI115" s="1004"/>
      <c r="AJ115" s="1005"/>
      <c r="AK115" s="1006">
        <v>12350</v>
      </c>
      <c r="AL115" s="1004"/>
      <c r="AM115" s="1004"/>
      <c r="AN115" s="1004"/>
      <c r="AO115" s="1005"/>
      <c r="AP115" s="1007">
        <v>0.1</v>
      </c>
      <c r="AQ115" s="1008"/>
      <c r="AR115" s="1008"/>
      <c r="AS115" s="1008"/>
      <c r="AT115" s="1009"/>
      <c r="AU115" s="970"/>
      <c r="AV115" s="971"/>
      <c r="AW115" s="971"/>
      <c r="AX115" s="971"/>
      <c r="AY115" s="971"/>
      <c r="AZ115" s="1019" t="s">
        <v>450</v>
      </c>
      <c r="BA115" s="1020"/>
      <c r="BB115" s="1020"/>
      <c r="BC115" s="1020"/>
      <c r="BD115" s="1020"/>
      <c r="BE115" s="1020"/>
      <c r="BF115" s="1020"/>
      <c r="BG115" s="1020"/>
      <c r="BH115" s="1020"/>
      <c r="BI115" s="1020"/>
      <c r="BJ115" s="1020"/>
      <c r="BK115" s="1020"/>
      <c r="BL115" s="1020"/>
      <c r="BM115" s="1020"/>
      <c r="BN115" s="1020"/>
      <c r="BO115" s="1020"/>
      <c r="BP115" s="1021"/>
      <c r="BQ115" s="989" t="s">
        <v>434</v>
      </c>
      <c r="BR115" s="990"/>
      <c r="BS115" s="990"/>
      <c r="BT115" s="990"/>
      <c r="BU115" s="990"/>
      <c r="BV115" s="990" t="s">
        <v>435</v>
      </c>
      <c r="BW115" s="990"/>
      <c r="BX115" s="990"/>
      <c r="BY115" s="990"/>
      <c r="BZ115" s="990"/>
      <c r="CA115" s="990" t="s">
        <v>429</v>
      </c>
      <c r="CB115" s="990"/>
      <c r="CC115" s="990"/>
      <c r="CD115" s="990"/>
      <c r="CE115" s="990"/>
      <c r="CF115" s="984" t="s">
        <v>451</v>
      </c>
      <c r="CG115" s="985"/>
      <c r="CH115" s="985"/>
      <c r="CI115" s="985"/>
      <c r="CJ115" s="985"/>
      <c r="CK115" s="1015"/>
      <c r="CL115" s="1016"/>
      <c r="CM115" s="1019" t="s">
        <v>452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404</v>
      </c>
      <c r="DH115" s="1029"/>
      <c r="DI115" s="1029"/>
      <c r="DJ115" s="1029"/>
      <c r="DK115" s="1030"/>
      <c r="DL115" s="1031" t="s">
        <v>453</v>
      </c>
      <c r="DM115" s="1029"/>
      <c r="DN115" s="1029"/>
      <c r="DO115" s="1029"/>
      <c r="DP115" s="1030"/>
      <c r="DQ115" s="1031" t="s">
        <v>434</v>
      </c>
      <c r="DR115" s="1029"/>
      <c r="DS115" s="1029"/>
      <c r="DT115" s="1029"/>
      <c r="DU115" s="1030"/>
      <c r="DV115" s="1032" t="s">
        <v>429</v>
      </c>
      <c r="DW115" s="1033"/>
      <c r="DX115" s="1033"/>
      <c r="DY115" s="1033"/>
      <c r="DZ115" s="1034"/>
    </row>
    <row r="116" spans="1:130" s="226" customFormat="1" ht="26.25" customHeight="1" x14ac:dyDescent="0.15">
      <c r="A116" s="1026"/>
      <c r="B116" s="1027"/>
      <c r="C116" s="1035" t="s">
        <v>454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415</v>
      </c>
      <c r="AB116" s="1029"/>
      <c r="AC116" s="1029"/>
      <c r="AD116" s="1029"/>
      <c r="AE116" s="1030"/>
      <c r="AF116" s="1031">
        <v>280</v>
      </c>
      <c r="AG116" s="1029"/>
      <c r="AH116" s="1029"/>
      <c r="AI116" s="1029"/>
      <c r="AJ116" s="1030"/>
      <c r="AK116" s="1031">
        <v>231</v>
      </c>
      <c r="AL116" s="1029"/>
      <c r="AM116" s="1029"/>
      <c r="AN116" s="1029"/>
      <c r="AO116" s="1030"/>
      <c r="AP116" s="1032">
        <v>0</v>
      </c>
      <c r="AQ116" s="1033"/>
      <c r="AR116" s="1033"/>
      <c r="AS116" s="1033"/>
      <c r="AT116" s="1034"/>
      <c r="AU116" s="970"/>
      <c r="AV116" s="971"/>
      <c r="AW116" s="971"/>
      <c r="AX116" s="971"/>
      <c r="AY116" s="971"/>
      <c r="AZ116" s="1037" t="s">
        <v>455</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430</v>
      </c>
      <c r="BW116" s="990"/>
      <c r="BX116" s="990"/>
      <c r="BY116" s="990"/>
      <c r="BZ116" s="990"/>
      <c r="CA116" s="990" t="s">
        <v>430</v>
      </c>
      <c r="CB116" s="990"/>
      <c r="CC116" s="990"/>
      <c r="CD116" s="990"/>
      <c r="CE116" s="990"/>
      <c r="CF116" s="984" t="s">
        <v>430</v>
      </c>
      <c r="CG116" s="985"/>
      <c r="CH116" s="985"/>
      <c r="CI116" s="985"/>
      <c r="CJ116" s="985"/>
      <c r="CK116" s="1015"/>
      <c r="CL116" s="1016"/>
      <c r="CM116" s="986" t="s">
        <v>456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435</v>
      </c>
      <c r="DH116" s="1029"/>
      <c r="DI116" s="1029"/>
      <c r="DJ116" s="1029"/>
      <c r="DK116" s="1030"/>
      <c r="DL116" s="1031" t="s">
        <v>430</v>
      </c>
      <c r="DM116" s="1029"/>
      <c r="DN116" s="1029"/>
      <c r="DO116" s="1029"/>
      <c r="DP116" s="1030"/>
      <c r="DQ116" s="1031" t="s">
        <v>434</v>
      </c>
      <c r="DR116" s="1029"/>
      <c r="DS116" s="1029"/>
      <c r="DT116" s="1029"/>
      <c r="DU116" s="1030"/>
      <c r="DV116" s="1032" t="s">
        <v>404</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457</v>
      </c>
      <c r="Z117" s="956"/>
      <c r="AA117" s="1046">
        <v>5086363</v>
      </c>
      <c r="AB117" s="1047"/>
      <c r="AC117" s="1047"/>
      <c r="AD117" s="1047"/>
      <c r="AE117" s="1048"/>
      <c r="AF117" s="1049">
        <v>4431877</v>
      </c>
      <c r="AG117" s="1047"/>
      <c r="AH117" s="1047"/>
      <c r="AI117" s="1047"/>
      <c r="AJ117" s="1048"/>
      <c r="AK117" s="1049">
        <v>3817919</v>
      </c>
      <c r="AL117" s="1047"/>
      <c r="AM117" s="1047"/>
      <c r="AN117" s="1047"/>
      <c r="AO117" s="1048"/>
      <c r="AP117" s="1050"/>
      <c r="AQ117" s="1051"/>
      <c r="AR117" s="1051"/>
      <c r="AS117" s="1051"/>
      <c r="AT117" s="1052"/>
      <c r="AU117" s="970"/>
      <c r="AV117" s="971"/>
      <c r="AW117" s="971"/>
      <c r="AX117" s="971"/>
      <c r="AY117" s="971"/>
      <c r="AZ117" s="1037" t="s">
        <v>458</v>
      </c>
      <c r="BA117" s="1038"/>
      <c r="BB117" s="1038"/>
      <c r="BC117" s="1038"/>
      <c r="BD117" s="1038"/>
      <c r="BE117" s="1038"/>
      <c r="BF117" s="1038"/>
      <c r="BG117" s="1038"/>
      <c r="BH117" s="1038"/>
      <c r="BI117" s="1038"/>
      <c r="BJ117" s="1038"/>
      <c r="BK117" s="1038"/>
      <c r="BL117" s="1038"/>
      <c r="BM117" s="1038"/>
      <c r="BN117" s="1038"/>
      <c r="BO117" s="1038"/>
      <c r="BP117" s="1039"/>
      <c r="BQ117" s="989" t="s">
        <v>434</v>
      </c>
      <c r="BR117" s="990"/>
      <c r="BS117" s="990"/>
      <c r="BT117" s="990"/>
      <c r="BU117" s="990"/>
      <c r="BV117" s="990" t="s">
        <v>435</v>
      </c>
      <c r="BW117" s="990"/>
      <c r="BX117" s="990"/>
      <c r="BY117" s="990"/>
      <c r="BZ117" s="990"/>
      <c r="CA117" s="990" t="s">
        <v>433</v>
      </c>
      <c r="CB117" s="990"/>
      <c r="CC117" s="990"/>
      <c r="CD117" s="990"/>
      <c r="CE117" s="990"/>
      <c r="CF117" s="984" t="s">
        <v>434</v>
      </c>
      <c r="CG117" s="985"/>
      <c r="CH117" s="985"/>
      <c r="CI117" s="985"/>
      <c r="CJ117" s="985"/>
      <c r="CK117" s="1015"/>
      <c r="CL117" s="1016"/>
      <c r="CM117" s="986" t="s">
        <v>459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430</v>
      </c>
      <c r="DH117" s="1029"/>
      <c r="DI117" s="1029"/>
      <c r="DJ117" s="1029"/>
      <c r="DK117" s="1030"/>
      <c r="DL117" s="1031" t="s">
        <v>433</v>
      </c>
      <c r="DM117" s="1029"/>
      <c r="DN117" s="1029"/>
      <c r="DO117" s="1029"/>
      <c r="DP117" s="1030"/>
      <c r="DQ117" s="1031" t="s">
        <v>404</v>
      </c>
      <c r="DR117" s="1029"/>
      <c r="DS117" s="1029"/>
      <c r="DT117" s="1029"/>
      <c r="DU117" s="1030"/>
      <c r="DV117" s="1032" t="s">
        <v>430</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300</v>
      </c>
      <c r="AG118" s="955"/>
      <c r="AH118" s="955"/>
      <c r="AI118" s="955"/>
      <c r="AJ118" s="956"/>
      <c r="AK118" s="954" t="s">
        <v>299</v>
      </c>
      <c r="AL118" s="955"/>
      <c r="AM118" s="955"/>
      <c r="AN118" s="955"/>
      <c r="AO118" s="956"/>
      <c r="AP118" s="1041" t="s">
        <v>423</v>
      </c>
      <c r="AQ118" s="1042"/>
      <c r="AR118" s="1042"/>
      <c r="AS118" s="1042"/>
      <c r="AT118" s="1043"/>
      <c r="AU118" s="970"/>
      <c r="AV118" s="971"/>
      <c r="AW118" s="971"/>
      <c r="AX118" s="971"/>
      <c r="AY118" s="971"/>
      <c r="AZ118" s="1044" t="s">
        <v>460</v>
      </c>
      <c r="BA118" s="1035"/>
      <c r="BB118" s="1035"/>
      <c r="BC118" s="1035"/>
      <c r="BD118" s="1035"/>
      <c r="BE118" s="1035"/>
      <c r="BF118" s="1035"/>
      <c r="BG118" s="1035"/>
      <c r="BH118" s="1035"/>
      <c r="BI118" s="1035"/>
      <c r="BJ118" s="1035"/>
      <c r="BK118" s="1035"/>
      <c r="BL118" s="1035"/>
      <c r="BM118" s="1035"/>
      <c r="BN118" s="1035"/>
      <c r="BO118" s="1035"/>
      <c r="BP118" s="1036"/>
      <c r="BQ118" s="1067" t="s">
        <v>404</v>
      </c>
      <c r="BR118" s="1068"/>
      <c r="BS118" s="1068"/>
      <c r="BT118" s="1068"/>
      <c r="BU118" s="1068"/>
      <c r="BV118" s="1068" t="s">
        <v>435</v>
      </c>
      <c r="BW118" s="1068"/>
      <c r="BX118" s="1068"/>
      <c r="BY118" s="1068"/>
      <c r="BZ118" s="1068"/>
      <c r="CA118" s="1068" t="s">
        <v>434</v>
      </c>
      <c r="CB118" s="1068"/>
      <c r="CC118" s="1068"/>
      <c r="CD118" s="1068"/>
      <c r="CE118" s="1068"/>
      <c r="CF118" s="984" t="s">
        <v>430</v>
      </c>
      <c r="CG118" s="985"/>
      <c r="CH118" s="985"/>
      <c r="CI118" s="985"/>
      <c r="CJ118" s="985"/>
      <c r="CK118" s="1015"/>
      <c r="CL118" s="1016"/>
      <c r="CM118" s="986" t="s">
        <v>461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435</v>
      </c>
      <c r="DH118" s="1029"/>
      <c r="DI118" s="1029"/>
      <c r="DJ118" s="1029"/>
      <c r="DK118" s="1030"/>
      <c r="DL118" s="1031" t="s">
        <v>434</v>
      </c>
      <c r="DM118" s="1029"/>
      <c r="DN118" s="1029"/>
      <c r="DO118" s="1029"/>
      <c r="DP118" s="1030"/>
      <c r="DQ118" s="1031" t="s">
        <v>434</v>
      </c>
      <c r="DR118" s="1029"/>
      <c r="DS118" s="1029"/>
      <c r="DT118" s="1029"/>
      <c r="DU118" s="1030"/>
      <c r="DV118" s="1032" t="s">
        <v>434</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404</v>
      </c>
      <c r="AB119" s="962"/>
      <c r="AC119" s="962"/>
      <c r="AD119" s="962"/>
      <c r="AE119" s="963"/>
      <c r="AF119" s="964" t="s">
        <v>404</v>
      </c>
      <c r="AG119" s="962"/>
      <c r="AH119" s="962"/>
      <c r="AI119" s="962"/>
      <c r="AJ119" s="963"/>
      <c r="AK119" s="964" t="s">
        <v>435</v>
      </c>
      <c r="AL119" s="962"/>
      <c r="AM119" s="962"/>
      <c r="AN119" s="962"/>
      <c r="AO119" s="963"/>
      <c r="AP119" s="965" t="s">
        <v>434</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462</v>
      </c>
      <c r="BP119" s="1076"/>
      <c r="BQ119" s="1067">
        <v>36884255</v>
      </c>
      <c r="BR119" s="1068"/>
      <c r="BS119" s="1068"/>
      <c r="BT119" s="1068"/>
      <c r="BU119" s="1068"/>
      <c r="BV119" s="1068">
        <v>33742259</v>
      </c>
      <c r="BW119" s="1068"/>
      <c r="BX119" s="1068"/>
      <c r="BY119" s="1068"/>
      <c r="BZ119" s="1068"/>
      <c r="CA119" s="1068">
        <v>32456242</v>
      </c>
      <c r="CB119" s="1068"/>
      <c r="CC119" s="1068"/>
      <c r="CD119" s="1068"/>
      <c r="CE119" s="1068"/>
      <c r="CF119" s="1069"/>
      <c r="CG119" s="1070"/>
      <c r="CH119" s="1070"/>
      <c r="CI119" s="1070"/>
      <c r="CJ119" s="1071"/>
      <c r="CK119" s="1017"/>
      <c r="CL119" s="1018"/>
      <c r="CM119" s="1072" t="s">
        <v>463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430</v>
      </c>
      <c r="DH119" s="1054"/>
      <c r="DI119" s="1054"/>
      <c r="DJ119" s="1054"/>
      <c r="DK119" s="1055"/>
      <c r="DL119" s="1053" t="s">
        <v>434</v>
      </c>
      <c r="DM119" s="1054"/>
      <c r="DN119" s="1054"/>
      <c r="DO119" s="1054"/>
      <c r="DP119" s="1055"/>
      <c r="DQ119" s="1053" t="s">
        <v>433</v>
      </c>
      <c r="DR119" s="1054"/>
      <c r="DS119" s="1054"/>
      <c r="DT119" s="1054"/>
      <c r="DU119" s="1055"/>
      <c r="DV119" s="1056" t="s">
        <v>435</v>
      </c>
      <c r="DW119" s="1057"/>
      <c r="DX119" s="1057"/>
      <c r="DY119" s="1057"/>
      <c r="DZ119" s="1058"/>
    </row>
    <row r="120" spans="1:130" s="226" customFormat="1" ht="26.25" customHeight="1" x14ac:dyDescent="0.15">
      <c r="A120" s="1129"/>
      <c r="B120" s="1016"/>
      <c r="C120" s="986" t="s">
        <v>438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430</v>
      </c>
      <c r="AB120" s="1029"/>
      <c r="AC120" s="1029"/>
      <c r="AD120" s="1029"/>
      <c r="AE120" s="1030"/>
      <c r="AF120" s="1031" t="s">
        <v>404</v>
      </c>
      <c r="AG120" s="1029"/>
      <c r="AH120" s="1029"/>
      <c r="AI120" s="1029"/>
      <c r="AJ120" s="1030"/>
      <c r="AK120" s="1031" t="s">
        <v>430</v>
      </c>
      <c r="AL120" s="1029"/>
      <c r="AM120" s="1029"/>
      <c r="AN120" s="1029"/>
      <c r="AO120" s="1030"/>
      <c r="AP120" s="1032" t="s">
        <v>429</v>
      </c>
      <c r="AQ120" s="1033"/>
      <c r="AR120" s="1033"/>
      <c r="AS120" s="1033"/>
      <c r="AT120" s="1034"/>
      <c r="AU120" s="1059" t="s">
        <v>464</v>
      </c>
      <c r="AV120" s="1060"/>
      <c r="AW120" s="1060"/>
      <c r="AX120" s="1060"/>
      <c r="AY120" s="1061"/>
      <c r="AZ120" s="1010" t="s">
        <v>465</v>
      </c>
      <c r="BA120" s="959"/>
      <c r="BB120" s="959"/>
      <c r="BC120" s="959"/>
      <c r="BD120" s="959"/>
      <c r="BE120" s="959"/>
      <c r="BF120" s="959"/>
      <c r="BG120" s="959"/>
      <c r="BH120" s="959"/>
      <c r="BI120" s="959"/>
      <c r="BJ120" s="959"/>
      <c r="BK120" s="959"/>
      <c r="BL120" s="959"/>
      <c r="BM120" s="959"/>
      <c r="BN120" s="959"/>
      <c r="BO120" s="959"/>
      <c r="BP120" s="960"/>
      <c r="BQ120" s="996">
        <v>19083755</v>
      </c>
      <c r="BR120" s="997"/>
      <c r="BS120" s="997"/>
      <c r="BT120" s="997"/>
      <c r="BU120" s="997"/>
      <c r="BV120" s="997">
        <v>17361942</v>
      </c>
      <c r="BW120" s="997"/>
      <c r="BX120" s="997"/>
      <c r="BY120" s="997"/>
      <c r="BZ120" s="997"/>
      <c r="CA120" s="997">
        <v>16110878</v>
      </c>
      <c r="CB120" s="997"/>
      <c r="CC120" s="997"/>
      <c r="CD120" s="997"/>
      <c r="CE120" s="997"/>
      <c r="CF120" s="1011">
        <v>111.9</v>
      </c>
      <c r="CG120" s="1012"/>
      <c r="CH120" s="1012"/>
      <c r="CI120" s="1012"/>
      <c r="CJ120" s="1012"/>
      <c r="CK120" s="1077" t="s">
        <v>466</v>
      </c>
      <c r="CL120" s="1078"/>
      <c r="CM120" s="1078"/>
      <c r="CN120" s="1078"/>
      <c r="CO120" s="1079"/>
      <c r="CP120" s="1085" t="s">
        <v>467</v>
      </c>
      <c r="CQ120" s="1086"/>
      <c r="CR120" s="1086"/>
      <c r="CS120" s="1086"/>
      <c r="CT120" s="1086"/>
      <c r="CU120" s="1086"/>
      <c r="CV120" s="1086"/>
      <c r="CW120" s="1086"/>
      <c r="CX120" s="1086"/>
      <c r="CY120" s="1086"/>
      <c r="CZ120" s="1086"/>
      <c r="DA120" s="1086"/>
      <c r="DB120" s="1086"/>
      <c r="DC120" s="1086"/>
      <c r="DD120" s="1086"/>
      <c r="DE120" s="1086"/>
      <c r="DF120" s="1087"/>
      <c r="DG120" s="996">
        <v>3651769</v>
      </c>
      <c r="DH120" s="997"/>
      <c r="DI120" s="997"/>
      <c r="DJ120" s="997"/>
      <c r="DK120" s="997"/>
      <c r="DL120" s="997">
        <v>3673228</v>
      </c>
      <c r="DM120" s="997"/>
      <c r="DN120" s="997"/>
      <c r="DO120" s="997"/>
      <c r="DP120" s="997"/>
      <c r="DQ120" s="997">
        <v>3463098</v>
      </c>
      <c r="DR120" s="997"/>
      <c r="DS120" s="997"/>
      <c r="DT120" s="997"/>
      <c r="DU120" s="997"/>
      <c r="DV120" s="998">
        <v>24.1</v>
      </c>
      <c r="DW120" s="998"/>
      <c r="DX120" s="998"/>
      <c r="DY120" s="998"/>
      <c r="DZ120" s="999"/>
    </row>
    <row r="121" spans="1:130" s="226" customFormat="1" ht="26.25" customHeight="1" x14ac:dyDescent="0.15">
      <c r="A121" s="1129"/>
      <c r="B121" s="1016"/>
      <c r="C121" s="1037" t="s">
        <v>468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429</v>
      </c>
      <c r="AB121" s="1029"/>
      <c r="AC121" s="1029"/>
      <c r="AD121" s="1029"/>
      <c r="AE121" s="1030"/>
      <c r="AF121" s="1031" t="s">
        <v>433</v>
      </c>
      <c r="AG121" s="1029"/>
      <c r="AH121" s="1029"/>
      <c r="AI121" s="1029"/>
      <c r="AJ121" s="1030"/>
      <c r="AK121" s="1031" t="s">
        <v>429</v>
      </c>
      <c r="AL121" s="1029"/>
      <c r="AM121" s="1029"/>
      <c r="AN121" s="1029"/>
      <c r="AO121" s="1030"/>
      <c r="AP121" s="1032" t="s">
        <v>451</v>
      </c>
      <c r="AQ121" s="1033"/>
      <c r="AR121" s="1033"/>
      <c r="AS121" s="1033"/>
      <c r="AT121" s="1034"/>
      <c r="AU121" s="1062"/>
      <c r="AV121" s="1063"/>
      <c r="AW121" s="1063"/>
      <c r="AX121" s="1063"/>
      <c r="AY121" s="1064"/>
      <c r="AZ121" s="1019" t="s">
        <v>469</v>
      </c>
      <c r="BA121" s="1020"/>
      <c r="BB121" s="1020"/>
      <c r="BC121" s="1020"/>
      <c r="BD121" s="1020"/>
      <c r="BE121" s="1020"/>
      <c r="BF121" s="1020"/>
      <c r="BG121" s="1020"/>
      <c r="BH121" s="1020"/>
      <c r="BI121" s="1020"/>
      <c r="BJ121" s="1020"/>
      <c r="BK121" s="1020"/>
      <c r="BL121" s="1020"/>
      <c r="BM121" s="1020"/>
      <c r="BN121" s="1020"/>
      <c r="BO121" s="1020"/>
      <c r="BP121" s="1021"/>
      <c r="BQ121" s="989">
        <v>335135</v>
      </c>
      <c r="BR121" s="990"/>
      <c r="BS121" s="990"/>
      <c r="BT121" s="990"/>
      <c r="BU121" s="990"/>
      <c r="BV121" s="990">
        <v>127627</v>
      </c>
      <c r="BW121" s="990"/>
      <c r="BX121" s="990"/>
      <c r="BY121" s="990"/>
      <c r="BZ121" s="990"/>
      <c r="CA121" s="990">
        <v>74700</v>
      </c>
      <c r="CB121" s="990"/>
      <c r="CC121" s="990"/>
      <c r="CD121" s="990"/>
      <c r="CE121" s="990"/>
      <c r="CF121" s="984">
        <v>0.5</v>
      </c>
      <c r="CG121" s="985"/>
      <c r="CH121" s="985"/>
      <c r="CI121" s="985"/>
      <c r="CJ121" s="985"/>
      <c r="CK121" s="1080"/>
      <c r="CL121" s="1081"/>
      <c r="CM121" s="1081"/>
      <c r="CN121" s="1081"/>
      <c r="CO121" s="1082"/>
      <c r="CP121" s="1090" t="s">
        <v>470</v>
      </c>
      <c r="CQ121" s="1091"/>
      <c r="CR121" s="1091"/>
      <c r="CS121" s="1091"/>
      <c r="CT121" s="1091"/>
      <c r="CU121" s="1091"/>
      <c r="CV121" s="1091"/>
      <c r="CW121" s="1091"/>
      <c r="CX121" s="1091"/>
      <c r="CY121" s="1091"/>
      <c r="CZ121" s="1091"/>
      <c r="DA121" s="1091"/>
      <c r="DB121" s="1091"/>
      <c r="DC121" s="1091"/>
      <c r="DD121" s="1091"/>
      <c r="DE121" s="1091"/>
      <c r="DF121" s="1092"/>
      <c r="DG121" s="989">
        <v>3219000</v>
      </c>
      <c r="DH121" s="990"/>
      <c r="DI121" s="990"/>
      <c r="DJ121" s="990"/>
      <c r="DK121" s="990"/>
      <c r="DL121" s="990">
        <v>3152024</v>
      </c>
      <c r="DM121" s="990"/>
      <c r="DN121" s="990"/>
      <c r="DO121" s="990"/>
      <c r="DP121" s="990"/>
      <c r="DQ121" s="990">
        <v>3165958</v>
      </c>
      <c r="DR121" s="990"/>
      <c r="DS121" s="990"/>
      <c r="DT121" s="990"/>
      <c r="DU121" s="990"/>
      <c r="DV121" s="991">
        <v>22</v>
      </c>
      <c r="DW121" s="991"/>
      <c r="DX121" s="991"/>
      <c r="DY121" s="991"/>
      <c r="DZ121" s="992"/>
    </row>
    <row r="122" spans="1:130" s="226" customFormat="1" ht="26.25" customHeight="1" x14ac:dyDescent="0.15">
      <c r="A122" s="1129"/>
      <c r="B122" s="1016"/>
      <c r="C122" s="986" t="s">
        <v>448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435</v>
      </c>
      <c r="AB122" s="1029"/>
      <c r="AC122" s="1029"/>
      <c r="AD122" s="1029"/>
      <c r="AE122" s="1030"/>
      <c r="AF122" s="1031" t="s">
        <v>434</v>
      </c>
      <c r="AG122" s="1029"/>
      <c r="AH122" s="1029"/>
      <c r="AI122" s="1029"/>
      <c r="AJ122" s="1030"/>
      <c r="AK122" s="1031" t="s">
        <v>434</v>
      </c>
      <c r="AL122" s="1029"/>
      <c r="AM122" s="1029"/>
      <c r="AN122" s="1029"/>
      <c r="AO122" s="1030"/>
      <c r="AP122" s="1032" t="s">
        <v>434</v>
      </c>
      <c r="AQ122" s="1033"/>
      <c r="AR122" s="1033"/>
      <c r="AS122" s="1033"/>
      <c r="AT122" s="1034"/>
      <c r="AU122" s="1062"/>
      <c r="AV122" s="1063"/>
      <c r="AW122" s="1063"/>
      <c r="AX122" s="1063"/>
      <c r="AY122" s="1064"/>
      <c r="AZ122" s="1044" t="s">
        <v>471</v>
      </c>
      <c r="BA122" s="1035"/>
      <c r="BB122" s="1035"/>
      <c r="BC122" s="1035"/>
      <c r="BD122" s="1035"/>
      <c r="BE122" s="1035"/>
      <c r="BF122" s="1035"/>
      <c r="BG122" s="1035"/>
      <c r="BH122" s="1035"/>
      <c r="BI122" s="1035"/>
      <c r="BJ122" s="1035"/>
      <c r="BK122" s="1035"/>
      <c r="BL122" s="1035"/>
      <c r="BM122" s="1035"/>
      <c r="BN122" s="1035"/>
      <c r="BO122" s="1035"/>
      <c r="BP122" s="1036"/>
      <c r="BQ122" s="1067">
        <v>29961373</v>
      </c>
      <c r="BR122" s="1068"/>
      <c r="BS122" s="1068"/>
      <c r="BT122" s="1068"/>
      <c r="BU122" s="1068"/>
      <c r="BV122" s="1068">
        <v>29442240</v>
      </c>
      <c r="BW122" s="1068"/>
      <c r="BX122" s="1068"/>
      <c r="BY122" s="1068"/>
      <c r="BZ122" s="1068"/>
      <c r="CA122" s="1068">
        <v>29925317</v>
      </c>
      <c r="CB122" s="1068"/>
      <c r="CC122" s="1068"/>
      <c r="CD122" s="1068"/>
      <c r="CE122" s="1068"/>
      <c r="CF122" s="1088">
        <v>207.9</v>
      </c>
      <c r="CG122" s="1089"/>
      <c r="CH122" s="1089"/>
      <c r="CI122" s="1089"/>
      <c r="CJ122" s="1089"/>
      <c r="CK122" s="1080"/>
      <c r="CL122" s="1081"/>
      <c r="CM122" s="1081"/>
      <c r="CN122" s="1081"/>
      <c r="CO122" s="1082"/>
      <c r="CP122" s="1090" t="s">
        <v>472</v>
      </c>
      <c r="CQ122" s="1091"/>
      <c r="CR122" s="1091"/>
      <c r="CS122" s="1091"/>
      <c r="CT122" s="1091"/>
      <c r="CU122" s="1091"/>
      <c r="CV122" s="1091"/>
      <c r="CW122" s="1091"/>
      <c r="CX122" s="1091"/>
      <c r="CY122" s="1091"/>
      <c r="CZ122" s="1091"/>
      <c r="DA122" s="1091"/>
      <c r="DB122" s="1091"/>
      <c r="DC122" s="1091"/>
      <c r="DD122" s="1091"/>
      <c r="DE122" s="1091"/>
      <c r="DF122" s="1092"/>
      <c r="DG122" s="989">
        <v>13781</v>
      </c>
      <c r="DH122" s="990"/>
      <c r="DI122" s="990"/>
      <c r="DJ122" s="990"/>
      <c r="DK122" s="990"/>
      <c r="DL122" s="990">
        <v>14230</v>
      </c>
      <c r="DM122" s="990"/>
      <c r="DN122" s="990"/>
      <c r="DO122" s="990"/>
      <c r="DP122" s="990"/>
      <c r="DQ122" s="990">
        <v>16137</v>
      </c>
      <c r="DR122" s="990"/>
      <c r="DS122" s="990"/>
      <c r="DT122" s="990"/>
      <c r="DU122" s="990"/>
      <c r="DV122" s="991">
        <v>0.1</v>
      </c>
      <c r="DW122" s="991"/>
      <c r="DX122" s="991"/>
      <c r="DY122" s="991"/>
      <c r="DZ122" s="992"/>
    </row>
    <row r="123" spans="1:130" s="226" customFormat="1" ht="26.25" customHeight="1" x14ac:dyDescent="0.15">
      <c r="A123" s="1129"/>
      <c r="B123" s="1016"/>
      <c r="C123" s="986" t="s">
        <v>456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430</v>
      </c>
      <c r="AB123" s="1029"/>
      <c r="AC123" s="1029"/>
      <c r="AD123" s="1029"/>
      <c r="AE123" s="1030"/>
      <c r="AF123" s="1031" t="s">
        <v>429</v>
      </c>
      <c r="AG123" s="1029"/>
      <c r="AH123" s="1029"/>
      <c r="AI123" s="1029"/>
      <c r="AJ123" s="1030"/>
      <c r="AK123" s="1031" t="s">
        <v>430</v>
      </c>
      <c r="AL123" s="1029"/>
      <c r="AM123" s="1029"/>
      <c r="AN123" s="1029"/>
      <c r="AO123" s="1030"/>
      <c r="AP123" s="1032" t="s">
        <v>430</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473</v>
      </c>
      <c r="BP123" s="1076"/>
      <c r="BQ123" s="1135">
        <v>49380263</v>
      </c>
      <c r="BR123" s="1136"/>
      <c r="BS123" s="1136"/>
      <c r="BT123" s="1136"/>
      <c r="BU123" s="1136"/>
      <c r="BV123" s="1136">
        <v>46931809</v>
      </c>
      <c r="BW123" s="1136"/>
      <c r="BX123" s="1136"/>
      <c r="BY123" s="1136"/>
      <c r="BZ123" s="1136"/>
      <c r="CA123" s="1136">
        <v>46110895</v>
      </c>
      <c r="CB123" s="1136"/>
      <c r="CC123" s="1136"/>
      <c r="CD123" s="1136"/>
      <c r="CE123" s="1136"/>
      <c r="CF123" s="1069"/>
      <c r="CG123" s="1070"/>
      <c r="CH123" s="1070"/>
      <c r="CI123" s="1070"/>
      <c r="CJ123" s="1071"/>
      <c r="CK123" s="1080"/>
      <c r="CL123" s="1081"/>
      <c r="CM123" s="1081"/>
      <c r="CN123" s="1081"/>
      <c r="CO123" s="1082"/>
      <c r="CP123" s="1090" t="s">
        <v>474</v>
      </c>
      <c r="CQ123" s="1091"/>
      <c r="CR123" s="1091"/>
      <c r="CS123" s="1091"/>
      <c r="CT123" s="1091"/>
      <c r="CU123" s="1091"/>
      <c r="CV123" s="1091"/>
      <c r="CW123" s="1091"/>
      <c r="CX123" s="1091"/>
      <c r="CY123" s="1091"/>
      <c r="CZ123" s="1091"/>
      <c r="DA123" s="1091"/>
      <c r="DB123" s="1091"/>
      <c r="DC123" s="1091"/>
      <c r="DD123" s="1091"/>
      <c r="DE123" s="1091"/>
      <c r="DF123" s="1092"/>
      <c r="DG123" s="1028" t="s">
        <v>430</v>
      </c>
      <c r="DH123" s="1029"/>
      <c r="DI123" s="1029"/>
      <c r="DJ123" s="1029"/>
      <c r="DK123" s="1030"/>
      <c r="DL123" s="1031" t="s">
        <v>430</v>
      </c>
      <c r="DM123" s="1029"/>
      <c r="DN123" s="1029"/>
      <c r="DO123" s="1029"/>
      <c r="DP123" s="1030"/>
      <c r="DQ123" s="1031" t="s">
        <v>430</v>
      </c>
      <c r="DR123" s="1029"/>
      <c r="DS123" s="1029"/>
      <c r="DT123" s="1029"/>
      <c r="DU123" s="1030"/>
      <c r="DV123" s="1032" t="s">
        <v>404</v>
      </c>
      <c r="DW123" s="1033"/>
      <c r="DX123" s="1033"/>
      <c r="DY123" s="1033"/>
      <c r="DZ123" s="1034"/>
    </row>
    <row r="124" spans="1:130" s="226" customFormat="1" ht="26.25" customHeight="1" thickBot="1" x14ac:dyDescent="0.2">
      <c r="A124" s="1129"/>
      <c r="B124" s="1016"/>
      <c r="C124" s="986" t="s">
        <v>459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404</v>
      </c>
      <c r="AB124" s="1029"/>
      <c r="AC124" s="1029"/>
      <c r="AD124" s="1029"/>
      <c r="AE124" s="1030"/>
      <c r="AF124" s="1031" t="s">
        <v>433</v>
      </c>
      <c r="AG124" s="1029"/>
      <c r="AH124" s="1029"/>
      <c r="AI124" s="1029"/>
      <c r="AJ124" s="1030"/>
      <c r="AK124" s="1031" t="s">
        <v>404</v>
      </c>
      <c r="AL124" s="1029"/>
      <c r="AM124" s="1029"/>
      <c r="AN124" s="1029"/>
      <c r="AO124" s="1030"/>
      <c r="AP124" s="1032" t="s">
        <v>430</v>
      </c>
      <c r="AQ124" s="1033"/>
      <c r="AR124" s="1033"/>
      <c r="AS124" s="1033"/>
      <c r="AT124" s="1034"/>
      <c r="AU124" s="1131" t="s">
        <v>475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430</v>
      </c>
      <c r="BR124" s="1098"/>
      <c r="BS124" s="1098"/>
      <c r="BT124" s="1098"/>
      <c r="BU124" s="1098"/>
      <c r="BV124" s="1098" t="s">
        <v>434</v>
      </c>
      <c r="BW124" s="1098"/>
      <c r="BX124" s="1098"/>
      <c r="BY124" s="1098"/>
      <c r="BZ124" s="1098"/>
      <c r="CA124" s="1098" t="s">
        <v>404</v>
      </c>
      <c r="CB124" s="1098"/>
      <c r="CC124" s="1098"/>
      <c r="CD124" s="1098"/>
      <c r="CE124" s="1098"/>
      <c r="CF124" s="1099"/>
      <c r="CG124" s="1100"/>
      <c r="CH124" s="1100"/>
      <c r="CI124" s="1100"/>
      <c r="CJ124" s="1101"/>
      <c r="CK124" s="1083"/>
      <c r="CL124" s="1083"/>
      <c r="CM124" s="1083"/>
      <c r="CN124" s="1083"/>
      <c r="CO124" s="1084"/>
      <c r="CP124" s="1090" t="s">
        <v>476</v>
      </c>
      <c r="CQ124" s="1091"/>
      <c r="CR124" s="1091"/>
      <c r="CS124" s="1091"/>
      <c r="CT124" s="1091"/>
      <c r="CU124" s="1091"/>
      <c r="CV124" s="1091"/>
      <c r="CW124" s="1091"/>
      <c r="CX124" s="1091"/>
      <c r="CY124" s="1091"/>
      <c r="CZ124" s="1091"/>
      <c r="DA124" s="1091"/>
      <c r="DB124" s="1091"/>
      <c r="DC124" s="1091"/>
      <c r="DD124" s="1091"/>
      <c r="DE124" s="1091"/>
      <c r="DF124" s="1092"/>
      <c r="DG124" s="1075" t="s">
        <v>451</v>
      </c>
      <c r="DH124" s="1054"/>
      <c r="DI124" s="1054"/>
      <c r="DJ124" s="1054"/>
      <c r="DK124" s="1055"/>
      <c r="DL124" s="1053" t="s">
        <v>404</v>
      </c>
      <c r="DM124" s="1054"/>
      <c r="DN124" s="1054"/>
      <c r="DO124" s="1054"/>
      <c r="DP124" s="1055"/>
      <c r="DQ124" s="1053" t="s">
        <v>451</v>
      </c>
      <c r="DR124" s="1054"/>
      <c r="DS124" s="1054"/>
      <c r="DT124" s="1054"/>
      <c r="DU124" s="1055"/>
      <c r="DV124" s="1056" t="s">
        <v>434</v>
      </c>
      <c r="DW124" s="1057"/>
      <c r="DX124" s="1057"/>
      <c r="DY124" s="1057"/>
      <c r="DZ124" s="1058"/>
    </row>
    <row r="125" spans="1:130" s="226" customFormat="1" ht="26.25" customHeight="1" x14ac:dyDescent="0.15">
      <c r="A125" s="1129"/>
      <c r="B125" s="1016"/>
      <c r="C125" s="986" t="s">
        <v>461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404</v>
      </c>
      <c r="AB125" s="1029"/>
      <c r="AC125" s="1029"/>
      <c r="AD125" s="1029"/>
      <c r="AE125" s="1030"/>
      <c r="AF125" s="1031" t="s">
        <v>451</v>
      </c>
      <c r="AG125" s="1029"/>
      <c r="AH125" s="1029"/>
      <c r="AI125" s="1029"/>
      <c r="AJ125" s="1030"/>
      <c r="AK125" s="1031" t="s">
        <v>404</v>
      </c>
      <c r="AL125" s="1029"/>
      <c r="AM125" s="1029"/>
      <c r="AN125" s="1029"/>
      <c r="AO125" s="1030"/>
      <c r="AP125" s="1032" t="s">
        <v>451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477</v>
      </c>
      <c r="CL125" s="1078"/>
      <c r="CM125" s="1078"/>
      <c r="CN125" s="1078"/>
      <c r="CO125" s="1079"/>
      <c r="CP125" s="1010" t="s">
        <v>478</v>
      </c>
      <c r="CQ125" s="959"/>
      <c r="CR125" s="959"/>
      <c r="CS125" s="959"/>
      <c r="CT125" s="959"/>
      <c r="CU125" s="959"/>
      <c r="CV125" s="959"/>
      <c r="CW125" s="959"/>
      <c r="CX125" s="959"/>
      <c r="CY125" s="959"/>
      <c r="CZ125" s="959"/>
      <c r="DA125" s="959"/>
      <c r="DB125" s="959"/>
      <c r="DC125" s="959"/>
      <c r="DD125" s="959"/>
      <c r="DE125" s="959"/>
      <c r="DF125" s="960"/>
      <c r="DG125" s="996" t="s">
        <v>451</v>
      </c>
      <c r="DH125" s="997"/>
      <c r="DI125" s="997"/>
      <c r="DJ125" s="997"/>
      <c r="DK125" s="997"/>
      <c r="DL125" s="997" t="s">
        <v>451</v>
      </c>
      <c r="DM125" s="997"/>
      <c r="DN125" s="997"/>
      <c r="DO125" s="997"/>
      <c r="DP125" s="997"/>
      <c r="DQ125" s="997" t="s">
        <v>404</v>
      </c>
      <c r="DR125" s="997"/>
      <c r="DS125" s="997"/>
      <c r="DT125" s="997"/>
      <c r="DU125" s="997"/>
      <c r="DV125" s="998" t="s">
        <v>451</v>
      </c>
      <c r="DW125" s="998"/>
      <c r="DX125" s="998"/>
      <c r="DY125" s="998"/>
      <c r="DZ125" s="999"/>
    </row>
    <row r="126" spans="1:130" s="226" customFormat="1" ht="26.25" customHeight="1" thickBot="1" x14ac:dyDescent="0.2">
      <c r="A126" s="1129"/>
      <c r="B126" s="1016"/>
      <c r="C126" s="986" t="s">
        <v>463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404</v>
      </c>
      <c r="AB126" s="1029"/>
      <c r="AC126" s="1029"/>
      <c r="AD126" s="1029"/>
      <c r="AE126" s="1030"/>
      <c r="AF126" s="1031" t="s">
        <v>451</v>
      </c>
      <c r="AG126" s="1029"/>
      <c r="AH126" s="1029"/>
      <c r="AI126" s="1029"/>
      <c r="AJ126" s="1030"/>
      <c r="AK126" s="1031" t="s">
        <v>404</v>
      </c>
      <c r="AL126" s="1029"/>
      <c r="AM126" s="1029"/>
      <c r="AN126" s="1029"/>
      <c r="AO126" s="1030"/>
      <c r="AP126" s="1032" t="s">
        <v>404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479</v>
      </c>
      <c r="CQ126" s="1020"/>
      <c r="CR126" s="1020"/>
      <c r="CS126" s="1020"/>
      <c r="CT126" s="1020"/>
      <c r="CU126" s="1020"/>
      <c r="CV126" s="1020"/>
      <c r="CW126" s="1020"/>
      <c r="CX126" s="1020"/>
      <c r="CY126" s="1020"/>
      <c r="CZ126" s="1020"/>
      <c r="DA126" s="1020"/>
      <c r="DB126" s="1020"/>
      <c r="DC126" s="1020"/>
      <c r="DD126" s="1020"/>
      <c r="DE126" s="1020"/>
      <c r="DF126" s="1021"/>
      <c r="DG126" s="989" t="s">
        <v>404</v>
      </c>
      <c r="DH126" s="990"/>
      <c r="DI126" s="990"/>
      <c r="DJ126" s="990"/>
      <c r="DK126" s="990"/>
      <c r="DL126" s="990" t="s">
        <v>451</v>
      </c>
      <c r="DM126" s="990"/>
      <c r="DN126" s="990"/>
      <c r="DO126" s="990"/>
      <c r="DP126" s="990"/>
      <c r="DQ126" s="990" t="s">
        <v>451</v>
      </c>
      <c r="DR126" s="990"/>
      <c r="DS126" s="990"/>
      <c r="DT126" s="990"/>
      <c r="DU126" s="990"/>
      <c r="DV126" s="991" t="s">
        <v>451</v>
      </c>
      <c r="DW126" s="991"/>
      <c r="DX126" s="991"/>
      <c r="DY126" s="991"/>
      <c r="DZ126" s="992"/>
    </row>
    <row r="127" spans="1:130" s="226" customFormat="1" ht="26.25" customHeight="1" x14ac:dyDescent="0.15">
      <c r="A127" s="1130"/>
      <c r="B127" s="1018"/>
      <c r="C127" s="1072" t="s">
        <v>480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14317</v>
      </c>
      <c r="AB127" s="1029"/>
      <c r="AC127" s="1029"/>
      <c r="AD127" s="1029"/>
      <c r="AE127" s="1030"/>
      <c r="AF127" s="1031">
        <v>14096</v>
      </c>
      <c r="AG127" s="1029"/>
      <c r="AH127" s="1029"/>
      <c r="AI127" s="1029"/>
      <c r="AJ127" s="1030"/>
      <c r="AK127" s="1031">
        <v>12350</v>
      </c>
      <c r="AL127" s="1029"/>
      <c r="AM127" s="1029"/>
      <c r="AN127" s="1029"/>
      <c r="AO127" s="1030"/>
      <c r="AP127" s="1032">
        <v>0.1</v>
      </c>
      <c r="AQ127" s="1033"/>
      <c r="AR127" s="1033"/>
      <c r="AS127" s="1033"/>
      <c r="AT127" s="1034"/>
      <c r="AU127" s="262"/>
      <c r="AV127" s="262"/>
      <c r="AW127" s="262"/>
      <c r="AX127" s="1102" t="s">
        <v>481</v>
      </c>
      <c r="AY127" s="1103"/>
      <c r="AZ127" s="1103"/>
      <c r="BA127" s="1103"/>
      <c r="BB127" s="1103"/>
      <c r="BC127" s="1103"/>
      <c r="BD127" s="1103"/>
      <c r="BE127" s="1104"/>
      <c r="BF127" s="1105" t="s">
        <v>482</v>
      </c>
      <c r="BG127" s="1103"/>
      <c r="BH127" s="1103"/>
      <c r="BI127" s="1103"/>
      <c r="BJ127" s="1103"/>
      <c r="BK127" s="1103"/>
      <c r="BL127" s="1104"/>
      <c r="BM127" s="1105" t="s">
        <v>483</v>
      </c>
      <c r="BN127" s="1103"/>
      <c r="BO127" s="1103"/>
      <c r="BP127" s="1103"/>
      <c r="BQ127" s="1103"/>
      <c r="BR127" s="1103"/>
      <c r="BS127" s="1104"/>
      <c r="BT127" s="1105" t="s">
        <v>484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485</v>
      </c>
      <c r="CQ127" s="1020"/>
      <c r="CR127" s="1020"/>
      <c r="CS127" s="1020"/>
      <c r="CT127" s="1020"/>
      <c r="CU127" s="1020"/>
      <c r="CV127" s="1020"/>
      <c r="CW127" s="1020"/>
      <c r="CX127" s="1020"/>
      <c r="CY127" s="1020"/>
      <c r="CZ127" s="1020"/>
      <c r="DA127" s="1020"/>
      <c r="DB127" s="1020"/>
      <c r="DC127" s="1020"/>
      <c r="DD127" s="1020"/>
      <c r="DE127" s="1020"/>
      <c r="DF127" s="1021"/>
      <c r="DG127" s="989" t="s">
        <v>451</v>
      </c>
      <c r="DH127" s="990"/>
      <c r="DI127" s="990"/>
      <c r="DJ127" s="990"/>
      <c r="DK127" s="990"/>
      <c r="DL127" s="990" t="s">
        <v>404</v>
      </c>
      <c r="DM127" s="990"/>
      <c r="DN127" s="990"/>
      <c r="DO127" s="990"/>
      <c r="DP127" s="990"/>
      <c r="DQ127" s="990" t="s">
        <v>451</v>
      </c>
      <c r="DR127" s="990"/>
      <c r="DS127" s="990"/>
      <c r="DT127" s="990"/>
      <c r="DU127" s="990"/>
      <c r="DV127" s="991" t="s">
        <v>404</v>
      </c>
      <c r="DW127" s="991"/>
      <c r="DX127" s="991"/>
      <c r="DY127" s="991"/>
      <c r="DZ127" s="992"/>
    </row>
    <row r="128" spans="1:130" s="226" customFormat="1" ht="26.25" customHeight="1" thickBot="1" x14ac:dyDescent="0.2">
      <c r="A128" s="1113" t="s">
        <v>486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487</v>
      </c>
      <c r="X128" s="1115"/>
      <c r="Y128" s="1115"/>
      <c r="Z128" s="1116"/>
      <c r="AA128" s="1117">
        <v>55508</v>
      </c>
      <c r="AB128" s="1118"/>
      <c r="AC128" s="1118"/>
      <c r="AD128" s="1118"/>
      <c r="AE128" s="1119"/>
      <c r="AF128" s="1120">
        <v>55508</v>
      </c>
      <c r="AG128" s="1118"/>
      <c r="AH128" s="1118"/>
      <c r="AI128" s="1118"/>
      <c r="AJ128" s="1119"/>
      <c r="AK128" s="1120">
        <v>10460</v>
      </c>
      <c r="AL128" s="1118"/>
      <c r="AM128" s="1118"/>
      <c r="AN128" s="1118"/>
      <c r="AO128" s="1119"/>
      <c r="AP128" s="1121"/>
      <c r="AQ128" s="1122"/>
      <c r="AR128" s="1122"/>
      <c r="AS128" s="1122"/>
      <c r="AT128" s="1123"/>
      <c r="AU128" s="262"/>
      <c r="AV128" s="262"/>
      <c r="AW128" s="262"/>
      <c r="AX128" s="958" t="s">
        <v>488</v>
      </c>
      <c r="AY128" s="959"/>
      <c r="AZ128" s="959"/>
      <c r="BA128" s="959"/>
      <c r="BB128" s="959"/>
      <c r="BC128" s="959"/>
      <c r="BD128" s="959"/>
      <c r="BE128" s="960"/>
      <c r="BF128" s="1124" t="s">
        <v>435</v>
      </c>
      <c r="BG128" s="1125"/>
      <c r="BH128" s="1125"/>
      <c r="BI128" s="1125"/>
      <c r="BJ128" s="1125"/>
      <c r="BK128" s="1125"/>
      <c r="BL128" s="1126"/>
      <c r="BM128" s="1124">
        <v>12.59</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489</v>
      </c>
      <c r="CQ128" s="1107"/>
      <c r="CR128" s="1107"/>
      <c r="CS128" s="1107"/>
      <c r="CT128" s="1107"/>
      <c r="CU128" s="1107"/>
      <c r="CV128" s="1107"/>
      <c r="CW128" s="1107"/>
      <c r="CX128" s="1107"/>
      <c r="CY128" s="1107"/>
      <c r="CZ128" s="1107"/>
      <c r="DA128" s="1107"/>
      <c r="DB128" s="1107"/>
      <c r="DC128" s="1107"/>
      <c r="DD128" s="1107"/>
      <c r="DE128" s="1107"/>
      <c r="DF128" s="1108"/>
      <c r="DG128" s="1109" t="s">
        <v>490</v>
      </c>
      <c r="DH128" s="1110"/>
      <c r="DI128" s="1110"/>
      <c r="DJ128" s="1110"/>
      <c r="DK128" s="1110"/>
      <c r="DL128" s="1110" t="s">
        <v>435</v>
      </c>
      <c r="DM128" s="1110"/>
      <c r="DN128" s="1110"/>
      <c r="DO128" s="1110"/>
      <c r="DP128" s="1110"/>
      <c r="DQ128" s="1110" t="s">
        <v>491</v>
      </c>
      <c r="DR128" s="1110"/>
      <c r="DS128" s="1110"/>
      <c r="DT128" s="1110"/>
      <c r="DU128" s="1110"/>
      <c r="DV128" s="1111" t="s">
        <v>435</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492</v>
      </c>
      <c r="X129" s="1144"/>
      <c r="Y129" s="1144"/>
      <c r="Z129" s="1145"/>
      <c r="AA129" s="1028">
        <v>19249344</v>
      </c>
      <c r="AB129" s="1029"/>
      <c r="AC129" s="1029"/>
      <c r="AD129" s="1029"/>
      <c r="AE129" s="1030"/>
      <c r="AF129" s="1031">
        <v>18741957</v>
      </c>
      <c r="AG129" s="1029"/>
      <c r="AH129" s="1029"/>
      <c r="AI129" s="1029"/>
      <c r="AJ129" s="1030"/>
      <c r="AK129" s="1031">
        <v>18133801</v>
      </c>
      <c r="AL129" s="1029"/>
      <c r="AM129" s="1029"/>
      <c r="AN129" s="1029"/>
      <c r="AO129" s="1030"/>
      <c r="AP129" s="1146"/>
      <c r="AQ129" s="1147"/>
      <c r="AR129" s="1147"/>
      <c r="AS129" s="1147"/>
      <c r="AT129" s="1148"/>
      <c r="AU129" s="264"/>
      <c r="AV129" s="264"/>
      <c r="AW129" s="264"/>
      <c r="AX129" s="1137" t="s">
        <v>493</v>
      </c>
      <c r="AY129" s="1020"/>
      <c r="AZ129" s="1020"/>
      <c r="BA129" s="1020"/>
      <c r="BB129" s="1020"/>
      <c r="BC129" s="1020"/>
      <c r="BD129" s="1020"/>
      <c r="BE129" s="1021"/>
      <c r="BF129" s="1138" t="s">
        <v>494</v>
      </c>
      <c r="BG129" s="1139"/>
      <c r="BH129" s="1139"/>
      <c r="BI129" s="1139"/>
      <c r="BJ129" s="1139"/>
      <c r="BK129" s="1139"/>
      <c r="BL129" s="1140"/>
      <c r="BM129" s="1138">
        <v>17.59</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496</v>
      </c>
      <c r="X130" s="1144"/>
      <c r="Y130" s="1144"/>
      <c r="Z130" s="1145"/>
      <c r="AA130" s="1028">
        <v>3704080</v>
      </c>
      <c r="AB130" s="1029"/>
      <c r="AC130" s="1029"/>
      <c r="AD130" s="1029"/>
      <c r="AE130" s="1030"/>
      <c r="AF130" s="1031">
        <v>3724681</v>
      </c>
      <c r="AG130" s="1029"/>
      <c r="AH130" s="1029"/>
      <c r="AI130" s="1029"/>
      <c r="AJ130" s="1030"/>
      <c r="AK130" s="1031">
        <v>3738376</v>
      </c>
      <c r="AL130" s="1029"/>
      <c r="AM130" s="1029"/>
      <c r="AN130" s="1029"/>
      <c r="AO130" s="1030"/>
      <c r="AP130" s="1146"/>
      <c r="AQ130" s="1147"/>
      <c r="AR130" s="1147"/>
      <c r="AS130" s="1147"/>
      <c r="AT130" s="1148"/>
      <c r="AU130" s="264"/>
      <c r="AV130" s="264"/>
      <c r="AW130" s="264"/>
      <c r="AX130" s="1137" t="s">
        <v>497</v>
      </c>
      <c r="AY130" s="1020"/>
      <c r="AZ130" s="1020"/>
      <c r="BA130" s="1020"/>
      <c r="BB130" s="1020"/>
      <c r="BC130" s="1020"/>
      <c r="BD130" s="1020"/>
      <c r="BE130" s="1021"/>
      <c r="BF130" s="1174">
        <v>4.4000000000000004</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498</v>
      </c>
      <c r="X131" s="1182"/>
      <c r="Y131" s="1182"/>
      <c r="Z131" s="1183"/>
      <c r="AA131" s="1075">
        <v>15545264</v>
      </c>
      <c r="AB131" s="1054"/>
      <c r="AC131" s="1054"/>
      <c r="AD131" s="1054"/>
      <c r="AE131" s="1055"/>
      <c r="AF131" s="1053">
        <v>15017276</v>
      </c>
      <c r="AG131" s="1054"/>
      <c r="AH131" s="1054"/>
      <c r="AI131" s="1054"/>
      <c r="AJ131" s="1055"/>
      <c r="AK131" s="1053">
        <v>14395425</v>
      </c>
      <c r="AL131" s="1054"/>
      <c r="AM131" s="1054"/>
      <c r="AN131" s="1054"/>
      <c r="AO131" s="1055"/>
      <c r="AP131" s="1184"/>
      <c r="AQ131" s="1185"/>
      <c r="AR131" s="1185"/>
      <c r="AS131" s="1185"/>
      <c r="AT131" s="1186"/>
      <c r="AU131" s="264"/>
      <c r="AV131" s="264"/>
      <c r="AW131" s="264"/>
      <c r="AX131" s="1156" t="s">
        <v>499</v>
      </c>
      <c r="AY131" s="1107"/>
      <c r="AZ131" s="1107"/>
      <c r="BA131" s="1107"/>
      <c r="BB131" s="1107"/>
      <c r="BC131" s="1107"/>
      <c r="BD131" s="1107"/>
      <c r="BE131" s="1108"/>
      <c r="BF131" s="1157" t="s">
        <v>500</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501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502</v>
      </c>
      <c r="W132" s="1167"/>
      <c r="X132" s="1167"/>
      <c r="Y132" s="1167"/>
      <c r="Z132" s="1168"/>
      <c r="AA132" s="1169">
        <v>8.5349145570000005</v>
      </c>
      <c r="AB132" s="1170"/>
      <c r="AC132" s="1170"/>
      <c r="AD132" s="1170"/>
      <c r="AE132" s="1171"/>
      <c r="AF132" s="1172">
        <v>4.3395886179999996</v>
      </c>
      <c r="AG132" s="1170"/>
      <c r="AH132" s="1170"/>
      <c r="AI132" s="1170"/>
      <c r="AJ132" s="1171"/>
      <c r="AK132" s="1172">
        <v>0.47989552200000002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503</v>
      </c>
      <c r="W133" s="1150"/>
      <c r="X133" s="1150"/>
      <c r="Y133" s="1150"/>
      <c r="Z133" s="1151"/>
      <c r="AA133" s="1152">
        <v>9.1999999999999993</v>
      </c>
      <c r="AB133" s="1153"/>
      <c r="AC133" s="1153"/>
      <c r="AD133" s="1153"/>
      <c r="AE133" s="1154"/>
      <c r="AF133" s="1152">
        <v>7.3</v>
      </c>
      <c r="AG133" s="1153"/>
      <c r="AH133" s="1153"/>
      <c r="AI133" s="1153"/>
      <c r="AJ133" s="1154"/>
      <c r="AK133" s="1152">
        <v>4.4000000000000004</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2/4B7IlhPa5u4t57MHwVXtq9JBK7YI7fXTb+BAn66jaTxmRAuv9CFXCXa3YL101lAYxi9sJcpSGJ6jCEbKnLuQ==" saltValue="XZAybtCSDZqO6KAjfbahB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HIpgeh8iTKqGgbyp8cWc/SAO5KqykQAUsDITCfEh12Kj2fsPuaHazJ1HjGsSaqAHBN5ABDtMpafcXKSTCMHoA==" saltValue="gwT1KmPk41h0hFBL38ts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ydmI/smBsdK+HhsF+AlJNlzVsmxbfPOGmf9oAazHek6QunnBzYyekB8QKi0gbt/MEkh5oXg9IQBfiWFjFYi5A==" saltValue="26/z+dVa+28dex0xEEDEu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512</v>
      </c>
      <c r="AL9" s="1193"/>
      <c r="AM9" s="1193"/>
      <c r="AN9" s="1194"/>
      <c r="AO9" s="292">
        <v>4357019</v>
      </c>
      <c r="AP9" s="292">
        <v>92565</v>
      </c>
      <c r="AQ9" s="293">
        <v>89546</v>
      </c>
      <c r="AR9" s="294">
        <v>3.4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513</v>
      </c>
      <c r="AL10" s="1193"/>
      <c r="AM10" s="1193"/>
      <c r="AN10" s="1194"/>
      <c r="AO10" s="295">
        <v>132204</v>
      </c>
      <c r="AP10" s="295">
        <v>2809</v>
      </c>
      <c r="AQ10" s="296">
        <v>7518</v>
      </c>
      <c r="AR10" s="297">
        <v>-62.6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514</v>
      </c>
      <c r="AL11" s="1193"/>
      <c r="AM11" s="1193"/>
      <c r="AN11" s="1194"/>
      <c r="AO11" s="295">
        <v>633398</v>
      </c>
      <c r="AP11" s="295">
        <v>13457</v>
      </c>
      <c r="AQ11" s="296">
        <v>9181</v>
      </c>
      <c r="AR11" s="297">
        <v>46.6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515</v>
      </c>
      <c r="AL12" s="1193"/>
      <c r="AM12" s="1193"/>
      <c r="AN12" s="1194"/>
      <c r="AO12" s="295" t="s">
        <v>516</v>
      </c>
      <c r="AP12" s="295" t="s">
        <v>516</v>
      </c>
      <c r="AQ12" s="296">
        <v>1021</v>
      </c>
      <c r="AR12" s="297" t="s">
        <v>516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517</v>
      </c>
      <c r="AL13" s="1193"/>
      <c r="AM13" s="1193"/>
      <c r="AN13" s="1194"/>
      <c r="AO13" s="295" t="s">
        <v>516</v>
      </c>
      <c r="AP13" s="295" t="s">
        <v>516</v>
      </c>
      <c r="AQ13" s="296">
        <v>11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518</v>
      </c>
      <c r="AL14" s="1193"/>
      <c r="AM14" s="1193"/>
      <c r="AN14" s="1194"/>
      <c r="AO14" s="295">
        <v>36641</v>
      </c>
      <c r="AP14" s="295">
        <v>778</v>
      </c>
      <c r="AQ14" s="296">
        <v>4082</v>
      </c>
      <c r="AR14" s="297">
        <v>-80.900000000000006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519</v>
      </c>
      <c r="AL15" s="1193"/>
      <c r="AM15" s="1193"/>
      <c r="AN15" s="1194"/>
      <c r="AO15" s="295">
        <v>66644</v>
      </c>
      <c r="AP15" s="295">
        <v>1416</v>
      </c>
      <c r="AQ15" s="296">
        <v>2228</v>
      </c>
      <c r="AR15" s="297">
        <v>-36.4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520</v>
      </c>
      <c r="AL16" s="1196"/>
      <c r="AM16" s="1196"/>
      <c r="AN16" s="1197"/>
      <c r="AO16" s="295">
        <v>-482061</v>
      </c>
      <c r="AP16" s="295">
        <v>-10241</v>
      </c>
      <c r="AQ16" s="296">
        <v>-8980</v>
      </c>
      <c r="AR16" s="297">
        <v>14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4743845</v>
      </c>
      <c r="AP17" s="295">
        <v>100783</v>
      </c>
      <c r="AQ17" s="296">
        <v>104606</v>
      </c>
      <c r="AR17" s="297">
        <v>-3.7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525</v>
      </c>
      <c r="AL21" s="1188"/>
      <c r="AM21" s="1188"/>
      <c r="AN21" s="1189"/>
      <c r="AO21" s="307">
        <v>8.94</v>
      </c>
      <c r="AP21" s="308">
        <v>10.09</v>
      </c>
      <c r="AQ21" s="309">
        <v>-1.1499999999999999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526</v>
      </c>
      <c r="AL22" s="1188"/>
      <c r="AM22" s="1188"/>
      <c r="AN22" s="1189"/>
      <c r="AO22" s="312">
        <v>97.1</v>
      </c>
      <c r="AP22" s="313">
        <v>97.8</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531</v>
      </c>
      <c r="AL32" s="1204"/>
      <c r="AM32" s="1204"/>
      <c r="AN32" s="1205"/>
      <c r="AO32" s="322">
        <v>3178546</v>
      </c>
      <c r="AP32" s="322">
        <v>67528</v>
      </c>
      <c r="AQ32" s="323">
        <v>67805</v>
      </c>
      <c r="AR32" s="324">
        <v>-0.4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532</v>
      </c>
      <c r="AL33" s="1204"/>
      <c r="AM33" s="1204"/>
      <c r="AN33" s="1205"/>
      <c r="AO33" s="322" t="s">
        <v>516</v>
      </c>
      <c r="AP33" s="322" t="s">
        <v>516</v>
      </c>
      <c r="AQ33" s="323" t="s">
        <v>516</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533</v>
      </c>
      <c r="AL34" s="1204"/>
      <c r="AM34" s="1204"/>
      <c r="AN34" s="1205"/>
      <c r="AO34" s="322" t="s">
        <v>516</v>
      </c>
      <c r="AP34" s="322" t="s">
        <v>516</v>
      </c>
      <c r="AQ34" s="323">
        <v>11</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534</v>
      </c>
      <c r="AL35" s="1204"/>
      <c r="AM35" s="1204"/>
      <c r="AN35" s="1205"/>
      <c r="AO35" s="322">
        <v>482745</v>
      </c>
      <c r="AP35" s="322">
        <v>10256</v>
      </c>
      <c r="AQ35" s="323">
        <v>18110</v>
      </c>
      <c r="AR35" s="324">
        <v>-43.4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535</v>
      </c>
      <c r="AL36" s="1204"/>
      <c r="AM36" s="1204"/>
      <c r="AN36" s="1205"/>
      <c r="AO36" s="322">
        <v>144047</v>
      </c>
      <c r="AP36" s="322">
        <v>3060</v>
      </c>
      <c r="AQ36" s="323">
        <v>2781</v>
      </c>
      <c r="AR36" s="324">
        <v>10</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536</v>
      </c>
      <c r="AL37" s="1204"/>
      <c r="AM37" s="1204"/>
      <c r="AN37" s="1205"/>
      <c r="AO37" s="322">
        <v>12350</v>
      </c>
      <c r="AP37" s="322">
        <v>262</v>
      </c>
      <c r="AQ37" s="323">
        <v>1073</v>
      </c>
      <c r="AR37" s="324">
        <v>-75.599999999999994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537</v>
      </c>
      <c r="AL38" s="1207"/>
      <c r="AM38" s="1207"/>
      <c r="AN38" s="1208"/>
      <c r="AO38" s="325">
        <v>231</v>
      </c>
      <c r="AP38" s="325">
        <v>5</v>
      </c>
      <c r="AQ38" s="326">
        <v>5</v>
      </c>
      <c r="AR38" s="314">
        <v>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538</v>
      </c>
      <c r="AL39" s="1207"/>
      <c r="AM39" s="1207"/>
      <c r="AN39" s="1208"/>
      <c r="AO39" s="322">
        <v>-10460</v>
      </c>
      <c r="AP39" s="322">
        <v>-222</v>
      </c>
      <c r="AQ39" s="323">
        <v>-3858</v>
      </c>
      <c r="AR39" s="324">
        <v>-94.2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539</v>
      </c>
      <c r="AL40" s="1204"/>
      <c r="AM40" s="1204"/>
      <c r="AN40" s="1205"/>
      <c r="AO40" s="322">
        <v>-3738376</v>
      </c>
      <c r="AP40" s="322">
        <v>-79422</v>
      </c>
      <c r="AQ40" s="323">
        <v>-59194</v>
      </c>
      <c r="AR40" s="324">
        <v>34.200000000000003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69083</v>
      </c>
      <c r="AP41" s="322">
        <v>1468</v>
      </c>
      <c r="AQ41" s="323">
        <v>26732</v>
      </c>
      <c r="AR41" s="324">
        <v>-94.5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507</v>
      </c>
      <c r="AN49" s="1200" t="s">
        <v>543</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4699642</v>
      </c>
      <c r="AN51" s="344">
        <v>93166</v>
      </c>
      <c r="AO51" s="345">
        <v>14</v>
      </c>
      <c r="AP51" s="346">
        <v>69560</v>
      </c>
      <c r="AQ51" s="347">
        <v>32</v>
      </c>
      <c r="AR51" s="348">
        <v>-18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2842021</v>
      </c>
      <c r="AN52" s="352">
        <v>56340</v>
      </c>
      <c r="AO52" s="353">
        <v>9</v>
      </c>
      <c r="AP52" s="354">
        <v>35305</v>
      </c>
      <c r="AQ52" s="355">
        <v>17</v>
      </c>
      <c r="AR52" s="356">
        <v>-8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4626246</v>
      </c>
      <c r="AN53" s="344">
        <v>93224</v>
      </c>
      <c r="AO53" s="345">
        <v>0.1</v>
      </c>
      <c r="AP53" s="346">
        <v>65988</v>
      </c>
      <c r="AQ53" s="347">
        <v>-5.0999999999999996</v>
      </c>
      <c r="AR53" s="348">
        <v>5.2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2616822</v>
      </c>
      <c r="AN54" s="352">
        <v>52732</v>
      </c>
      <c r="AO54" s="353">
        <v>-6.4</v>
      </c>
      <c r="AP54" s="354">
        <v>36473</v>
      </c>
      <c r="AQ54" s="355">
        <v>3.3</v>
      </c>
      <c r="AR54" s="356">
        <v>-9.6999999999999993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4184627</v>
      </c>
      <c r="AN55" s="344">
        <v>85798</v>
      </c>
      <c r="AO55" s="345">
        <v>-8</v>
      </c>
      <c r="AP55" s="346">
        <v>87974</v>
      </c>
      <c r="AQ55" s="347">
        <v>33.299999999999997</v>
      </c>
      <c r="AR55" s="348">
        <v>-41.3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2998877</v>
      </c>
      <c r="AN56" s="352">
        <v>61486</v>
      </c>
      <c r="AO56" s="353">
        <v>16.600000000000001</v>
      </c>
      <c r="AP56" s="354">
        <v>48183</v>
      </c>
      <c r="AQ56" s="355">
        <v>32.1</v>
      </c>
      <c r="AR56" s="356">
        <v>-15.5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3857633</v>
      </c>
      <c r="AN57" s="344">
        <v>80329</v>
      </c>
      <c r="AO57" s="345">
        <v>-6.4</v>
      </c>
      <c r="AP57" s="346">
        <v>83280</v>
      </c>
      <c r="AQ57" s="347">
        <v>-5.3</v>
      </c>
      <c r="AR57" s="348">
        <v>-1.1000000000000001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2965479</v>
      </c>
      <c r="AN58" s="352">
        <v>61751</v>
      </c>
      <c r="AO58" s="353">
        <v>0.4</v>
      </c>
      <c r="AP58" s="354">
        <v>43123</v>
      </c>
      <c r="AQ58" s="355">
        <v>-10.5</v>
      </c>
      <c r="AR58" s="356">
        <v>10.9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5254895</v>
      </c>
      <c r="AN59" s="344">
        <v>111640</v>
      </c>
      <c r="AO59" s="345">
        <v>39</v>
      </c>
      <c r="AP59" s="346">
        <v>88968</v>
      </c>
      <c r="AQ59" s="347">
        <v>6.8</v>
      </c>
      <c r="AR59" s="348">
        <v>32.200000000000003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3648783</v>
      </c>
      <c r="AN60" s="352">
        <v>77518</v>
      </c>
      <c r="AO60" s="353">
        <v>25.5</v>
      </c>
      <c r="AP60" s="354">
        <v>45482</v>
      </c>
      <c r="AQ60" s="355">
        <v>5.5</v>
      </c>
      <c r="AR60" s="356">
        <v>20</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4524609</v>
      </c>
      <c r="AN61" s="359">
        <v>92831</v>
      </c>
      <c r="AO61" s="360">
        <v>7.7</v>
      </c>
      <c r="AP61" s="361">
        <v>79154</v>
      </c>
      <c r="AQ61" s="362">
        <v>12.3</v>
      </c>
      <c r="AR61" s="348">
        <v>-4.5999999999999996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3014396</v>
      </c>
      <c r="AN62" s="352">
        <v>61965</v>
      </c>
      <c r="AO62" s="353">
        <v>9</v>
      </c>
      <c r="AP62" s="354">
        <v>41713</v>
      </c>
      <c r="AQ62" s="355">
        <v>9.5</v>
      </c>
      <c r="AR62" s="356">
        <v>-0.5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w2T2CKm1wIubiY57d+qguppp7gm+JWlAKQAhQXi4DNWyrUABwD4CmxoqoeQoAdunPiZISJ3PrCuarKkUnM1aGw==" saltValue="5Qd9SWsBjuFYPLLsdBfN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5gtGEPFraRhhAommx18dJAAEwqmxNuT5DcyVV8Nro1BXTthSNQ5QrvNo0pXnjtyvnCocSCHMNF/3VN2Rcxlw==" saltValue="nUChIYhJpCkEDzMpqEQ7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l23xKgGQcS9cyCYUJDWOO/AjmSdBIP5VOq4/6JOerE5vB13QMzV28ceOpPGKEo3sCIeAq3/i/xP3eMOLs7NUQ==" saltValue="9xc5wBaToDstwIge5PBx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22.39</v>
      </c>
      <c r="G47" s="12">
        <v>22.69</v>
      </c>
      <c r="H47" s="12">
        <v>22.8</v>
      </c>
      <c r="I47" s="12">
        <v>23.4</v>
      </c>
      <c r="J47" s="13">
        <v>19.239999999999998</v>
      </c>
    </row>
    <row r="48" spans="2:10" ht="57.75" customHeight="1" x14ac:dyDescent="0.15">
      <c r="B48" s="14"/>
      <c r="C48" s="1214" t="s">
        <v>4</v>
      </c>
      <c r="D48" s="1214"/>
      <c r="E48" s="1215"/>
      <c r="F48" s="15">
        <v>12.99</v>
      </c>
      <c r="G48" s="16">
        <v>9.49</v>
      </c>
      <c r="H48" s="16">
        <v>10.24</v>
      </c>
      <c r="I48" s="16">
        <v>10</v>
      </c>
      <c r="J48" s="17">
        <v>8.86</v>
      </c>
    </row>
    <row r="49" spans="2:10" ht="57.75" customHeight="1" thickBot="1" x14ac:dyDescent="0.2">
      <c r="B49" s="18"/>
      <c r="C49" s="1216" t="s">
        <v>5</v>
      </c>
      <c r="D49" s="1216"/>
      <c r="E49" s="1217"/>
      <c r="F49" s="19">
        <v>11.07</v>
      </c>
      <c r="G49" s="20" t="s">
        <v>564</v>
      </c>
      <c r="H49" s="20">
        <v>8.58</v>
      </c>
      <c r="I49" s="20">
        <v>13.82</v>
      </c>
      <c r="J49" s="21">
        <v>8.65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nvKPUnn+aZIOL++wbxYB307eKjIoQvQi7b7gJ1PEH7tbmLJXNLWjZWq6kDXz0VC1/SS7knimQbwNmjfJ2jl7Q==" saltValue="4nD10iXuM4FjtVZoG2qJ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2019-10-24T23:27:17Z</cp:lastPrinted>
  <dcterms:created xsi:type="dcterms:W3CDTF">2019-02-14T05:03:09Z</dcterms:created>
  <dcterms:modified xsi:type="dcterms:W3CDTF">2019-10-28T07:16:05Z</dcterms:modified>
  <cp:category/>
</cp:coreProperties>
</file>