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6 市町→県（1回目+2回目データ）※公表資料になる予定\09 壱岐市●※修正依頼中\"/>
    </mc:Choice>
  </mc:AlternateContent>
  <xr:revisionPtr revIDLastSave="0" documentId="13_ncr:1_{29E1A6E4-CCA8-463E-8C50-C3EC5A46DD0B}" xr6:coauthVersionLast="36" xr6:coauthVersionMax="36" xr10:uidLastSave="{00000000-0000-0000-0000-000000000000}"/>
  <bookViews>
    <workbookView xWindow="0" yWindow="15" windowWidth="20490" windowHeight="75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4" i="10"/>
  <c r="U34" i="10" l="1"/>
  <c r="U35" i="10" s="1"/>
  <c r="U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l="1"/>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<sst xmlns="http://schemas.openxmlformats.org/spreadsheetml/2006/main" count="1143" uniqueCount="613">
  <si>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</si>
  <si>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</si>
  <si>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</si>
  <si>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</si>
  <si>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</si>
  <si>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</si>
  <si>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</si>
  <si>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</si>
  <si>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</si>
  <si>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</si>
  <si>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</si>
  <si>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</si>
  <si>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</si>
  <si>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</si>
  <si>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</si>
  <si>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</si>
  <si>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</si>
  <si>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</si>
  <si>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</si>
  <si>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</si>
  <si>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</si>
  <si>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</si>
  <si>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</si>
  <si>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</si>
  <si>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</si>
  <si>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</si>
  <si>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</si>
  <si>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</si>
  <si>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</si>
  <si>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</si>
  <si>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</si>
  <si>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</si>
  <si>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</si>
  <si>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</si>
  <si>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</si>
  <si>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</si>
  <si>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</si>
  <si>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</si>
  <si>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</si>
  <si>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</si>
  <si>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</si>
  <si>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</si>
  <si>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</si>
  <si>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</si>
  <si>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</si>
  <si>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</si>
  <si>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</si>
  <si>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</si>
  <si>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</si>
  <si>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</si>
  <si>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</si>
  <si>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</si>
  <si>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</si>
  <si>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</si>
  <si>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</si>
  <si>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</si>
  <si>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</si>
  <si>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</si>
  <si>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</si>
  <si>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</si>
  <si>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</si>
  <si>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</si>
  <si>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</si>
  <si>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</si>
  <si>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</si>
  <si>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</si>
  <si>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</si>
  <si>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</si>
  <si>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</si>
  <si>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</si>
  <si>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</si>
  <si>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</si>
  <si>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</si>
  <si>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</si>
  <si>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</si>
  <si>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</si>
  <si>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</si>
  <si>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</si>
  <si>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</si>
  <si>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</si>
  <si>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</si>
  <si>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</si>
  <si>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</si>
  <si>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</si>
  <si>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</si>
  <si>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</si>
  <si>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</si>
  <si>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</si>
  <si>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</si>
  <si>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</si>
  <si>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</si>
  <si>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</si>
  <si>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</si>
  <si>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</si>
  <si>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</si>
  <si>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</si>
  <si>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</si>
  <si>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</si>
  <si>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</si>
  <si>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</si>
  <si>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</si>
  <si>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</si>
  <si>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</si>
  <si>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</si>
  <si>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</si>
  <si>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</si>
  <si>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</si>
  <si>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</si>
  <si>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</si>
  <si>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</si>
  <si>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</si>
  <si>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</si>
  <si>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</si>
  <si>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</si>
  <si>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</si>
  <si>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</si>
  <si>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</si>
  <si>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</si>
  <si>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</si>
  <si>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</si>
  <si>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</si>
  <si>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</si>
  <si>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</si>
  <si>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</si>
  <si>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</si>
  <si>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</si>
  <si>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</si>
  <si>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</si>
  <si>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</si>
  <si>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</si>
  <si>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</si>
  <si>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</si>
  <si>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</si>
  <si>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</si>
  <si>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</si>
  <si>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</si>
  <si>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</si>
  <si>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</si>
  <si>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</si>
  <si>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</si>
  <si>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</si>
  <si>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</si>
  <si>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</si>
  <si>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</si>
  <si>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</si>
  <si>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</si>
  <si>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</si>
  <si>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</si>
  <si>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</si>
  <si>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</si>
  <si>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</si>
  <si>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</si>
  <si>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</si>
  <si>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</si>
  <si>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</si>
  <si>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</si>
  <si>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</si>
  <si>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</si>
  <si>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</si>
  <si>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</si>
  <si>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</si>
  <si>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</si>
  <si>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</si>
  <si>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</si>
  <si>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</si>
  <si>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</si>
  <si>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</si>
  <si>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</si>
  <si>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</si>
  <si>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</si>
  <si>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</si>
  <si>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</si>
  <si>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</si>
  <si>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</si>
  <si>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</si>
  <si>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</si>
  <si>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</si>
  <si>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</si>
  <si>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</si>
  <si>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</si>
  <si>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</si>
  <si>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</si>
  <si>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</si>
  <si>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</si>
  <si>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</si>
  <si>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</si>
  <si>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</si>
  <si>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</si>
  <si>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</si>
  <si>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</si>
  <si>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</si>
  <si>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</si>
  <si>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</si>
  <si>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</si>
  <si>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</si>
  <si>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</si>
  <si>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</si>
  <si>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</si>
  <si>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</si>
  <si>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</si>
  <si>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</si>
  <si>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</si>
  <si>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</si>
  <si>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</si>
  <si>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</si>
  <si>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</si>
  <si>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</si>
  <si>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</si>
  <si>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</si>
  <si>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</si>
  <si>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長崎県壱岐市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</si>
  <si>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</si>
  <si>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</si>
  <si>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</si>
  <si>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</si>
  <si>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</si>
  <si>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</si>
  <si>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</si>
  <si>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</si>
  <si>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</si>
  <si>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</si>
  <si>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</si>
  <si>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</si>
  <si>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</si>
  <si>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</si>
  <si>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</si>
  <si>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</si>
  <si>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</si>
  <si>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</si>
  <si>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</si>
  <si>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</si>
  <si>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</si>
  <si>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</si>
  <si>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</si>
  <si>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</si>
  <si>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</si>
  <si>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</si>
  <si>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</si>
  <si>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</si>
  <si>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</si>
  <si>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</si>
  <si>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</si>
  <si>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</si>
  <si>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</si>
  <si>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</si>
  <si>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</si>
  <si>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</si>
  <si>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</si>
  <si>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</si>
  <si>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</si>
  <si>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</si>
  <si>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</si>
  <si>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</si>
  <si>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</si>
  <si>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</si>
  <si>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</si>
  <si>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</si>
  <si>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</si>
  <si>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</si>
  <si>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</si>
  <si>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</si>
  <si>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</si>
  <si>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</si>
  <si>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</si>
  <si>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</si>
  <si>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</si>
  <si>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</si>
  <si>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</si>
  <si>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</si>
  <si>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</si>
  <si>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</si>
  <si>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</si>
  <si>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</si>
  <si>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</si>
  <si>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</si>
  <si>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</si>
  <si>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</si>
  <si>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</si>
  <si>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</si>
  <si>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</si>
  <si>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</si>
  <si>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</si>
  <si>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</si>
  <si>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</si>
  <si>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</si>
  <si>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</si>
  <si>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</si>
  <si>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</si>
  <si>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</si>
  <si>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</si>
  <si>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</si>
  <si>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</si>
  <si>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</si>
  <si>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</si>
  <si>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</si>
  <si>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</si>
  <si>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</si>
  <si>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</si>
  <si>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</si>
  <si>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</si>
  <si>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</si>
  <si>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</si>
  <si>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</si>
  <si>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</si>
  <si>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</si>
  <si>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</si>
  <si>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</si>
  <si>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</si>
  <si>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</si>
  <si>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</si>
  <si>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</si>
  <si>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</si>
  <si>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</si>
  <si>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</si>
  <si>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</si>
  <si>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</si>
  <si>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</si>
  <si>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</si>
  <si>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</si>
  <si>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</si>
  <si>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</si>
  <si>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</si>
  <si>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</si>
  <si>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</si>
  <si>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</si>
  <si>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</si>
  <si>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</si>
  <si>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</si>
  <si>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</si>
  <si>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</si>
  <si>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</si>
  <si>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</si>
  <si>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</si>
  <si>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</si>
  <si>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</si>
  <si>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</si>
  <si>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</si>
  <si>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</si>
  <si>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</si>
  <si>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</si>
  <si>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</si>
  <si>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</si>
  <si>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</si>
  <si>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</si>
  <si>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</si>
  <si>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</si>
  <si>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</si>
  <si>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</si>
  <si>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</si>
  <si>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</si>
  <si>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</si>
  <si>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</si>
  <si>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</si>
  <si>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</si>
  <si>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</si>
  <si>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</si>
  <si>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</si>
  <si>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</si>
  <si>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長崎県壱岐市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</si>
  <si>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</si>
  <si>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</si>
  <si>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</si>
  <si>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</si>
  <si>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</si>
  <si>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</si>
  <si>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</si>
  <si>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</si>
  <si>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</si>
  <si>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</si>
  <si>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</si>
  <si>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</si>
  <si>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</si>
  <si>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</si>
  <si>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</si>
  <si>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</si>
  <si>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</si>
  <si>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</si>
  <si>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</si>
  <si>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</si>
  <si>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</si>
  <si>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</si>
  <si>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</si>
  <si>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</si>
  <si>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</si>
  <si>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</si>
  <si>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</si>
  <si>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</si>
  <si>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</si>
  <si>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</si>
  <si>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</si>
  <si>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</si>
  <si>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</si>
  <si>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</si>
  <si>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</si>
  <si>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</si>
  <si>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</si>
  <si>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</si>
  <si>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</si>
  <si>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</si>
  <si>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</si>
  <si>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三島航路事業特別会計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</si>
  <si>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</si>
  <si>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</si>
  <si>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</si>
  <si>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</si>
  <si>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</si>
  <si>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</si>
  <si>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</si>
  <si>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</si>
  <si>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</si>
  <si>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</si>
  <si>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</si>
  <si>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</si>
  <si>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</si>
  <si>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</si>
  <si>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</si>
  <si>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</si>
  <si>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</si>
  <si>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</si>
  <si>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</si>
  <si>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</si>
  <si>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</si>
  <si>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</si>
  <si>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</si>
  <si>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</si>
  <si>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</si>
  <si>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</si>
  <si>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</si>
  <si>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</si>
  <si>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</si>
  <si>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</si>
  <si>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</si>
  <si>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</si>
  <si>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</si>
  <si>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</si>
  <si>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</si>
  <si>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</si>
  <si>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</si>
  <si>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</si>
  <si>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</si>
  <si>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</si>
  <si>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</si>
  <si>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</si>
  <si>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</si>
  <si>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</si>
  <si>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</si>
  <si>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</si>
  <si>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</si>
  <si>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</si>
  <si>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</si>
  <si>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</si>
  <si>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</si>
  <si>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</si>
  <si>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</si>
  <si>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</si>
  <si>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</si>
  <si>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</si>
  <si>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</si>
  <si>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</si>
  <si>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</si>
  <si>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</si>
  <si>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</si>
  <si>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</si>
  <si>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</si>
  <si>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</si>
  <si>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</si>
  <si>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</si>
  <si>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</si>
  <si>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</si>
  <si>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</si>
  <si>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</si>
  <si>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</si>
  <si>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</si>
  <si>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</si>
  <si>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</si>
  <si>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</si>
  <si>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</si>
  <si>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</si>
  <si>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</si>
  <si>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</si>
  <si>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</si>
  <si>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</si>
  <si>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</si>
  <si>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</si>
  <si>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</si>
  <si>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</si>
  <si>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</si>
  <si>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</si>
  <si>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</si>
  <si>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</si>
  <si>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</si>
  <si>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</si>
  <si>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</si>
  <si>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</si>
  <si>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</si>
  <si>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</si>
  <si>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</si>
  <si>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</si>
  <si>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</si>
  <si>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</si>
  <si>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</si>
  <si>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</si>
  <si>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</si>
  <si>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</si>
  <si>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</si>
  <si>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</si>
  <si>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</si>
  <si>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</si>
  <si>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</si>
  <si>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</si>
  <si>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</si>
  <si>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</si>
  <si>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</si>
  <si>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</si>
  <si>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</si>
  <si>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</si>
  <si>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</si>
  <si>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</si>
  <si>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</si>
  <si>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</si>
  <si>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</si>
  <si>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</si>
  <si>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</si>
  <si>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</si>
  <si>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</si>
  <si>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</si>
  <si>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</si>
  <si>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</si>
  <si>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</si>
  <si>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</si>
  <si>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</si>
  <si>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</si>
  <si>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</si>
  <si>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</si>
  <si>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</si>
  <si>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</si>
  <si>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</si>
  <si>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</si>
  <si>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</si>
  <si>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</si>
  <si>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</si>
  <si>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</si>
  <si>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</si>
  <si>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</si>
  <si>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</si>
  <si>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</si>
  <si>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</si>
  <si>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</si>
  <si>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</si>
  <si>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</si>
  <si>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</si>
  <si>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</si>
  <si>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</si>
  <si>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</si>
  <si>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4.21</t>
  </si>
  <si>
    <t>水道事業会計</t>
  </si>
  <si>
    <t>一般会計</t>
  </si>
  <si>
    <t>国民健康保険事業特別会計</t>
  </si>
  <si>
    <t>介護保険事業特別会計</t>
  </si>
  <si>
    <t>農業機械銀行特別会計</t>
  </si>
  <si>
    <t>後期高齢者医療事業特別会計</t>
  </si>
  <si>
    <t>下水道事業特別会計</t>
  </si>
  <si>
    <t>三島航路事業特別会計</t>
  </si>
  <si>
    <t>その他会計（赤字）</t>
  </si>
  <si>
    <t>その他会計（黒字）</t>
  </si>
  <si>
    <t>-</t>
    <phoneticPr fontId="2"/>
  </si>
  <si>
    <t>-</t>
    <phoneticPr fontId="2"/>
  </si>
  <si>
    <t>-</t>
    <phoneticPr fontId="2"/>
  </si>
  <si>
    <t>-</t>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</si>
  <si>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</si>
  <si>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</si>
  <si>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</si>
  <si>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</si>
  <si>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長崎県市町村総合事務組合（行政不服審査会事業特別会計）</t>
    <phoneticPr fontId="2"/>
  </si>
  <si>
    <t>長崎県市町村総合事務組合（市町村交通災害共済事業特別会計）</t>
    <phoneticPr fontId="2"/>
  </si>
  <si>
    <t>長崎県病院企業団（壱岐病院）</t>
    <rPh sb="9" eb="11">
      <t>イキ</t>
    </rPh>
    <rPh sb="11" eb="13">
      <t>ビョウイン</t>
    </rPh>
    <phoneticPr fontId="2"/>
  </si>
  <si>
    <t>長崎県後期高齢者医療広域連合（普通会計）</t>
    <rPh sb="15" eb="17">
      <t>フツウ</t>
    </rPh>
    <rPh sb="17" eb="19">
      <t>カイケイ</t>
    </rPh>
    <phoneticPr fontId="2"/>
  </si>
  <si>
    <t>-</t>
    <phoneticPr fontId="2"/>
  </si>
  <si>
    <t>-</t>
    <phoneticPr fontId="2"/>
  </si>
  <si>
    <t>長崎県後期高齢者医療広域連合（事業会計）</t>
    <phoneticPr fontId="2"/>
  </si>
  <si>
    <t>-</t>
    <phoneticPr fontId="2"/>
  </si>
  <si>
    <t>地域振興基金</t>
    <phoneticPr fontId="11"/>
  </si>
  <si>
    <t>地域福祉基金</t>
    <phoneticPr fontId="11"/>
  </si>
  <si>
    <t>ふるさと市町村圏基金</t>
    <phoneticPr fontId="11"/>
  </si>
  <si>
    <t>合併振興基金</t>
    <phoneticPr fontId="11"/>
  </si>
  <si>
    <t>過疎地域自立促進特別事業基金</t>
    <phoneticPr fontId="11"/>
  </si>
  <si>
    <t>-</t>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</si>
  <si>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</si>
  <si>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</si>
  <si>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</si>
  <si>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</si>
  <si>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</si>
  <si>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</si>
  <si>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</si>
  <si>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</si>
  <si>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</si>
  <si>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</si>
  <si>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</si>
  <si>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</si>
  <si>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</si>
  <si>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</si>
  <si>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</si>
  <si>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</si>
  <si>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</si>
  <si>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</si>
  <si>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</si>
  <si>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</si>
  <si>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</si>
  <si>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</si>
  <si>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</si>
  <si>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</si>
  <si>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H29は調査時点で台帳整備中</t>
    <rPh sb="4" eb="6">
      <t>チョウサ</t>
    </rPh>
    <rPh sb="6" eb="8">
      <t>ジテン</t>
    </rPh>
    <rPh sb="9" eb="11">
      <t>ダイチョウ</t>
    </rPh>
    <rPh sb="11" eb="13">
      <t>セイビ</t>
    </rPh>
    <rPh sb="13" eb="14">
      <t>チュウ</t>
    </rPh>
    <phoneticPr fontId="5"/>
  </si>
  <si>
    <t>H29に将来負担比率が発生したものの、将来負担比率及び実質公債費ともに類似団体平均より低い数値で推移している。
これには、地方債の計画的な繰上償還の実施や当該年度の新規地方債発行額が元金償還額を上回らないように運用することで、地方債現在高の抑制に努めていることが主な要因として挙げられる。一方で、今後、庁舎耐震改修や小中学校建設等の地方債を活用した大型事業により、中長期的には比率が上昇していく懸念があることから、今後も引き続き、必要性、緊急性等を見極めた地方債の活用を行い、地方債残高及び公債費負担の上昇を最小限に抑えるよう努めていく必要がある。</t>
    <rPh sb="4" eb="6">
      <t>ショウライ</t>
    </rPh>
    <rPh sb="6" eb="8">
      <t>フタン</t>
    </rPh>
    <rPh sb="8" eb="10">
      <t>ヒリツ</t>
    </rPh>
    <rPh sb="11" eb="13">
      <t>ハッセイ</t>
    </rPh>
    <rPh sb="45" eb="47">
      <t>スウチ</t>
    </rPh>
    <rPh sb="224" eb="226">
      <t>ミキワ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</si>
</sst>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95C6-45C4-9C88-9E67B556A4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163914</c:v>
                </c:pt>
                <c:pt idx="1">
                  <c:v>98303</c:v>
                </c:pt>
                <c:pt idx="2">
                  <c:v>110579</c:v>
                </c:pt>
                <c:pt idx="3">
                  <c:v>115875</c:v>
                </c:pt>
                <c:pt idx="4">
                  <c:v>162970</c:v>
                </c:pt>
              </c:numCache>
            </c:numRef>
          </c:val>
          <c:smooth val="0"/>
          <c:extLst>
            <c:ext xmlns:c16="http://schemas.microsoft.com/office/drawing/2014/chart" uri="{C3380CC4-5D6E-409C-BE32-E72D297353CC}">
              <c16:uniqueId val="{00000001-95C6-45C4-9C88-9E67B556A46E}"/>
            </c:ext>
          </c:extLst>
        </c:ser>
        <c:dLbls>
          <c:showLegendKey val="0"/>
          <c:showVal val="0"/>
          <c:showCatName val="0"/>
          <c:showSerName val="0"/>
          <c:showPercent val="0"/>
          <c:showBubbleSize val="0"/>
        </c:dLbls>
        <c:marker val="1"/>
        <c:smooth val="0"/>
        <c:axId val="412252416"/>
        <c:axId val="412258688"/>
      </c:lineChart>
      <c:catAx>
        <c:axId val="412252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258688"/>
        <c:crosses val="autoZero"/>
        <c:auto val="1"/>
        <c:lblAlgn val="ctr"/>
        <c:lblOffset val="100"/>
        <c:tickLblSkip val="1"/>
        <c:tickMarkSkip val="1"/>
        <c:noMultiLvlLbl val="0"/>
      </c:catAx>
      <c:valAx>
        <c:axId val="41225868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252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c:v>
                </c:pt>
                <c:pt idx="1">
                  <c:v>3.84</c:v>
                </c:pt>
                <c:pt idx="2">
                  <c:v>4.3099999999999996</c:v>
                </c:pt>
                <c:pt idx="3">
                  <c:v>4.57</c:v>
                </c:pt>
                <c:pt idx="4">
                  <c:v>3.56</c:v>
                </c:pt>
              </c:numCache>
            </c:numRef>
          </c:val>
          <c:extLst>
            <c:ext xmlns:c16="http://schemas.microsoft.com/office/drawing/2014/chart" uri="{C3380CC4-5D6E-409C-BE32-E72D297353CC}">
              <c16:uniqueId val="{00000000-19BA-4D83-BF31-712AAF4BBA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14.57</c:v>
                </c:pt>
                <c:pt idx="1">
                  <c:v>14.98</c:v>
                </c:pt>
                <c:pt idx="2">
                  <c:v>14.88</c:v>
                </c:pt>
                <c:pt idx="3">
                  <c:v>15.11</c:v>
                </c:pt>
                <c:pt idx="4">
                  <c:v>12.38</c:v>
                </c:pt>
              </c:numCache>
            </c:numRef>
          </c:val>
          <c:extLst>
            <c:ext xmlns:c16="http://schemas.microsoft.com/office/drawing/2014/chart" uri="{C3380CC4-5D6E-409C-BE32-E72D297353CC}">
              <c16:uniqueId val="{00000001-19BA-4D83-BF31-712AAF4BBA0A}"/>
            </c:ext>
          </c:extLst>
        </c:ser>
        <c:dLbls>
          <c:showLegendKey val="0"/>
          <c:showVal val="0"/>
          <c:showCatName val="0"/>
          <c:showSerName val="0"/>
          <c:showPercent val="0"/>
          <c:showBubbleSize val="0"/>
        </c:dLbls>
        <c:gapWidth val="250"/>
        <c:overlap val="100"/>
        <c:axId val="457122560"/>
        <c:axId val="457124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6.53</c:v>
                </c:pt>
                <c:pt idx="1">
                  <c:v>4.66</c:v>
                </c:pt>
                <c:pt idx="2">
                  <c:v>1.59</c:v>
                </c:pt>
                <c:pt idx="3">
                  <c:v>0.73</c:v>
                </c:pt>
                <c:pt idx="4">
                  <c:v>-4.21</c:v>
                </c:pt>
              </c:numCache>
            </c:numRef>
          </c:val>
          <c:smooth val="0"/>
          <c:extLst>
            <c:ext xmlns:c16="http://schemas.microsoft.com/office/drawing/2014/chart" uri="{C3380CC4-5D6E-409C-BE32-E72D297353CC}">
              <c16:uniqueId val="{00000002-19BA-4D83-BF31-712AAF4BBA0A}"/>
            </c:ext>
          </c:extLst>
        </c:ser>
        <c:dLbls>
          <c:showLegendKey val="0"/>
          <c:showVal val="0"/>
          <c:showCatName val="0"/>
          <c:showSerName val="0"/>
          <c:showPercent val="0"/>
          <c:showBubbleSize val="0"/>
        </c:dLbls>
        <c:marker val="1"/>
        <c:smooth val="0"/>
        <c:axId val="457122560"/>
        <c:axId val="457124480"/>
      </c:lineChart>
      <c:catAx>
        <c:axId val="45712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7124480"/>
        <c:crosses val="autoZero"/>
        <c:auto val="1"/>
        <c:lblAlgn val="ctr"/>
        <c:lblOffset val="100"/>
        <c:tickLblSkip val="1"/>
        <c:tickMarkSkip val="1"/>
        <c:noMultiLvlLbl val="0"/>
      </c:catAx>
      <c:valAx>
        <c:axId val="45712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122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7.4</c:v>
                </c:pt>
                <c:pt idx="2">
                  <c:v>#N/A</c:v>
                </c:pt>
                <c:pt idx="3">
                  <c:v>5.41</c:v>
                </c:pt>
                <c:pt idx="4">
                  <c:v>#N/A</c:v>
                </c:pt>
                <c:pt idx="5">
                  <c:v>0.64</c:v>
                </c:pt>
                <c:pt idx="6">
                  <c:v>#N/A</c:v>
                </c:pt>
                <c:pt idx="7">
                  <c:v>1.36</c:v>
                </c:pt>
                <c:pt idx="8">
                  <c:v>0</c:v>
                </c:pt>
                <c:pt idx="9">
                  <c:v>0</c:v>
                </c:pt>
              </c:numCache>
            </c:numRef>
          </c:val>
          <c:extLst>
            <c:ext xmlns:c16="http://schemas.microsoft.com/office/drawing/2014/chart" uri="{C3380CC4-5D6E-409C-BE32-E72D297353CC}">
              <c16:uniqueId val="{00000000-851F-4796-9295-79FA0E15CE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1F-4796-9295-79FA0E15CE67}"/>
            </c:ext>
          </c:extLst>
        </c:ser>
        <c:ser>
          <c:idx val="2"/>
          <c:order val="2"/>
          <c:tx>
            <c:strRef>
              <c:f>データシート!$A$29</c:f>
              <c:strCache>
                <c:ptCount val="1"/>
                <c:pt idx="0">
                  <c:v>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1F-4796-9295-79FA0E15CE67}"/>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1F-4796-9295-79FA0E15CE6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851F-4796-9295-79FA0E15CE67}"/>
            </c:ext>
          </c:extLst>
        </c:ser>
        <c:ser>
          <c:idx val="5"/>
          <c:order val="5"/>
          <c:tx>
            <c:strRef>
              <c:f>データシート!$A$32</c:f>
              <c:strCache>
                <c:ptCount val="1"/>
                <c:pt idx="0">
                  <c:v>農業機械銀行特別会計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0.14000000000000001</c:v>
                </c:pt>
                <c:pt idx="4">
                  <c:v>#N/A</c:v>
                </c:pt>
                <c:pt idx="5">
                  <c:v>0.1</c:v>
                </c:pt>
                <c:pt idx="6">
                  <c:v>#N/A</c:v>
                </c:pt>
                <c:pt idx="7">
                  <c:v>0.13</c:v>
                </c:pt>
                <c:pt idx="8">
                  <c:v>#N/A</c:v>
                </c:pt>
                <c:pt idx="9">
                  <c:v>0.21</c:v>
                </c:pt>
              </c:numCache>
            </c:numRef>
          </c:val>
          <c:extLst>
            <c:ext xmlns:c16="http://schemas.microsoft.com/office/drawing/2014/chart" uri="{C3380CC4-5D6E-409C-BE32-E72D297353CC}">
              <c16:uniqueId val="{00000005-851F-4796-9295-79FA0E15CE6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0.49</c:v>
                </c:pt>
                <c:pt idx="2">
                  <c:v>#N/A</c:v>
                </c:pt>
                <c:pt idx="3">
                  <c:v>0.5</c:v>
                </c:pt>
                <c:pt idx="4">
                  <c:v>#N/A</c:v>
                </c:pt>
                <c:pt idx="5">
                  <c:v>0.41</c:v>
                </c:pt>
                <c:pt idx="6">
                  <c:v>#N/A</c:v>
                </c:pt>
                <c:pt idx="7">
                  <c:v>0.82</c:v>
                </c:pt>
                <c:pt idx="8">
                  <c:v>#N/A</c:v>
                </c:pt>
                <c:pt idx="9">
                  <c:v>0.46</c:v>
                </c:pt>
              </c:numCache>
            </c:numRef>
          </c:val>
          <c:extLst>
            <c:ext xmlns:c16="http://schemas.microsoft.com/office/drawing/2014/chart" uri="{C3380CC4-5D6E-409C-BE32-E72D297353CC}">
              <c16:uniqueId val="{00000006-851F-4796-9295-79FA0E15CE6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1.88</c:v>
                </c:pt>
                <c:pt idx="2">
                  <c:v>#N/A</c:v>
                </c:pt>
                <c:pt idx="3">
                  <c:v>1.48</c:v>
                </c:pt>
                <c:pt idx="4">
                  <c:v>#N/A</c:v>
                </c:pt>
                <c:pt idx="5">
                  <c:v>2.2799999999999998</c:v>
                </c:pt>
                <c:pt idx="6">
                  <c:v>#N/A</c:v>
                </c:pt>
                <c:pt idx="7">
                  <c:v>1.57</c:v>
                </c:pt>
                <c:pt idx="8">
                  <c:v>#N/A</c:v>
                </c:pt>
                <c:pt idx="9">
                  <c:v>1.99</c:v>
                </c:pt>
              </c:numCache>
            </c:numRef>
          </c:val>
          <c:extLst>
            <c:ext xmlns:c16="http://schemas.microsoft.com/office/drawing/2014/chart" uri="{C3380CC4-5D6E-409C-BE32-E72D297353CC}">
              <c16:uniqueId val="{00000007-851F-4796-9295-79FA0E15CE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3.09</c:v>
                </c:pt>
                <c:pt idx="2">
                  <c:v>#N/A</c:v>
                </c:pt>
                <c:pt idx="3">
                  <c:v>3.69</c:v>
                </c:pt>
                <c:pt idx="4">
                  <c:v>#N/A</c:v>
                </c:pt>
                <c:pt idx="5">
                  <c:v>4.2</c:v>
                </c:pt>
                <c:pt idx="6">
                  <c:v>#N/A</c:v>
                </c:pt>
                <c:pt idx="7">
                  <c:v>4.4400000000000004</c:v>
                </c:pt>
                <c:pt idx="8">
                  <c:v>#N/A</c:v>
                </c:pt>
                <c:pt idx="9">
                  <c:v>3.34</c:v>
                </c:pt>
              </c:numCache>
            </c:numRef>
          </c:val>
          <c:extLst>
            <c:ext xmlns:c16="http://schemas.microsoft.com/office/drawing/2014/chart" uri="{C3380CC4-5D6E-409C-BE32-E72D297353CC}">
              <c16:uniqueId val="{00000008-851F-4796-9295-79FA0E15CE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2.93</c:v>
                </c:pt>
                <c:pt idx="2">
                  <c:v>#N/A</c:v>
                </c:pt>
                <c:pt idx="3">
                  <c:v>2.4900000000000002</c:v>
                </c:pt>
                <c:pt idx="4">
                  <c:v>#N/A</c:v>
                </c:pt>
                <c:pt idx="5">
                  <c:v>3.19</c:v>
                </c:pt>
                <c:pt idx="6">
                  <c:v>#N/A</c:v>
                </c:pt>
                <c:pt idx="7">
                  <c:v>3.71</c:v>
                </c:pt>
                <c:pt idx="8">
                  <c:v>#N/A</c:v>
                </c:pt>
                <c:pt idx="9">
                  <c:v>4.58</c:v>
                </c:pt>
              </c:numCache>
            </c:numRef>
          </c:val>
          <c:extLst>
            <c:ext xmlns:c16="http://schemas.microsoft.com/office/drawing/2014/chart" uri="{C3380CC4-5D6E-409C-BE32-E72D297353CC}">
              <c16:uniqueId val="{00000009-851F-4796-9295-79FA0E15CE67}"/>
            </c:ext>
          </c:extLst>
        </c:ser>
        <c:dLbls>
          <c:showLegendKey val="0"/>
          <c:showVal val="0"/>
          <c:showCatName val="0"/>
          <c:showSerName val="0"/>
          <c:showPercent val="0"/>
          <c:showBubbleSize val="0"/>
        </c:dLbls>
        <c:gapWidth val="150"/>
        <c:overlap val="100"/>
        <c:axId val="457776128"/>
        <c:axId val="457790208"/>
      </c:barChart>
      <c:catAx>
        <c:axId val="45777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790208"/>
        <c:crosses val="autoZero"/>
        <c:auto val="1"/>
        <c:lblAlgn val="ctr"/>
        <c:lblOffset val="100"/>
        <c:tickLblSkip val="1"/>
        <c:tickMarkSkip val="1"/>
        <c:noMultiLvlLbl val="0"/>
      </c:catAx>
      <c:valAx>
        <c:axId val="457790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776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2742</c:v>
                </c:pt>
                <c:pt idx="5">
                  <c:v>2868</c:v>
                </c:pt>
                <c:pt idx="8">
                  <c:v>2881</c:v>
                </c:pt>
                <c:pt idx="11">
                  <c:v>2878</c:v>
                </c:pt>
                <c:pt idx="14">
                  <c:v>2810</c:v>
                </c:pt>
              </c:numCache>
            </c:numRef>
          </c:val>
          <c:extLst>
            <c:ext xmlns:c16="http://schemas.microsoft.com/office/drawing/2014/chart" uri="{C3380CC4-5D6E-409C-BE32-E72D297353CC}">
              <c16:uniqueId val="{00000000-CFC5-4074-8E6C-9DA128CA95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C5-4074-8E6C-9DA128CA95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c:v>
                </c:pt>
                <c:pt idx="3">
                  <c:v>16</c:v>
                </c:pt>
                <c:pt idx="6">
                  <c:v>15</c:v>
                </c:pt>
                <c:pt idx="9">
                  <c:v>14</c:v>
                </c:pt>
                <c:pt idx="12">
                  <c:v>12</c:v>
                </c:pt>
              </c:numCache>
            </c:numRef>
          </c:val>
          <c:extLst>
            <c:ext xmlns:c16="http://schemas.microsoft.com/office/drawing/2014/chart" uri="{C3380CC4-5D6E-409C-BE32-E72D297353CC}">
              <c16:uniqueId val="{00000002-CFC5-4074-8E6C-9DA128CA95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16</c:v>
                </c:pt>
              </c:numCache>
            </c:numRef>
          </c:val>
          <c:extLst>
            <c:ext xmlns:c16="http://schemas.microsoft.com/office/drawing/2014/chart" uri="{C3380CC4-5D6E-409C-BE32-E72D297353CC}">
              <c16:uniqueId val="{00000003-CFC5-4074-8E6C-9DA128CA95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626</c:v>
                </c:pt>
                <c:pt idx="3">
                  <c:v>628</c:v>
                </c:pt>
                <c:pt idx="6">
                  <c:v>446</c:v>
                </c:pt>
                <c:pt idx="9">
                  <c:v>462</c:v>
                </c:pt>
                <c:pt idx="12">
                  <c:v>442</c:v>
                </c:pt>
              </c:numCache>
            </c:numRef>
          </c:val>
          <c:extLst>
            <c:ext xmlns:c16="http://schemas.microsoft.com/office/drawing/2014/chart" uri="{C3380CC4-5D6E-409C-BE32-E72D297353CC}">
              <c16:uniqueId val="{00000004-CFC5-4074-8E6C-9DA128CA95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5-4074-8E6C-9DA128CA95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C5-4074-8E6C-9DA128CA95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2670</c:v>
                </c:pt>
                <c:pt idx="3">
                  <c:v>2771</c:v>
                </c:pt>
                <c:pt idx="6">
                  <c:v>2853</c:v>
                </c:pt>
                <c:pt idx="9">
                  <c:v>2904</c:v>
                </c:pt>
                <c:pt idx="12">
                  <c:v>2871</c:v>
                </c:pt>
              </c:numCache>
            </c:numRef>
          </c:val>
          <c:extLst>
            <c:ext xmlns:c16="http://schemas.microsoft.com/office/drawing/2014/chart" uri="{C3380CC4-5D6E-409C-BE32-E72D297353CC}">
              <c16:uniqueId val="{00000007-CFC5-4074-8E6C-9DA128CA95A0}"/>
            </c:ext>
          </c:extLst>
        </c:ser>
        <c:dLbls>
          <c:showLegendKey val="0"/>
          <c:showVal val="0"/>
          <c:showCatName val="0"/>
          <c:showSerName val="0"/>
          <c:showPercent val="0"/>
          <c:showBubbleSize val="0"/>
        </c:dLbls>
        <c:gapWidth val="100"/>
        <c:overlap val="100"/>
        <c:axId val="458139904"/>
        <c:axId val="45815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568</c:v>
                </c:pt>
                <c:pt idx="2">
                  <c:v>#N/A</c:v>
                </c:pt>
                <c:pt idx="3">
                  <c:v>#N/A</c:v>
                </c:pt>
                <c:pt idx="4">
                  <c:v>547</c:v>
                </c:pt>
                <c:pt idx="5">
                  <c:v>#N/A</c:v>
                </c:pt>
                <c:pt idx="6">
                  <c:v>#N/A</c:v>
                </c:pt>
                <c:pt idx="7">
                  <c:v>433</c:v>
                </c:pt>
                <c:pt idx="8">
                  <c:v>#N/A</c:v>
                </c:pt>
                <c:pt idx="9">
                  <c:v>#N/A</c:v>
                </c:pt>
                <c:pt idx="10">
                  <c:v>502</c:v>
                </c:pt>
                <c:pt idx="11">
                  <c:v>#N/A</c:v>
                </c:pt>
                <c:pt idx="12">
                  <c:v>#N/A</c:v>
                </c:pt>
                <c:pt idx="13">
                  <c:v>531</c:v>
                </c:pt>
                <c:pt idx="14">
                  <c:v>#N/A</c:v>
                </c:pt>
              </c:numCache>
            </c:numRef>
          </c:val>
          <c:smooth val="0"/>
          <c:extLst>
            <c:ext xmlns:c16="http://schemas.microsoft.com/office/drawing/2014/chart" uri="{C3380CC4-5D6E-409C-BE32-E72D297353CC}">
              <c16:uniqueId val="{00000008-CFC5-4074-8E6C-9DA128CA95A0}"/>
            </c:ext>
          </c:extLst>
        </c:ser>
        <c:dLbls>
          <c:showLegendKey val="0"/>
          <c:showVal val="0"/>
          <c:showCatName val="0"/>
          <c:showSerName val="0"/>
          <c:showPercent val="0"/>
          <c:showBubbleSize val="0"/>
        </c:dLbls>
        <c:marker val="1"/>
        <c:smooth val="0"/>
        <c:axId val="458139904"/>
        <c:axId val="458158464"/>
      </c:lineChart>
      <c:catAx>
        <c:axId val="45813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8158464"/>
        <c:crosses val="autoZero"/>
        <c:auto val="1"/>
        <c:lblAlgn val="ctr"/>
        <c:lblOffset val="100"/>
        <c:tickLblSkip val="1"/>
        <c:tickMarkSkip val="1"/>
        <c:noMultiLvlLbl val="0"/>
      </c:catAx>
      <c:valAx>
        <c:axId val="45815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13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25369</c:v>
                </c:pt>
                <c:pt idx="5">
                  <c:v>25077</c:v>
                </c:pt>
                <c:pt idx="8">
                  <c:v>24462</c:v>
                </c:pt>
                <c:pt idx="11">
                  <c:v>23739</c:v>
                </c:pt>
                <c:pt idx="14">
                  <c:v>23257</c:v>
                </c:pt>
              </c:numCache>
            </c:numRef>
          </c:val>
          <c:extLst>
            <c:ext xmlns:c16="http://schemas.microsoft.com/office/drawing/2014/chart" uri="{C3380CC4-5D6E-409C-BE32-E72D297353CC}">
              <c16:uniqueId val="{00000000-40DA-41B5-B356-A1ABBB90F0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898</c:v>
                </c:pt>
                <c:pt idx="5">
                  <c:v>627</c:v>
                </c:pt>
                <c:pt idx="8">
                  <c:v>440</c:v>
                </c:pt>
                <c:pt idx="11">
                  <c:v>430</c:v>
                </c:pt>
                <c:pt idx="14">
                  <c:v>539</c:v>
                </c:pt>
              </c:numCache>
            </c:numRef>
          </c:val>
          <c:extLst>
            <c:ext xmlns:c16="http://schemas.microsoft.com/office/drawing/2014/chart" uri="{C3380CC4-5D6E-409C-BE32-E72D297353CC}">
              <c16:uniqueId val="{00000001-40DA-41B5-B356-A1ABBB90F0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7831</c:v>
                </c:pt>
                <c:pt idx="5">
                  <c:v>8111</c:v>
                </c:pt>
                <c:pt idx="8">
                  <c:v>8406</c:v>
                </c:pt>
                <c:pt idx="11">
                  <c:v>8494</c:v>
                </c:pt>
                <c:pt idx="14">
                  <c:v>7943</c:v>
                </c:pt>
              </c:numCache>
            </c:numRef>
          </c:val>
          <c:extLst>
            <c:ext xmlns:c16="http://schemas.microsoft.com/office/drawing/2014/chart" uri="{C3380CC4-5D6E-409C-BE32-E72D297353CC}">
              <c16:uniqueId val="{00000002-40DA-41B5-B356-A1ABBB90F0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DA-41B5-B356-A1ABBB90F0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DA-41B5-B356-A1ABBB90F0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DA-41B5-B356-A1ABBB90F0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3013</c:v>
                </c:pt>
                <c:pt idx="3">
                  <c:v>1646</c:v>
                </c:pt>
                <c:pt idx="6">
                  <c:v>1267</c:v>
                </c:pt>
                <c:pt idx="9">
                  <c:v>1157</c:v>
                </c:pt>
                <c:pt idx="12">
                  <c:v>974</c:v>
                </c:pt>
              </c:numCache>
            </c:numRef>
          </c:val>
          <c:extLst>
            <c:ext xmlns:c16="http://schemas.microsoft.com/office/drawing/2014/chart" uri="{C3380CC4-5D6E-409C-BE32-E72D297353CC}">
              <c16:uniqueId val="{00000006-40DA-41B5-B356-A1ABBB90F0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1092</c:v>
                </c:pt>
              </c:numCache>
            </c:numRef>
          </c:val>
          <c:extLst>
            <c:ext xmlns:c16="http://schemas.microsoft.com/office/drawing/2014/chart" uri="{C3380CC4-5D6E-409C-BE32-E72D297353CC}">
              <c16:uniqueId val="{00000007-40DA-41B5-B356-A1ABBB90F0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7168</c:v>
                </c:pt>
                <c:pt idx="3">
                  <c:v>7070</c:v>
                </c:pt>
                <c:pt idx="6">
                  <c:v>4472</c:v>
                </c:pt>
                <c:pt idx="9">
                  <c:v>4248</c:v>
                </c:pt>
                <c:pt idx="12">
                  <c:v>4086</c:v>
                </c:pt>
              </c:numCache>
            </c:numRef>
          </c:val>
          <c:extLst>
            <c:ext xmlns:c16="http://schemas.microsoft.com/office/drawing/2014/chart" uri="{C3380CC4-5D6E-409C-BE32-E72D297353CC}">
              <c16:uniqueId val="{00000008-40DA-41B5-B356-A1ABBB90F0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DA-41B5-B356-A1ABBB90F0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27323</c:v>
                </c:pt>
                <c:pt idx="3">
                  <c:v>26819</c:v>
                </c:pt>
                <c:pt idx="6">
                  <c:v>26603</c:v>
                </c:pt>
                <c:pt idx="9">
                  <c:v>26067</c:v>
                </c:pt>
                <c:pt idx="12">
                  <c:v>26287</c:v>
                </c:pt>
              </c:numCache>
            </c:numRef>
          </c:val>
          <c:extLst>
            <c:ext xmlns:c16="http://schemas.microsoft.com/office/drawing/2014/chart" uri="{C3380CC4-5D6E-409C-BE32-E72D297353CC}">
              <c16:uniqueId val="{0000000A-40DA-41B5-B356-A1ABBB90F033}"/>
            </c:ext>
          </c:extLst>
        </c:ser>
        <c:dLbls>
          <c:showLegendKey val="0"/>
          <c:showVal val="0"/>
          <c:showCatName val="0"/>
          <c:showSerName val="0"/>
          <c:showPercent val="0"/>
          <c:showBubbleSize val="0"/>
        </c:dLbls>
        <c:gapWidth val="100"/>
        <c:overlap val="100"/>
        <c:axId val="459605120"/>
        <c:axId val="459607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3406</c:v>
                </c:pt>
                <c:pt idx="2">
                  <c:v>#N/A</c:v>
                </c:pt>
                <c:pt idx="3">
                  <c:v>#N/A</c:v>
                </c:pt>
                <c:pt idx="4">
                  <c:v>1721</c:v>
                </c:pt>
                <c:pt idx="5">
                  <c:v>#N/A</c:v>
                </c:pt>
                <c:pt idx="6">
                  <c:v>#N/A</c:v>
                </c:pt>
                <c:pt idx="7">
                  <c:v>0</c:v>
                </c:pt>
                <c:pt idx="8">
                  <c:v>#N/A</c:v>
                </c:pt>
                <c:pt idx="9">
                  <c:v>#N/A</c:v>
                </c:pt>
                <c:pt idx="10">
                  <c:v>0</c:v>
                </c:pt>
                <c:pt idx="11">
                  <c:v>#N/A</c:v>
                </c:pt>
                <c:pt idx="12">
                  <c:v>#N/A</c:v>
                </c:pt>
                <c:pt idx="13">
                  <c:v>699</c:v>
                </c:pt>
                <c:pt idx="14">
                  <c:v>#N/A</c:v>
                </c:pt>
              </c:numCache>
            </c:numRef>
          </c:val>
          <c:smooth val="0"/>
          <c:extLst>
            <c:ext xmlns:c16="http://schemas.microsoft.com/office/drawing/2014/chart" uri="{C3380CC4-5D6E-409C-BE32-E72D297353CC}">
              <c16:uniqueId val="{0000000B-40DA-41B5-B356-A1ABBB90F033}"/>
            </c:ext>
          </c:extLst>
        </c:ser>
        <c:dLbls>
          <c:showLegendKey val="0"/>
          <c:showVal val="0"/>
          <c:showCatName val="0"/>
          <c:showSerName val="0"/>
          <c:showPercent val="0"/>
          <c:showBubbleSize val="0"/>
        </c:dLbls>
        <c:marker val="1"/>
        <c:smooth val="0"/>
        <c:axId val="459605120"/>
        <c:axId val="459607040"/>
      </c:lineChart>
      <c:catAx>
        <c:axId val="45960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9607040"/>
        <c:crosses val="autoZero"/>
        <c:auto val="1"/>
        <c:lblAlgn val="ctr"/>
        <c:lblOffset val="100"/>
        <c:tickLblSkip val="1"/>
        <c:tickMarkSkip val="1"/>
        <c:noMultiLvlLbl val="0"/>
      </c:catAx>
      <c:valAx>
        <c:axId val="45960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60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2002</c:v>
                </c:pt>
                <c:pt idx="1">
                  <c:v>2002</c:v>
                </c:pt>
                <c:pt idx="2">
                  <c:v>1603</c:v>
                </c:pt>
              </c:numCache>
            </c:numRef>
          </c:val>
          <c:extLst>
            <c:ext xmlns:c16="http://schemas.microsoft.com/office/drawing/2014/chart" uri="{C3380CC4-5D6E-409C-BE32-E72D297353CC}">
              <c16:uniqueId val="{00000000-B000-4CE4-A877-33EA22A00B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3008</c:v>
                </c:pt>
                <c:pt idx="1">
                  <c:v>3163</c:v>
                </c:pt>
                <c:pt idx="2">
                  <c:v>2764</c:v>
                </c:pt>
              </c:numCache>
            </c:numRef>
          </c:val>
          <c:extLst>
            <c:ext xmlns:c16="http://schemas.microsoft.com/office/drawing/2014/chart" uri="{C3380CC4-5D6E-409C-BE32-E72D297353CC}">
              <c16:uniqueId val="{00000001-B000-4CE4-A877-33EA22A00B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5689</c:v>
                </c:pt>
                <c:pt idx="1">
                  <c:v>5664</c:v>
                </c:pt>
                <c:pt idx="2">
                  <c:v>6052</c:v>
                </c:pt>
              </c:numCache>
            </c:numRef>
          </c:val>
          <c:extLst>
            <c:ext xmlns:c16="http://schemas.microsoft.com/office/drawing/2014/chart" uri="{C3380CC4-5D6E-409C-BE32-E72D297353CC}">
              <c16:uniqueId val="{00000002-B000-4CE4-A877-33EA22A00BCB}"/>
            </c:ext>
          </c:extLst>
        </c:ser>
        <c:dLbls>
          <c:showLegendKey val="0"/>
          <c:showVal val="0"/>
          <c:showCatName val="0"/>
          <c:showSerName val="0"/>
          <c:showPercent val="0"/>
          <c:showBubbleSize val="0"/>
        </c:dLbls>
        <c:gapWidth val="120"/>
        <c:overlap val="100"/>
        <c:axId val="461850496"/>
        <c:axId val="461852032"/>
      </c:barChart>
      <c:catAx>
        <c:axId val="46185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1852032"/>
        <c:crosses val="autoZero"/>
        <c:auto val="1"/>
        <c:lblAlgn val="ctr"/>
        <c:lblOffset val="100"/>
        <c:tickLblSkip val="1"/>
        <c:tickMarkSkip val="1"/>
        <c:noMultiLvlLbl val="0"/>
      </c:catAx>
      <c:valAx>
        <c:axId val="461852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185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{A37FCA27-48DA-447E-8EB5-D7D78C7AA684}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A87-4222-A23E-1A276A7D55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{FBFFD361-50B3-4337-A3C3-03FCBFDE8C3A}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87-4222-A23E-1A276A7D55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{367B28A1-8C6A-4335-BD07-AEDDA4F7F6D1}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87-4222-A23E-1A276A7D55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{98B225DC-A941-4340-9D10-A74AFC57C403}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87-4222-A23E-1A276A7D55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{4C2B67C3-8A36-4E6D-A612-E589B0E1E0A9}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87-4222-A23E-1A276A7D55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{D54550FC-5F53-486F-895A-BF4C6E7E66BD}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A87-4222-A23E-1A276A7D557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{6489A0B5-B1BC-4DD4-98C8-F524128C000D}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A87-4222-A23E-1A276A7D557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{93503BE9-10CE-42BF-A309-DB81D86BD13B}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A87-4222-A23E-1A276A7D55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{1F757775-7EFC-4607-9988-87A42CF6A767}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A87-4222-A23E-1A276A7D55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87-4222-A23E-1A276A7D55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{1BC4D2F0-5360-4F06-AB0C-E34D8A5A3F4C}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A87-4222-A23E-1A276A7D55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{96A3B774-DFFA-4E0D-A579-E4B4D7393EBE}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87-4222-A23E-1A276A7D55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{4818A90A-2A45-458E-93B1-428E3A063B97}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87-4222-A23E-1A276A7D55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{89BF0EEE-1569-48B5-9E0F-DEC5AC036A1A}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87-4222-A23E-1A276A7D55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{C68B1550-7280-4D25-83EB-0598E5C19529}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87-4222-A23E-1A276A7D55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{3E87346B-5D76-4994-BE7A-398D00AC3ADA}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A87-4222-A23E-1A276A7D557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{2D9EC06F-C5B3-4696-AD6B-DAF25B668D8F}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A87-4222-A23E-1A276A7D5574}"/>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{C5BC16D9-B37B-442A-9025-C2F6A59B05F7}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A87-4222-A23E-1A276A7D55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{EE191CA6-AC8F-42B8-9DD8-BD7BA147ADAF}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A87-4222-A23E-1A276A7D55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1A87-4222-A23E-1A276A7D5574}"/>
            </c:ext>
          </c:extLst>
        </c:ser>
        <c:dLbls>
          <c:showLegendKey val="0"/>
          <c:showVal val="1"/>
          <c:showCatName val="0"/>
          <c:showSerName val="0"/>
          <c:showPercent val="0"/>
          <c:showBubbleSize val="0"/>
        </c:dLbls>
        <c:axId val="464237312"/>
        <c:axId val="464239232"/>
      </c:scatterChart>
      <c:valAx>
        <c:axId val="464237312"/>
        <c:scaling>
          <c:orientation val="minMax"/>
          <c:max val="70"/>
          <c:min val="4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4239232"/>
        <c:crosses val="autoZero"/>
        <c:crossBetween val="midCat"/>
      </c:valAx>
      <c:valAx>
        <c:axId val="464239232"/>
        <c:scaling>
          <c:orientation val="minMax"/>
          <c:max val="65.599999999999994"/>
          <c:min val="4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4237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{59F93FBA-F9E7-4D3D-A0D3-20EFF4F8206F}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320-4F02-98F7-CE3F8AF9A7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{603B5E11-C769-4F27-88EB-CA52E23500E0}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0-4F02-98F7-CE3F8AF9A7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{C81FA82A-E1D9-498F-8094-45778E1ADB39}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0-4F02-98F7-CE3F8AF9A7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{04E51CDF-453E-4B32-B8BD-1ED1B99C1C1A}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0-4F02-98F7-CE3F8AF9A7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{DB8A72E2-A4BC-4290-9667-189B2D8317ED}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0-4F02-98F7-CE3F8AF9A7C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{3D8DD893-D1B9-40D4-9E81-61612B49719B}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320-4F02-98F7-CE3F8AF9A7C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{FDD07025-3F52-492F-9E0F-B0AC2F236EE4}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320-4F02-98F7-CE3F8AF9A7C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{DA87D6A9-4901-4DFA-8F50-805700C33669}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320-4F02-98F7-CE3F8AF9A7C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{9E98C8A0-25AA-4AC9-AE57-E0ADB8306326}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320-4F02-98F7-CE3F8AF9A7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5.2</c:v>
                </c:pt>
                <c:pt idx="16">
                  <c:v>4.7</c:v>
                </c:pt>
                <c:pt idx="24">
                  <c:v>4.5999999999999996</c:v>
                </c:pt>
                <c:pt idx="32">
                  <c:v>4.5999999999999996</c:v>
                </c:pt>
              </c:numCache>
            </c:numRef>
          </c:xVal>
          <c:yVal>
            <c:numRef>
              <c:f>公会計指標分析・財政指標組合せ分析表!$BP$73:$DC$73</c:f>
              <c:numCache>
                <c:formatCode>#,##0.0;"▲ "#,##0.0</c:formatCode>
                <c:ptCount val="40"/>
                <c:pt idx="0">
                  <c:v>30.6</c:v>
                </c:pt>
                <c:pt idx="8">
                  <c:v>16.2</c:v>
                </c:pt>
                <c:pt idx="32">
                  <c:v>6.8</c:v>
                </c:pt>
              </c:numCache>
            </c:numRef>
          </c:yVal>
          <c:smooth val="0"/>
          <c:extLst>
            <c:ext xmlns:c16="http://schemas.microsoft.com/office/drawing/2014/chart" uri="{C3380CC4-5D6E-409C-BE32-E72D297353CC}">
              <c16:uniqueId val="{00000009-C320-4F02-98F7-CE3F8AF9A7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{DA46B6F8-973D-4BDF-8D29-34E8B09C75DF}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320-4F02-98F7-CE3F8AF9A7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{7FEADFB6-40F4-4086-A842-D2D6A15E8F4A}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0-4F02-98F7-CE3F8AF9A7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{F7F88A6F-104B-4484-89C4-F5ED2258CE1F}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0-4F02-98F7-CE3F8AF9A7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{207F71AA-9910-48BD-879B-6CAA1E678DD1}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0-4F02-98F7-CE3F8AF9A7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{C9A2D491-8121-4924-9611-F1601041BE54}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0-4F02-98F7-CE3F8AF9A7C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{012CA53E-AD2C-4FA1-BA7F-1FAF496A0FE7}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320-4F02-98F7-CE3F8AF9A7C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{153D1BD6-F395-4B7C-9FCC-38EB94D93EB2}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320-4F02-98F7-CE3F8AF9A7CD}"/>
                </c:ext>
              </c:extLst>
            </c:dLbl>
            <c:dLbl>
              <c:idx val="24"/>
              <c:layout>
                <c:manualLayout>
                  <c:x val="-2.8090653975868185E-2"/>
                  <c:y val="-7.416088833055804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{8DAF3258-39F4-4685-8AB3-8C4EDDEAD492}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320-4F02-98F7-CE3F8AF9A7CD}"/>
                </c:ext>
              </c:extLst>
            </c:dLbl>
            <c:dLbl>
              <c:idx val="32"/>
              <c:layout>
                <c:manualLayout>
                  <c:x val="-3.5305329262353219E-2"/>
                  <c:y val="-5.06720633574604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{9C775867-E749-409D-9503-263300DB6294}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320-4F02-98F7-CE3F8AF9A7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C320-4F02-98F7-CE3F8AF9A7CD}"/>
            </c:ext>
          </c:extLst>
        </c:ser>
        <c:dLbls>
          <c:showLegendKey val="0"/>
          <c:showVal val="1"/>
          <c:showCatName val="0"/>
          <c:showSerName val="0"/>
          <c:showPercent val="0"/>
          <c:showBubbleSize val="0"/>
        </c:dLbls>
        <c:axId val="464355712"/>
        <c:axId val="464357632"/>
      </c:scatterChart>
      <c:valAx>
        <c:axId val="464355712"/>
        <c:scaling>
          <c:orientation val="minMax"/>
          <c:max val="12.7"/>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4357632"/>
        <c:crosses val="autoZero"/>
        <c:crossBetween val="midCat"/>
      </c:valAx>
      <c:valAx>
        <c:axId val="464357632"/>
        <c:scaling>
          <c:orientation val="minMax"/>
          <c:max val="7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4355712"/>
        <c:crosses val="autoZero"/>
        <c:crossBetween val="midCat"/>
        <c:majorUnit val="9.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「組合等が起こした地方債の元利償還金に対する負担金等」が増加した理由は、平成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年度から病院事業に係る準元利償還金を計上したためである。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前年度と比較して、定期償還分の元利償還金は減少し、「元利償還金等（Ａ）」全体では減少したものの、参入公債費等のうち、主に財源対策債償還費が対象外となったため、実質公債費比率の分子は増加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庁舎耐震改修や小中学校建設事業等の合併特例債を活用した大型事業の償還が控えており公債費負担増が懸念されるが、これまでに引き続き、必要性、緊急性等を見究めた起債事業の選定を行い、公債費負担の上昇を最小限に抑える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長崎県病院企業団壱岐病院の地方債の償還に係る数値を計上することとしたため、将来負担比額が増加した。また、平成２９年度九州北部豪雨に係る臨時財政需要に対応するため、財政調整基金と減債基金を各４億円ずつ取崩したことも、将来負担比率の分子を増加させた要因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交付税の減額、平成２９年度九州北部豪雨に係る臨時財政需要に対応するため、基金全体としては約４億円の減となった。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・原の辻遺跡保存整備基金：考古学上貴重な遺跡である原の辻遺跡を保存し、及び整備するとともに、観光資源として活用し、市の活性化を図るため。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・過疎地域自立促進特別事業基金：壱岐市の行う過疎地域自立促進特別措置法第１２条第２項に規定する事業の財源に充てるため。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・ふるさと応援基金：ふるさと納税額の増加に伴い、約２．６億円を積立てたことによる増加。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・本庁舎建設基金：市本庁舎を建設するため、毎年５千万円を２５年間で、合計１２．５億円程度を積立予定。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平成２９年度は、九州北部豪雨に係る災害復旧工事等の臨時財政需要があり、著しく不足する財源に充てるため取崩した。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概ね１０～２０％の範囲が適正とされており、これから試算すると本市の近年の適正規模は１２～２４億円程度であり、現時点の残高は確保できているが、今後、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平成２９年度は、九州北部豪雨に係る災害復旧工事等に係る経費が財源を著しく圧迫し、地方債の償還に要する財源が不足したため取崩した。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平成３５年度にかけて、市債の償還等がピークをむかえることから、基金残高は減少していく見込みである。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00000000-0008-0000-0D00-000017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00000000-0008-0000-0D00-00001C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00000000-0008-0000-0D00-00001D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は調査時点で台帳整備中</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153194</xdr:rowOff>
    </xdr:from>
    <xdr:to>
      <xdr:col>19</xdr:col>
      <xdr:colOff>187325</xdr:colOff>
      <xdr:row>29</xdr:row>
      <xdr:rowOff>83344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7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33831</xdr:rowOff>
    </xdr:from>
    <xdr:ext cx="405111" cy="259045"/>
    <xdr:sp macro="" textlink="">
      <xdr:nvSpPr>
        <xdr:cNvPr id="86" name="n_1aveValue有形固定資産減価償却率">
          <a:extLst>
            <a:ext uri="{FF2B5EF4-FFF2-40B4-BE49-F238E27FC236}">
              <a16:creationId xmlns:a16="http://schemas.microsoft.com/office/drawing/2014/main" id="{00000000-0008-0000-0D00-000056000000}"/>
            </a:ext>
          </a:extLst>
        </xdr:cNvPr>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7" name="n_2aveValue有形固定資産減価償却率">
          <a:extLst>
            <a:ext uri="{FF2B5EF4-FFF2-40B4-BE49-F238E27FC236}">
              <a16:creationId xmlns:a16="http://schemas.microsoft.com/office/drawing/2014/main" id="{00000000-0008-0000-0D00-000057000000}"/>
            </a:ext>
          </a:extLst>
        </xdr:cNvPr>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99871</xdr:rowOff>
    </xdr:from>
    <xdr:ext cx="405111" cy="259045"/>
    <xdr:sp macro="" textlink="">
      <xdr:nvSpPr>
        <xdr:cNvPr id="88" name="n_1mainValue有形固定資産減価償却率">
          <a:extLst>
            <a:ext uri="{FF2B5EF4-FFF2-40B4-BE49-F238E27FC236}">
              <a16:creationId xmlns:a16="http://schemas.microsoft.com/office/drawing/2014/main" id="{00000000-0008-0000-0D00-000058000000}"/>
            </a:ext>
          </a:extLst>
        </xdr:cNvPr>
        <xdr:cNvSpPr txBox="1"/>
      </xdr:nvSpPr>
      <xdr:spPr>
        <a:xfrm>
          <a:off x="3836044" y="55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については、全国・県平均および類似団体平均より低い数値となっているものの、今後は、普通交付税における合併算定替の段階的縮減や葬斎場建設を始めとする大規模事業による地方債残高の増加等の理由により、債務償還可能年数が長くなっていくことが見込まれるため、これまで以上に中長期的な視点に立った計画的な財政運営に努めていく必要がある。</a:t>
          </a: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a:extLst>
            <a:ext uri="{FF2B5EF4-FFF2-40B4-BE49-F238E27FC236}">
              <a16:creationId xmlns:a16="http://schemas.microsoft.com/office/drawing/2014/main" id="{00000000-0008-0000-0D00-000078000000}"/>
            </a:ext>
          </a:extLst>
        </xdr:cNvPr>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a:extLst>
            <a:ext uri="{FF2B5EF4-FFF2-40B4-BE49-F238E27FC236}">
              <a16:creationId xmlns:a16="http://schemas.microsoft.com/office/drawing/2014/main" id="{00000000-0008-0000-0D00-00007A000000}"/>
            </a:ext>
          </a:extLst>
        </xdr:cNvPr>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4" name="債務償還可能年数平均値テキスト">
          <a:extLst>
            <a:ext uri="{FF2B5EF4-FFF2-40B4-BE49-F238E27FC236}">
              <a16:creationId xmlns:a16="http://schemas.microsoft.com/office/drawing/2014/main" id="{00000000-0008-0000-0D00-00007C000000}"/>
            </a:ext>
          </a:extLst>
        </xdr:cNvPr>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31" name="楕円 130">
          <a:extLst>
            <a:ext uri="{FF2B5EF4-FFF2-40B4-BE49-F238E27FC236}">
              <a16:creationId xmlns:a16="http://schemas.microsoft.com/office/drawing/2014/main" id="{00000000-0008-0000-0D00-000083000000}"/>
            </a:ext>
          </a:extLst>
        </xdr:cNvPr>
        <xdr:cNvSpPr/>
      </xdr:nvSpPr>
      <xdr:spPr>
        <a:xfrm>
          <a:off x="1474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89552</xdr:rowOff>
    </xdr:from>
    <xdr:ext cx="340478" cy="259045"/>
    <xdr:sp macro="" textlink="">
      <xdr:nvSpPr>
        <xdr:cNvPr id="132" name="債務償還可能年数該当値テキスト">
          <a:extLst>
            <a:ext uri="{FF2B5EF4-FFF2-40B4-BE49-F238E27FC236}">
              <a16:creationId xmlns:a16="http://schemas.microsoft.com/office/drawing/2014/main" id="{00000000-0008-0000-0D00-000084000000}"/>
            </a:ext>
          </a:extLst>
        </xdr:cNvPr>
        <xdr:cNvSpPr txBox="1"/>
      </xdr:nvSpPr>
      <xdr:spPr>
        <a:xfrm>
          <a:off x="14846300" y="6176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00000000-0008-0000-0D00-00008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00000000-0008-0000-0D00-00008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145415</xdr:rowOff>
    </xdr:from>
    <xdr:to>
      <xdr:col>20</xdr:col>
      <xdr:colOff>38100</xdr:colOff>
      <xdr:row>36</xdr:row>
      <xdr:rowOff>75565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20972</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E00-000047000000}"/>
            </a:ext>
          </a:extLst>
        </xdr:cNvPr>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E00-000048000000}"/>
            </a:ext>
          </a:extLst>
        </xdr:cNvPr>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92092</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E00-000049000000}"/>
            </a:ext>
          </a:extLst>
        </xdr:cNvPr>
        <xdr:cNvSpPr txBox="1"/>
      </xdr:nvSpPr>
      <xdr:spPr>
        <a:xfrm>
          <a:off x="3582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a:extLst>
            <a:ext uri="{FF2B5EF4-FFF2-40B4-BE49-F238E27FC236}">
              <a16:creationId xmlns:a16="http://schemas.microsoft.com/office/drawing/2014/main" id="{00000000-0008-0000-0E00-000065000000}"/>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a:extLst>
            <a:ext uri="{FF2B5EF4-FFF2-40B4-BE49-F238E27FC236}">
              <a16:creationId xmlns:a16="http://schemas.microsoft.com/office/drawing/2014/main" id="{00000000-0008-0000-0E00-000067000000}"/>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a:extLst>
            <a:ext uri="{FF2B5EF4-FFF2-40B4-BE49-F238E27FC236}">
              <a16:creationId xmlns:a16="http://schemas.microsoft.com/office/drawing/2014/main" id="{00000000-0008-0000-0E00-000069000000}"/>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75431</xdr:rowOff>
    </xdr:from>
    <xdr:to>
      <xdr:col>50</xdr:col>
      <xdr:colOff>165100</xdr:colOff>
      <xdr:row>35</xdr:row>
      <xdr:rowOff>5581</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59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a:extLst>
            <a:ext uri="{FF2B5EF4-FFF2-40B4-BE49-F238E27FC236}">
              <a16:creationId xmlns:a16="http://schemas.microsoft.com/office/drawing/2014/main" id="{00000000-0008-0000-0E00-000073000000}"/>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a:extLst>
            <a:ext uri="{FF2B5EF4-FFF2-40B4-BE49-F238E27FC236}">
              <a16:creationId xmlns:a16="http://schemas.microsoft.com/office/drawing/2014/main" id="{00000000-0008-0000-0E00-000074000000}"/>
            </a:ext>
          </a:extLst>
        </xdr:cNvPr>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22108</xdr:rowOff>
    </xdr:from>
    <xdr:ext cx="534377" cy="259045"/>
    <xdr:sp macro="" textlink="">
      <xdr:nvSpPr>
        <xdr:cNvPr id="117" name="n_1mainValue【道路】&#10;一人当たり延長">
          <a:extLst>
            <a:ext uri="{FF2B5EF4-FFF2-40B4-BE49-F238E27FC236}">
              <a16:creationId xmlns:a16="http://schemas.microsoft.com/office/drawing/2014/main" id="{00000000-0008-0000-0E00-000075000000}"/>
            </a:ext>
          </a:extLst>
        </xdr:cNvPr>
        <xdr:cNvSpPr txBox="1"/>
      </xdr:nvSpPr>
      <xdr:spPr>
        <a:xfrm>
          <a:off x="9359411" y="567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a:extLst>
            <a:ext uri="{FF2B5EF4-FFF2-40B4-BE49-F238E27FC236}">
              <a16:creationId xmlns:a16="http://schemas.microsoft.com/office/drawing/2014/main" id="{00000000-0008-0000-0E00-00008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a:extLst>
            <a:ext uri="{FF2B5EF4-FFF2-40B4-BE49-F238E27FC236}">
              <a16:creationId xmlns:a16="http://schemas.microsoft.com/office/drawing/2014/main" id="{00000000-0008-0000-0E00-00008E000000}"/>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a:extLst>
            <a:ext uri="{FF2B5EF4-FFF2-40B4-BE49-F238E27FC236}">
              <a16:creationId xmlns:a16="http://schemas.microsoft.com/office/drawing/2014/main" id="{00000000-0008-0000-0E00-000090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a:extLst>
            <a:ext uri="{FF2B5EF4-FFF2-40B4-BE49-F238E27FC236}">
              <a16:creationId xmlns:a16="http://schemas.microsoft.com/office/drawing/2014/main" id="{00000000-0008-0000-0E00-000092000000}"/>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67310</xdr:rowOff>
    </xdr:from>
    <xdr:to>
      <xdr:col>20</xdr:col>
      <xdr:colOff>38100</xdr:colOff>
      <xdr:row>57</xdr:row>
      <xdr:rowOff>168910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3746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78122</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id="{00000000-0008-0000-0E00-00009C000000}"/>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id="{00000000-0008-0000-0E00-00009D000000}"/>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13987</xdr:rowOff>
    </xdr:from>
    <xdr:ext cx="405111" cy="259045"/>
    <xdr:sp macro="" textlink="">
      <xdr:nvSpPr>
        <xdr:cNvPr id="158" name="n_1mainValue【橋りょう・トンネル】&#10;有形固定資産減価償却率">
          <a:extLst>
            <a:ext uri="{FF2B5EF4-FFF2-40B4-BE49-F238E27FC236}">
              <a16:creationId xmlns:a16="http://schemas.microsoft.com/office/drawing/2014/main" id="{00000000-0008-0000-0E00-00009E000000}"/>
            </a:ext>
          </a:extLst>
        </xdr:cNvPr>
        <xdr:cNvSpPr txBox="1"/>
      </xdr:nvSpPr>
      <xdr:spPr>
        <a:xfrm>
          <a:off x="3582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id="{00000000-0008-0000-0E00-0000B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a:extLst>
            <a:ext uri="{FF2B5EF4-FFF2-40B4-BE49-F238E27FC236}">
              <a16:creationId xmlns:a16="http://schemas.microsoft.com/office/drawing/2014/main" id="{00000000-0008-0000-0E00-0000B5000000}"/>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a:extLst>
            <a:ext uri="{FF2B5EF4-FFF2-40B4-BE49-F238E27FC236}">
              <a16:creationId xmlns:a16="http://schemas.microsoft.com/office/drawing/2014/main" id="{00000000-0008-0000-0E00-0000B7000000}"/>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a:extLst>
            <a:ext uri="{FF2B5EF4-FFF2-40B4-BE49-F238E27FC236}">
              <a16:creationId xmlns:a16="http://schemas.microsoft.com/office/drawing/2014/main" id="{00000000-0008-0000-0E00-0000B9000000}"/>
            </a:ext>
          </a:extLst>
        </xdr:cNvPr>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143994</xdr:rowOff>
    </xdr:from>
    <xdr:to>
      <xdr:col>50</xdr:col>
      <xdr:colOff>165100</xdr:colOff>
      <xdr:row>59</xdr:row>
      <xdr:rowOff>74144</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5885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a:extLst>
            <a:ext uri="{FF2B5EF4-FFF2-40B4-BE49-F238E27FC236}">
              <a16:creationId xmlns:a16="http://schemas.microsoft.com/office/drawing/2014/main" id="{00000000-0008-0000-0E00-0000C3000000}"/>
            </a:ext>
          </a:extLst>
        </xdr:cNvPr>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a:extLst>
            <a:ext uri="{FF2B5EF4-FFF2-40B4-BE49-F238E27FC236}">
              <a16:creationId xmlns:a16="http://schemas.microsoft.com/office/drawing/2014/main" id="{00000000-0008-0000-0E00-0000C4000000}"/>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90671</xdr:rowOff>
    </xdr:from>
    <xdr:ext cx="599010" cy="259045"/>
    <xdr:sp macro="" textlink="">
      <xdr:nvSpPr>
        <xdr:cNvPr id="197" name="n_1mainValue【橋りょう・トンネル】&#10;一人当たり有形固定資産（償却資産）額">
          <a:extLst>
            <a:ext uri="{FF2B5EF4-FFF2-40B4-BE49-F238E27FC236}">
              <a16:creationId xmlns:a16="http://schemas.microsoft.com/office/drawing/2014/main" id="{00000000-0008-0000-0E00-0000C5000000}"/>
            </a:ext>
          </a:extLst>
        </xdr:cNvPr>
        <xdr:cNvSpPr txBox="1"/>
      </xdr:nvSpPr>
      <xdr:spPr>
        <a:xfrm>
          <a:off x="9327095" y="986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id="{00000000-0008-0000-0E00-0000D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a:extLst>
            <a:ext uri="{FF2B5EF4-FFF2-40B4-BE49-F238E27FC236}">
              <a16:creationId xmlns:a16="http://schemas.microsoft.com/office/drawing/2014/main" id="{00000000-0008-0000-0E00-0000DF00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a:extLst>
            <a:ext uri="{FF2B5EF4-FFF2-40B4-BE49-F238E27FC236}">
              <a16:creationId xmlns:a16="http://schemas.microsoft.com/office/drawing/2014/main" id="{00000000-0008-0000-0E00-0000E1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a:extLst>
            <a:ext uri="{FF2B5EF4-FFF2-40B4-BE49-F238E27FC236}">
              <a16:creationId xmlns:a16="http://schemas.microsoft.com/office/drawing/2014/main" id="{00000000-0008-0000-0E00-0000E3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7" name="n_1aveValue【公営住宅】&#10;有形固定資産減価償却率">
          <a:extLst>
            <a:ext uri="{FF2B5EF4-FFF2-40B4-BE49-F238E27FC236}">
              <a16:creationId xmlns:a16="http://schemas.microsoft.com/office/drawing/2014/main" id="{00000000-0008-0000-0E00-0000ED000000}"/>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a:extLst>
            <a:ext uri="{FF2B5EF4-FFF2-40B4-BE49-F238E27FC236}">
              <a16:creationId xmlns:a16="http://schemas.microsoft.com/office/drawing/2014/main" id="{00000000-0008-0000-0E00-0000EE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239" name="n_1mainValue【公営住宅】&#10;有形固定資産減価償却率">
          <a:extLst>
            <a:ext uri="{FF2B5EF4-FFF2-40B4-BE49-F238E27FC236}">
              <a16:creationId xmlns:a16="http://schemas.microsoft.com/office/drawing/2014/main" id="{00000000-0008-0000-0E00-0000EF000000}"/>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a:extLst>
            <a:ext uri="{FF2B5EF4-FFF2-40B4-BE49-F238E27FC236}">
              <a16:creationId xmlns:a16="http://schemas.microsoft.com/office/drawing/2014/main" id="{00000000-0008-0000-0E00-00000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a:extLst>
            <a:ext uri="{FF2B5EF4-FFF2-40B4-BE49-F238E27FC236}">
              <a16:creationId xmlns:a16="http://schemas.microsoft.com/office/drawing/2014/main" id="{00000000-0008-0000-0E00-00000801000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a:extLst>
            <a:ext uri="{FF2B5EF4-FFF2-40B4-BE49-F238E27FC236}">
              <a16:creationId xmlns:a16="http://schemas.microsoft.com/office/drawing/2014/main" id="{00000000-0008-0000-0E00-00000A010000}"/>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a:extLst>
            <a:ext uri="{FF2B5EF4-FFF2-40B4-BE49-F238E27FC236}">
              <a16:creationId xmlns:a16="http://schemas.microsoft.com/office/drawing/2014/main" id="{00000000-0008-0000-0E00-00000C010000}"/>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98933</xdr:rowOff>
    </xdr:from>
    <xdr:to>
      <xdr:col>50</xdr:col>
      <xdr:colOff>165100</xdr:colOff>
      <xdr:row>83</xdr:row>
      <xdr:rowOff>29083</xdr:rowOff>
    </xdr:to>
    <xdr:sp macro="" textlink="">
      <xdr:nvSpPr>
        <xdr:cNvPr id="277" name="楕円 276">
          <a:extLst>
            <a:ext uri="{FF2B5EF4-FFF2-40B4-BE49-F238E27FC236}">
              <a16:creationId xmlns:a16="http://schemas.microsoft.com/office/drawing/2014/main" id="{00000000-0008-0000-0E00-000015010000}"/>
            </a:ext>
          </a:extLst>
        </xdr:cNvPr>
        <xdr:cNvSpPr/>
      </xdr:nvSpPr>
      <xdr:spPr>
        <a:xfrm>
          <a:off x="9588500" y="141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a:extLst>
            <a:ext uri="{FF2B5EF4-FFF2-40B4-BE49-F238E27FC236}">
              <a16:creationId xmlns:a16="http://schemas.microsoft.com/office/drawing/2014/main" id="{00000000-0008-0000-0E00-000016010000}"/>
            </a:ext>
          </a:extLst>
        </xdr:cNvPr>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a:extLst>
            <a:ext uri="{FF2B5EF4-FFF2-40B4-BE49-F238E27FC236}">
              <a16:creationId xmlns:a16="http://schemas.microsoft.com/office/drawing/2014/main" id="{00000000-0008-0000-0E00-00001701000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45610</xdr:rowOff>
    </xdr:from>
    <xdr:ext cx="469744" cy="259045"/>
    <xdr:sp macro="" textlink="">
      <xdr:nvSpPr>
        <xdr:cNvPr id="280" name="n_1mainValue【公営住宅】&#10;一人当たり面積">
          <a:extLst>
            <a:ext uri="{FF2B5EF4-FFF2-40B4-BE49-F238E27FC236}">
              <a16:creationId xmlns:a16="http://schemas.microsoft.com/office/drawing/2014/main" id="{00000000-0008-0000-0E00-000018010000}"/>
            </a:ext>
          </a:extLst>
        </xdr:cNvPr>
        <xdr:cNvSpPr txBox="1"/>
      </xdr:nvSpPr>
      <xdr:spPr>
        <a:xfrm>
          <a:off x="9391727" y="1393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a:extLst>
            <a:ext uri="{FF2B5EF4-FFF2-40B4-BE49-F238E27FC236}">
              <a16:creationId xmlns:a16="http://schemas.microsoft.com/office/drawing/2014/main" id="{00000000-0008-0000-0E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07" name="【港湾・漁港】&#10;有形固定資産減価償却率最小値テキスト">
          <a:extLst>
            <a:ext uri="{FF2B5EF4-FFF2-40B4-BE49-F238E27FC236}">
              <a16:creationId xmlns:a16="http://schemas.microsoft.com/office/drawing/2014/main" id="{00000000-0008-0000-0E00-000033010000}"/>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09" name="【港湾・漁港】&#10;有形固定資産減価償却率最大値テキスト">
          <a:extLst>
            <a:ext uri="{FF2B5EF4-FFF2-40B4-BE49-F238E27FC236}">
              <a16:creationId xmlns:a16="http://schemas.microsoft.com/office/drawing/2014/main" id="{00000000-0008-0000-0E00-000035010000}"/>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11" name="【港湾・漁港】&#10;有形固定資産減価償却率平均値テキスト">
          <a:extLst>
            <a:ext uri="{FF2B5EF4-FFF2-40B4-BE49-F238E27FC236}">
              <a16:creationId xmlns:a16="http://schemas.microsoft.com/office/drawing/2014/main" id="{00000000-0008-0000-0E00-000037010000}"/>
            </a:ext>
          </a:extLst>
        </xdr:cNvPr>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12" name="フローチャート: 判断 311">
          <a:extLst>
            <a:ext uri="{FF2B5EF4-FFF2-40B4-BE49-F238E27FC236}">
              <a16:creationId xmlns:a16="http://schemas.microsoft.com/office/drawing/2014/main" id="{00000000-0008-0000-0E00-000038010000}"/>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0" name="楕円 319">
          <a:extLst>
            <a:ext uri="{FF2B5EF4-FFF2-40B4-BE49-F238E27FC236}">
              <a16:creationId xmlns:a16="http://schemas.microsoft.com/office/drawing/2014/main" id="{00000000-0008-0000-0E00-000040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92908</xdr:rowOff>
    </xdr:from>
    <xdr:ext cx="405111" cy="259045"/>
    <xdr:sp macro="" textlink="">
      <xdr:nvSpPr>
        <xdr:cNvPr id="321" name="n_1aveValue【港湾・漁港】&#10;有形固定資産減価償却率">
          <a:extLst>
            <a:ext uri="{FF2B5EF4-FFF2-40B4-BE49-F238E27FC236}">
              <a16:creationId xmlns:a16="http://schemas.microsoft.com/office/drawing/2014/main" id="{00000000-0008-0000-0E00-000041010000}"/>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22" name="n_2aveValue【港湾・漁港】&#10;有形固定資産減価償却率">
          <a:extLst>
            <a:ext uri="{FF2B5EF4-FFF2-40B4-BE49-F238E27FC236}">
              <a16:creationId xmlns:a16="http://schemas.microsoft.com/office/drawing/2014/main" id="{00000000-0008-0000-0E00-000042010000}"/>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77306</xdr:rowOff>
    </xdr:from>
    <xdr:ext cx="340478" cy="259045"/>
    <xdr:sp macro="" textlink="">
      <xdr:nvSpPr>
        <xdr:cNvPr id="323" name="n_1mainValue【港湾・漁港】&#10;有形固定資産減価償却率">
          <a:extLst>
            <a:ext uri="{FF2B5EF4-FFF2-40B4-BE49-F238E27FC236}">
              <a16:creationId xmlns:a16="http://schemas.microsoft.com/office/drawing/2014/main" id="{00000000-0008-0000-0E00-000043010000}"/>
            </a:ext>
          </a:extLst>
        </xdr:cNvPr>
        <xdr:cNvSpPr txBox="1"/>
      </xdr:nvSpPr>
      <xdr:spPr>
        <a:xfrm>
          <a:off x="36143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港湾・漁港】&#10;一人当たり有形固定資産（償却資産）額グラフ枠">
          <a:extLst>
            <a:ext uri="{FF2B5EF4-FFF2-40B4-BE49-F238E27FC236}">
              <a16:creationId xmlns:a16="http://schemas.microsoft.com/office/drawing/2014/main" id="{00000000-0008-0000-0E00-00005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44" name="【港湾・漁港】&#10;一人当たり有形固定資産（償却資産）額最小値テキスト">
          <a:extLst>
            <a:ext uri="{FF2B5EF4-FFF2-40B4-BE49-F238E27FC236}">
              <a16:creationId xmlns:a16="http://schemas.microsoft.com/office/drawing/2014/main" id="{00000000-0008-0000-0E00-000058010000}"/>
            </a:ext>
          </a:extLst>
        </xdr:cNvPr>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46" name="【港湾・漁港】&#10;一人当たり有形固定資産（償却資産）額最大値テキスト">
          <a:extLst>
            <a:ext uri="{FF2B5EF4-FFF2-40B4-BE49-F238E27FC236}">
              <a16:creationId xmlns:a16="http://schemas.microsoft.com/office/drawing/2014/main" id="{00000000-0008-0000-0E00-00005A010000}"/>
            </a:ext>
          </a:extLst>
        </xdr:cNvPr>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48" name="【港湾・漁港】&#10;一人当たり有形固定資産（償却資産）額平均値テキスト">
          <a:extLst>
            <a:ext uri="{FF2B5EF4-FFF2-40B4-BE49-F238E27FC236}">
              <a16:creationId xmlns:a16="http://schemas.microsoft.com/office/drawing/2014/main" id="{00000000-0008-0000-0E00-00005C010000}"/>
            </a:ext>
          </a:extLst>
        </xdr:cNvPr>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81860</xdr:rowOff>
    </xdr:from>
    <xdr:to>
      <xdr:col>50</xdr:col>
      <xdr:colOff>165100</xdr:colOff>
      <xdr:row>108</xdr:row>
      <xdr:rowOff>12010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84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19412</xdr:rowOff>
    </xdr:from>
    <xdr:ext cx="599010" cy="259045"/>
    <xdr:sp macro="" textlink="">
      <xdr:nvSpPr>
        <xdr:cNvPr id="358" name="n_1aveValue【港湾・漁港】&#10;一人当たり有形固定資産（償却資産）額">
          <a:extLst>
            <a:ext uri="{FF2B5EF4-FFF2-40B4-BE49-F238E27FC236}">
              <a16:creationId xmlns:a16="http://schemas.microsoft.com/office/drawing/2014/main" id="{00000000-0008-0000-0E00-000066010000}"/>
            </a:ext>
          </a:extLst>
        </xdr:cNvPr>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59" name="n_2aveValue【港湾・漁港】&#10;一人当たり有形固定資産（償却資産）額">
          <a:extLst>
            <a:ext uri="{FF2B5EF4-FFF2-40B4-BE49-F238E27FC236}">
              <a16:creationId xmlns:a16="http://schemas.microsoft.com/office/drawing/2014/main" id="{00000000-0008-0000-0E00-000067010000}"/>
            </a:ext>
          </a:extLst>
        </xdr:cNvPr>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3137</xdr:rowOff>
    </xdr:from>
    <xdr:ext cx="469744" cy="259045"/>
    <xdr:sp macro="" textlink="">
      <xdr:nvSpPr>
        <xdr:cNvPr id="360" name="n_1mainValue【港湾・漁港】&#10;一人当たり有形固定資産（償却資産）額">
          <a:extLst>
            <a:ext uri="{FF2B5EF4-FFF2-40B4-BE49-F238E27FC236}">
              <a16:creationId xmlns:a16="http://schemas.microsoft.com/office/drawing/2014/main" id="{00000000-0008-0000-0E00-000068010000}"/>
            </a:ext>
          </a:extLst>
        </xdr:cNvPr>
        <xdr:cNvSpPr txBox="1"/>
      </xdr:nvSpPr>
      <xdr:spPr>
        <a:xfrm>
          <a:off x="9391728" y="1851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00000000-0008-0000-0E00-00008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00000000-0008-0000-0E00-000082010000}"/>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a:extLst>
            <a:ext uri="{FF2B5EF4-FFF2-40B4-BE49-F238E27FC236}">
              <a16:creationId xmlns:a16="http://schemas.microsoft.com/office/drawing/2014/main" id="{00000000-0008-0000-0E00-000084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00000000-0008-0000-0E00-000086010000}"/>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27305</xdr:rowOff>
    </xdr:from>
    <xdr:to>
      <xdr:col>81</xdr:col>
      <xdr:colOff>101600</xdr:colOff>
      <xdr:row>35</xdr:row>
      <xdr:rowOff>128905</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5430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5732</xdr:rowOff>
    </xdr:from>
    <xdr:ext cx="405111" cy="259045"/>
    <xdr:sp macro="" textlink="">
      <xdr:nvSpPr>
        <xdr:cNvPr id="400" name="n_1aveValue【認定こども園・幼稚園・保育所】&#10;有形固定資産減価償却率">
          <a:extLst>
            <a:ext uri="{FF2B5EF4-FFF2-40B4-BE49-F238E27FC236}">
              <a16:creationId xmlns:a16="http://schemas.microsoft.com/office/drawing/2014/main" id="{00000000-0008-0000-0E00-000090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01" name="n_2aveValue【認定こども園・幼稚園・保育所】&#10;有形固定資産減価償却率">
          <a:extLst>
            <a:ext uri="{FF2B5EF4-FFF2-40B4-BE49-F238E27FC236}">
              <a16:creationId xmlns:a16="http://schemas.microsoft.com/office/drawing/2014/main" id="{00000000-0008-0000-0E00-000091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145432</xdr:rowOff>
    </xdr:from>
    <xdr:ext cx="405111" cy="259045"/>
    <xdr:sp macro="" textlink="">
      <xdr:nvSpPr>
        <xdr:cNvPr id="402" name="n_1mainValue【認定こども園・幼稚園・保育所】&#10;有形固定資産減価償却率">
          <a:extLst>
            <a:ext uri="{FF2B5EF4-FFF2-40B4-BE49-F238E27FC236}">
              <a16:creationId xmlns:a16="http://schemas.microsoft.com/office/drawing/2014/main" id="{00000000-0008-0000-0E00-000092010000}"/>
            </a:ext>
          </a:extLst>
        </xdr:cNvPr>
        <xdr:cNvSpPr txBox="1"/>
      </xdr:nvSpPr>
      <xdr:spPr>
        <a:xfrm>
          <a:off x="152660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a:extLst>
            <a:ext uri="{FF2B5EF4-FFF2-40B4-BE49-F238E27FC236}">
              <a16:creationId xmlns:a16="http://schemas.microsoft.com/office/drawing/2014/main" id="{00000000-0008-0000-0E00-0000A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25" name="【認定こども園・幼稚園・保育所】&#10;一人当たり面積最小値テキスト">
          <a:extLst>
            <a:ext uri="{FF2B5EF4-FFF2-40B4-BE49-F238E27FC236}">
              <a16:creationId xmlns:a16="http://schemas.microsoft.com/office/drawing/2014/main" id="{00000000-0008-0000-0E00-0000A9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27" name="【認定こども園・幼稚園・保育所】&#10;一人当たり面積最大値テキスト">
          <a:extLst>
            <a:ext uri="{FF2B5EF4-FFF2-40B4-BE49-F238E27FC236}">
              <a16:creationId xmlns:a16="http://schemas.microsoft.com/office/drawing/2014/main" id="{00000000-0008-0000-0E00-0000AB010000}"/>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29" name="【認定こども園・幼稚園・保育所】&#10;一人当たり面積平均値テキスト">
          <a:extLst>
            <a:ext uri="{FF2B5EF4-FFF2-40B4-BE49-F238E27FC236}">
              <a16:creationId xmlns:a16="http://schemas.microsoft.com/office/drawing/2014/main" id="{00000000-0008-0000-0E00-0000AD010000}"/>
            </a:ext>
          </a:extLst>
        </xdr:cNvPr>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77978</xdr:rowOff>
    </xdr:from>
    <xdr:to>
      <xdr:col>112</xdr:col>
      <xdr:colOff>38100</xdr:colOff>
      <xdr:row>37</xdr:row>
      <xdr:rowOff>8128</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21272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00000000-0008-0000-0E00-0000B701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00000000-0008-0000-0E00-0000B801000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24655</xdr:rowOff>
    </xdr:from>
    <xdr:ext cx="469744" cy="259045"/>
    <xdr:sp macro="" textlink="">
      <xdr:nvSpPr>
        <xdr:cNvPr id="441" name="n_1mainValue【認定こども園・幼稚園・保育所】&#10;一人当たり面積">
          <a:extLst>
            <a:ext uri="{FF2B5EF4-FFF2-40B4-BE49-F238E27FC236}">
              <a16:creationId xmlns:a16="http://schemas.microsoft.com/office/drawing/2014/main" id="{00000000-0008-0000-0E00-0000B9010000}"/>
            </a:ext>
          </a:extLst>
        </xdr:cNvPr>
        <xdr:cNvSpPr txBox="1"/>
      </xdr:nvSpPr>
      <xdr:spPr>
        <a:xfrm>
          <a:off x="210757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00000000-0008-0000-0E00-0000D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00000000-0008-0000-0E00-0000D301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00000000-0008-0000-0E00-0000D5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00000000-0008-0000-0E00-0000D701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1543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81" name="n_1aveValue【学校施設】&#10;有形固定資産減価償却率">
          <a:extLst>
            <a:ext uri="{FF2B5EF4-FFF2-40B4-BE49-F238E27FC236}">
              <a16:creationId xmlns:a16="http://schemas.microsoft.com/office/drawing/2014/main" id="{00000000-0008-0000-0E00-0000E1010000}"/>
            </a:ext>
          </a:extLst>
        </xdr:cNvPr>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82" name="n_2aveValue【学校施設】&#10;有形固定資産減価償却率">
          <a:extLst>
            <a:ext uri="{FF2B5EF4-FFF2-40B4-BE49-F238E27FC236}">
              <a16:creationId xmlns:a16="http://schemas.microsoft.com/office/drawing/2014/main" id="{00000000-0008-0000-0E00-0000E201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483" name="n_1mainValue【学校施設】&#10;有形固定資産減価償却率">
          <a:extLst>
            <a:ext uri="{FF2B5EF4-FFF2-40B4-BE49-F238E27FC236}">
              <a16:creationId xmlns:a16="http://schemas.microsoft.com/office/drawing/2014/main" id="{00000000-0008-0000-0E00-0000E3010000}"/>
            </a:ext>
          </a:extLst>
        </xdr:cNvPr>
        <xdr:cNvSpPr txBox="1"/>
      </xdr:nvSpPr>
      <xdr:spPr>
        <a:xfrm>
          <a:off x="15266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a:extLst>
            <a:ext uri="{FF2B5EF4-FFF2-40B4-BE49-F238E27FC236}">
              <a16:creationId xmlns:a16="http://schemas.microsoft.com/office/drawing/2014/main" id="{00000000-0008-0000-0E00-0000F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10" name="【学校施設】&#10;一人当たり面積最小値テキスト">
          <a:extLst>
            <a:ext uri="{FF2B5EF4-FFF2-40B4-BE49-F238E27FC236}">
              <a16:creationId xmlns:a16="http://schemas.microsoft.com/office/drawing/2014/main" id="{00000000-0008-0000-0E00-0000FE010000}"/>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12" name="【学校施設】&#10;一人当たり面積最大値テキスト">
          <a:extLst>
            <a:ext uri="{FF2B5EF4-FFF2-40B4-BE49-F238E27FC236}">
              <a16:creationId xmlns:a16="http://schemas.microsoft.com/office/drawing/2014/main" id="{00000000-0008-0000-0E00-000000020000}"/>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14" name="【学校施設】&#10;一人当たり面積平均値テキスト">
          <a:extLst>
            <a:ext uri="{FF2B5EF4-FFF2-40B4-BE49-F238E27FC236}">
              <a16:creationId xmlns:a16="http://schemas.microsoft.com/office/drawing/2014/main" id="{00000000-0008-0000-0E00-000002020000}"/>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141550</xdr:rowOff>
    </xdr:from>
    <xdr:to>
      <xdr:col>112</xdr:col>
      <xdr:colOff>38100</xdr:colOff>
      <xdr:row>63</xdr:row>
      <xdr:rowOff>71700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21272500" y="107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96791</xdr:rowOff>
    </xdr:from>
    <xdr:ext cx="469744" cy="259045"/>
    <xdr:sp macro="" textlink="">
      <xdr:nvSpPr>
        <xdr:cNvPr id="524" name="n_1aveValue【学校施設】&#10;一人当たり面積">
          <a:extLst>
            <a:ext uri="{FF2B5EF4-FFF2-40B4-BE49-F238E27FC236}">
              <a16:creationId xmlns:a16="http://schemas.microsoft.com/office/drawing/2014/main" id="{00000000-0008-0000-0E00-00000C020000}"/>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5" name="n_2aveValue【学校施設】&#10;一人当たり面積">
          <a:extLst>
            <a:ext uri="{FF2B5EF4-FFF2-40B4-BE49-F238E27FC236}">
              <a16:creationId xmlns:a16="http://schemas.microsoft.com/office/drawing/2014/main" id="{00000000-0008-0000-0E00-00000D020000}"/>
            </a:ext>
          </a:extLst>
        </xdr:cNvPr>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88227</xdr:rowOff>
    </xdr:from>
    <xdr:ext cx="469744" cy="259045"/>
    <xdr:sp macro="" textlink="">
      <xdr:nvSpPr>
        <xdr:cNvPr id="526" name="n_1mainValue【学校施設】&#10;一人当たり面積">
          <a:extLst>
            <a:ext uri="{FF2B5EF4-FFF2-40B4-BE49-F238E27FC236}">
              <a16:creationId xmlns:a16="http://schemas.microsoft.com/office/drawing/2014/main" id="{00000000-0008-0000-0E00-00000E020000}"/>
            </a:ext>
          </a:extLst>
        </xdr:cNvPr>
        <xdr:cNvSpPr txBox="1"/>
      </xdr:nvSpPr>
      <xdr:spPr>
        <a:xfrm>
          <a:off x="21075727" y="105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00000000-0008-0000-0E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53" name="【児童館】&#10;有形固定資産減価償却率最小値テキスト">
          <a:extLst>
            <a:ext uri="{FF2B5EF4-FFF2-40B4-BE49-F238E27FC236}">
              <a16:creationId xmlns:a16="http://schemas.microsoft.com/office/drawing/2014/main" id="{00000000-0008-0000-0E00-000029020000}"/>
            </a:ext>
          </a:extLst>
        </xdr:cNvPr>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a:extLst>
            <a:ext uri="{FF2B5EF4-FFF2-40B4-BE49-F238E27FC236}">
              <a16:creationId xmlns:a16="http://schemas.microsoft.com/office/drawing/2014/main" id="{00000000-0008-0000-0E00-00002B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57" name="【児童館】&#10;有形固定資産減価償却率平均値テキスト">
          <a:extLst>
            <a:ext uri="{FF2B5EF4-FFF2-40B4-BE49-F238E27FC236}">
              <a16:creationId xmlns:a16="http://schemas.microsoft.com/office/drawing/2014/main" id="{00000000-0008-0000-0E00-00002D020000}"/>
            </a:ext>
          </a:extLst>
        </xdr:cNvPr>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6548</xdr:rowOff>
    </xdr:from>
    <xdr:ext cx="405111" cy="259045"/>
    <xdr:sp macro="" textlink="">
      <xdr:nvSpPr>
        <xdr:cNvPr id="567" name="n_1aveValue【児童館】&#10;有形固定資産減価償却率">
          <a:extLst>
            <a:ext uri="{FF2B5EF4-FFF2-40B4-BE49-F238E27FC236}">
              <a16:creationId xmlns:a16="http://schemas.microsoft.com/office/drawing/2014/main" id="{00000000-0008-0000-0E00-000037020000}"/>
            </a:ext>
          </a:extLst>
        </xdr:cNvPr>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68" name="n_2aveValue【児童館】&#10;有形固定資産減価償却率">
          <a:extLst>
            <a:ext uri="{FF2B5EF4-FFF2-40B4-BE49-F238E27FC236}">
              <a16:creationId xmlns:a16="http://schemas.microsoft.com/office/drawing/2014/main" id="{00000000-0008-0000-0E00-000038020000}"/>
            </a:ext>
          </a:extLst>
        </xdr:cNvPr>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69" name="n_1mainValue【児童館】&#10;有形固定資産減価償却率">
          <a:extLst>
            <a:ext uri="{FF2B5EF4-FFF2-40B4-BE49-F238E27FC236}">
              <a16:creationId xmlns:a16="http://schemas.microsoft.com/office/drawing/2014/main" id="{00000000-0008-0000-0E00-000039020000}"/>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児童館】&#10;一人当たり面積グラフ枠">
          <a:extLst>
            <a:ext uri="{FF2B5EF4-FFF2-40B4-BE49-F238E27FC236}">
              <a16:creationId xmlns:a16="http://schemas.microsoft.com/office/drawing/2014/main" id="{00000000-0008-0000-0E00-00005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4" name="【児童館】&#10;一人当たり面積最小値テキスト">
          <a:extLst>
            <a:ext uri="{FF2B5EF4-FFF2-40B4-BE49-F238E27FC236}">
              <a16:creationId xmlns:a16="http://schemas.microsoft.com/office/drawing/2014/main" id="{00000000-0008-0000-0E00-000052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6" name="【児童館】&#10;一人当たり面積最大値テキスト">
          <a:extLst>
            <a:ext uri="{FF2B5EF4-FFF2-40B4-BE49-F238E27FC236}">
              <a16:creationId xmlns:a16="http://schemas.microsoft.com/office/drawing/2014/main" id="{00000000-0008-0000-0E00-000054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98" name="【児童館】&#10;一人当たり面積平均値テキスト">
          <a:extLst>
            <a:ext uri="{FF2B5EF4-FFF2-40B4-BE49-F238E27FC236}">
              <a16:creationId xmlns:a16="http://schemas.microsoft.com/office/drawing/2014/main" id="{00000000-0008-0000-0E00-000056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608" name="n_1aveValue【児童館】&#10;一人当たり面積">
          <a:extLst>
            <a:ext uri="{FF2B5EF4-FFF2-40B4-BE49-F238E27FC236}">
              <a16:creationId xmlns:a16="http://schemas.microsoft.com/office/drawing/2014/main" id="{00000000-0008-0000-0E00-000060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09" name="n_2aveValue【児童館】&#10;一人当たり面積">
          <a:extLst>
            <a:ext uri="{FF2B5EF4-FFF2-40B4-BE49-F238E27FC236}">
              <a16:creationId xmlns:a16="http://schemas.microsoft.com/office/drawing/2014/main" id="{00000000-0008-0000-0E00-000061020000}"/>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10" name="n_1mainValue【児童館】&#10;一人当たり面積">
          <a:extLst>
            <a:ext uri="{FF2B5EF4-FFF2-40B4-BE49-F238E27FC236}">
              <a16:creationId xmlns:a16="http://schemas.microsoft.com/office/drawing/2014/main" id="{00000000-0008-0000-0E00-00006202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0000000-0008-0000-0E00-00007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37" name="【公民館】&#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9" name="【公民館】&#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1" name="【公民館】&#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22134</xdr:rowOff>
    </xdr:from>
    <xdr:to>
      <xdr:col>81</xdr:col>
      <xdr:colOff>101600</xdr:colOff>
      <xdr:row>103</xdr:row>
      <xdr:rowOff>123734</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96175</xdr:rowOff>
    </xdr:from>
    <xdr:ext cx="405111" cy="259045"/>
    <xdr:sp macro="" textlink="">
      <xdr:nvSpPr>
        <xdr:cNvPr id="651" name="n_1aveValue【公民館】&#10;有形固定資産減価償却率">
          <a:extLst>
            <a:ext uri="{FF2B5EF4-FFF2-40B4-BE49-F238E27FC236}">
              <a16:creationId xmlns:a16="http://schemas.microsoft.com/office/drawing/2014/main" id="{00000000-0008-0000-0E00-00008B020000}"/>
            </a:ext>
          </a:extLst>
        </xdr:cNvPr>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52" name="n_2aveValue【公民館】&#10;有形固定資産減価償却率">
          <a:extLst>
            <a:ext uri="{FF2B5EF4-FFF2-40B4-BE49-F238E27FC236}">
              <a16:creationId xmlns:a16="http://schemas.microsoft.com/office/drawing/2014/main" id="{00000000-0008-0000-0E00-00008C02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114861</xdr:rowOff>
    </xdr:from>
    <xdr:ext cx="405111" cy="259045"/>
    <xdr:sp macro="" textlink="">
      <xdr:nvSpPr>
        <xdr:cNvPr id="653" name="n_1mainValue【公民館】&#10;有形固定資産減価償却率">
          <a:extLst>
            <a:ext uri="{FF2B5EF4-FFF2-40B4-BE49-F238E27FC236}">
              <a16:creationId xmlns:a16="http://schemas.microsoft.com/office/drawing/2014/main" id="{00000000-0008-0000-0E00-00008D020000}"/>
            </a:ext>
          </a:extLst>
        </xdr:cNvPr>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a:extLst>
            <a:ext uri="{FF2B5EF4-FFF2-40B4-BE49-F238E27FC236}">
              <a16:creationId xmlns:a16="http://schemas.microsoft.com/office/drawing/2014/main" id="{00000000-0008-0000-0E00-0000A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78" name="【公民館】&#10;一人当たり面積最小値テキスト">
          <a:extLst>
            <a:ext uri="{FF2B5EF4-FFF2-40B4-BE49-F238E27FC236}">
              <a16:creationId xmlns:a16="http://schemas.microsoft.com/office/drawing/2014/main" id="{00000000-0008-0000-0E00-0000A6020000}"/>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80" name="【公民館】&#10;一人当たり面積最大値テキスト">
          <a:extLst>
            <a:ext uri="{FF2B5EF4-FFF2-40B4-BE49-F238E27FC236}">
              <a16:creationId xmlns:a16="http://schemas.microsoft.com/office/drawing/2014/main" id="{00000000-0008-0000-0E00-0000A8020000}"/>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82" name="【公民館】&#10;一人当たり面積平均値テキスト">
          <a:extLst>
            <a:ext uri="{FF2B5EF4-FFF2-40B4-BE49-F238E27FC236}">
              <a16:creationId xmlns:a16="http://schemas.microsoft.com/office/drawing/2014/main" id="{00000000-0008-0000-0E00-0000AA020000}"/>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92" name="n_1aveValue【公民館】&#10;一人当たり面積">
          <a:extLst>
            <a:ext uri="{FF2B5EF4-FFF2-40B4-BE49-F238E27FC236}">
              <a16:creationId xmlns:a16="http://schemas.microsoft.com/office/drawing/2014/main" id="{00000000-0008-0000-0E00-0000B4020000}"/>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93" name="n_2aveValue【公民館】&#10;一人当たり面積">
          <a:extLst>
            <a:ext uri="{FF2B5EF4-FFF2-40B4-BE49-F238E27FC236}">
              <a16:creationId xmlns:a16="http://schemas.microsoft.com/office/drawing/2014/main" id="{00000000-0008-0000-0E00-0000B5020000}"/>
            </a:ext>
          </a:extLst>
        </xdr:cNvPr>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158132</xdr:rowOff>
    </xdr:from>
    <xdr:ext cx="469744" cy="259045"/>
    <xdr:sp macro="" textlink="">
      <xdr:nvSpPr>
        <xdr:cNvPr id="694" name="n_1mainValue【公民館】&#10;一人当たり面積">
          <a:extLst>
            <a:ext uri="{FF2B5EF4-FFF2-40B4-BE49-F238E27FC236}">
              <a16:creationId xmlns:a16="http://schemas.microsoft.com/office/drawing/2014/main" id="{00000000-0008-0000-0E00-0000B6020000}"/>
            </a:ext>
          </a:extLst>
        </xdr:cNvPr>
        <xdr:cNvSpPr txBox="1"/>
      </xdr:nvSpPr>
      <xdr:spPr>
        <a:xfrm>
          <a:off x="21075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は調査時点で台帳整備中</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90170</xdr:rowOff>
    </xdr:from>
    <xdr:to>
      <xdr:col>20</xdr:col>
      <xdr:colOff>38100</xdr:colOff>
      <xdr:row>39</xdr:row>
      <xdr:rowOff>20320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36847</xdr:rowOff>
    </xdr:from>
    <xdr:ext cx="405111" cy="259045"/>
    <xdr:sp macro="" textlink="">
      <xdr:nvSpPr>
        <xdr:cNvPr id="72" name="n_1mainValue【図書館】&#10;有形固定資産減価償却率">
          <a:extLst>
            <a:ext uri="{FF2B5EF4-FFF2-40B4-BE49-F238E27FC236}">
              <a16:creationId xmlns:a16="http://schemas.microsoft.com/office/drawing/2014/main" id="{00000000-0008-0000-0F00-000048000000}"/>
            </a:ext>
          </a:extLst>
        </xdr:cNvPr>
        <xdr:cNvSpPr txBox="1"/>
      </xdr:nvSpPr>
      <xdr:spPr>
        <a:xfrm>
          <a:off x="35820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F00-000061000000}"/>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F00-000063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F00-000065000000}"/>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a:extLst>
            <a:ext uri="{FF2B5EF4-FFF2-40B4-BE49-F238E27FC236}">
              <a16:creationId xmlns:a16="http://schemas.microsoft.com/office/drawing/2014/main" id="{00000000-0008-0000-0F00-000066000000}"/>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a:extLst>
            <a:ext uri="{FF2B5EF4-FFF2-40B4-BE49-F238E27FC236}">
              <a16:creationId xmlns:a16="http://schemas.microsoft.com/office/drawing/2014/main" id="{00000000-0008-0000-0F00-000067000000}"/>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4" name="n_1aveValue【図書館】&#10;一人当たり面積">
          <a:extLst>
            <a:ext uri="{FF2B5EF4-FFF2-40B4-BE49-F238E27FC236}">
              <a16:creationId xmlns:a16="http://schemas.microsoft.com/office/drawing/2014/main" id="{00000000-0008-0000-0F00-000068000000}"/>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a:extLst>
            <a:ext uri="{FF2B5EF4-FFF2-40B4-BE49-F238E27FC236}">
              <a16:creationId xmlns:a16="http://schemas.microsoft.com/office/drawing/2014/main" id="{00000000-0008-0000-0F00-00006A000000}"/>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12" name="楕円 111">
          <a:extLst>
            <a:ext uri="{FF2B5EF4-FFF2-40B4-BE49-F238E27FC236}">
              <a16:creationId xmlns:a16="http://schemas.microsoft.com/office/drawing/2014/main" id="{00000000-0008-0000-0F00-000070000000}"/>
            </a:ext>
          </a:extLst>
        </xdr:cNvPr>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13" name="n_1mainValue【図書館】&#10;一人当たり面積">
          <a:extLst>
            <a:ext uri="{FF2B5EF4-FFF2-40B4-BE49-F238E27FC236}">
              <a16:creationId xmlns:a16="http://schemas.microsoft.com/office/drawing/2014/main" id="{00000000-0008-0000-0F00-000071000000}"/>
            </a:ext>
          </a:extLst>
        </xdr:cNvPr>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id="{00000000-0008-0000-0F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id="{00000000-0008-0000-0F00-00008B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id="{00000000-0008-0000-0F00-00008D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id="{00000000-0008-0000-0F00-00008F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a:extLst>
            <a:ext uri="{FF2B5EF4-FFF2-40B4-BE49-F238E27FC236}">
              <a16:creationId xmlns:a16="http://schemas.microsoft.com/office/drawing/2014/main" id="{00000000-0008-0000-0F00-000090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a:extLst>
            <a:ext uri="{FF2B5EF4-FFF2-40B4-BE49-F238E27FC236}">
              <a16:creationId xmlns:a16="http://schemas.microsoft.com/office/drawing/2014/main" id="{00000000-0008-0000-0F00-000091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6" name="n_1aveValue【体育館・プール】&#10;有形固定資産減価償却率">
          <a:extLst>
            <a:ext uri="{FF2B5EF4-FFF2-40B4-BE49-F238E27FC236}">
              <a16:creationId xmlns:a16="http://schemas.microsoft.com/office/drawing/2014/main" id="{00000000-0008-0000-0F00-000092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a:extLst>
            <a:ext uri="{FF2B5EF4-FFF2-40B4-BE49-F238E27FC236}">
              <a16:creationId xmlns:a16="http://schemas.microsoft.com/office/drawing/2014/main" id="{00000000-0008-0000-0F00-000093000000}"/>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a:extLst>
            <a:ext uri="{FF2B5EF4-FFF2-40B4-BE49-F238E27FC236}">
              <a16:creationId xmlns:a16="http://schemas.microsoft.com/office/drawing/2014/main" id="{00000000-0008-0000-0F00-000094000000}"/>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155" name="n_1mainValue【体育館・プール】&#10;有形固定資産減価償却率">
          <a:extLst>
            <a:ext uri="{FF2B5EF4-FFF2-40B4-BE49-F238E27FC236}">
              <a16:creationId xmlns:a16="http://schemas.microsoft.com/office/drawing/2014/main" id="{00000000-0008-0000-0F00-00009B000000}"/>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a:extLst>
            <a:ext uri="{FF2B5EF4-FFF2-40B4-BE49-F238E27FC236}">
              <a16:creationId xmlns:a16="http://schemas.microsoft.com/office/drawing/2014/main" id="{00000000-0008-0000-0F00-0000B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a:extLst>
            <a:ext uri="{FF2B5EF4-FFF2-40B4-BE49-F238E27FC236}">
              <a16:creationId xmlns:a16="http://schemas.microsoft.com/office/drawing/2014/main" id="{00000000-0008-0000-0F00-0000B4000000}"/>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a:extLst>
            <a:ext uri="{FF2B5EF4-FFF2-40B4-BE49-F238E27FC236}">
              <a16:creationId xmlns:a16="http://schemas.microsoft.com/office/drawing/2014/main" id="{00000000-0008-0000-0F00-0000B6000000}"/>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a:extLst>
            <a:ext uri="{FF2B5EF4-FFF2-40B4-BE49-F238E27FC236}">
              <a16:creationId xmlns:a16="http://schemas.microsoft.com/office/drawing/2014/main" id="{00000000-0008-0000-0F00-0000B8000000}"/>
            </a:ext>
          </a:extLst>
        </xdr:cNvPr>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a:extLst>
            <a:ext uri="{FF2B5EF4-FFF2-40B4-BE49-F238E27FC236}">
              <a16:creationId xmlns:a16="http://schemas.microsoft.com/office/drawing/2014/main" id="{00000000-0008-0000-0F00-0000BB000000}"/>
            </a:ext>
          </a:extLst>
        </xdr:cNvPr>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a:extLst>
            <a:ext uri="{FF2B5EF4-FFF2-40B4-BE49-F238E27FC236}">
              <a16:creationId xmlns:a16="http://schemas.microsoft.com/office/drawing/2014/main" id="{00000000-0008-0000-0F00-0000BD000000}"/>
            </a:ext>
          </a:extLst>
        </xdr:cNvPr>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132842</xdr:rowOff>
    </xdr:from>
    <xdr:to>
      <xdr:col>50</xdr:col>
      <xdr:colOff>165100</xdr:colOff>
      <xdr:row>64</xdr:row>
      <xdr:rowOff>62992</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588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79519</xdr:rowOff>
    </xdr:from>
    <xdr:ext cx="469744" cy="259045"/>
    <xdr:sp macro="" textlink="">
      <xdr:nvSpPr>
        <xdr:cNvPr id="196" name="n_1mainValue【体育館・プール】&#10;一人当たり面積">
          <a:extLst>
            <a:ext uri="{FF2B5EF4-FFF2-40B4-BE49-F238E27FC236}">
              <a16:creationId xmlns:a16="http://schemas.microsoft.com/office/drawing/2014/main" id="{00000000-0008-0000-0F00-0000C4000000}"/>
            </a:ext>
          </a:extLst>
        </xdr:cNvPr>
        <xdr:cNvSpPr txBox="1"/>
      </xdr:nvSpPr>
      <xdr:spPr>
        <a:xfrm>
          <a:off x="9391727" y="1070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a:extLst>
            <a:ext uri="{FF2B5EF4-FFF2-40B4-BE49-F238E27FC236}">
              <a16:creationId xmlns:a16="http://schemas.microsoft.com/office/drawing/2014/main" id="{00000000-0008-0000-0F00-0000D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a:extLst>
            <a:ext uri="{FF2B5EF4-FFF2-40B4-BE49-F238E27FC236}">
              <a16:creationId xmlns:a16="http://schemas.microsoft.com/office/drawing/2014/main" id="{00000000-0008-0000-0F00-0000DE000000}"/>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a:extLst>
            <a:ext uri="{FF2B5EF4-FFF2-40B4-BE49-F238E27FC236}">
              <a16:creationId xmlns:a16="http://schemas.microsoft.com/office/drawing/2014/main" id="{00000000-0008-0000-0F00-0000E000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a:extLst>
            <a:ext uri="{FF2B5EF4-FFF2-40B4-BE49-F238E27FC236}">
              <a16:creationId xmlns:a16="http://schemas.microsoft.com/office/drawing/2014/main" id="{00000000-0008-0000-0F00-0000E200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229" name="n_1aveValue【福祉施設】&#10;有形固定資産減価償却率">
          <a:extLst>
            <a:ext uri="{FF2B5EF4-FFF2-40B4-BE49-F238E27FC236}">
              <a16:creationId xmlns:a16="http://schemas.microsoft.com/office/drawing/2014/main" id="{00000000-0008-0000-0F00-0000E5000000}"/>
            </a:ext>
          </a:extLst>
        </xdr:cNvPr>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a:extLst>
            <a:ext uri="{FF2B5EF4-FFF2-40B4-BE49-F238E27FC236}">
              <a16:creationId xmlns:a16="http://schemas.microsoft.com/office/drawing/2014/main" id="{00000000-0008-0000-0F00-0000E7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3746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127652</xdr:rowOff>
    </xdr:from>
    <xdr:ext cx="405111" cy="259045"/>
    <xdr:sp macro="" textlink="">
      <xdr:nvSpPr>
        <xdr:cNvPr id="238" name="n_1mainValue【福祉施設】&#10;有形固定資産減価償却率">
          <a:extLst>
            <a:ext uri="{FF2B5EF4-FFF2-40B4-BE49-F238E27FC236}">
              <a16:creationId xmlns:a16="http://schemas.microsoft.com/office/drawing/2014/main" id="{00000000-0008-0000-0F00-0000EE000000}"/>
            </a:ext>
          </a:extLst>
        </xdr:cNvPr>
        <xdr:cNvSpPr txBox="1"/>
      </xdr:nvSpPr>
      <xdr:spPr>
        <a:xfrm>
          <a:off x="3582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a:extLst>
            <a:ext uri="{FF2B5EF4-FFF2-40B4-BE49-F238E27FC236}">
              <a16:creationId xmlns:a16="http://schemas.microsoft.com/office/drawing/2014/main" id="{00000000-0008-0000-0F00-00000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a:extLst>
            <a:ext uri="{FF2B5EF4-FFF2-40B4-BE49-F238E27FC236}">
              <a16:creationId xmlns:a16="http://schemas.microsoft.com/office/drawing/2014/main" id="{00000000-0008-0000-0F00-000005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a:extLst>
            <a:ext uri="{FF2B5EF4-FFF2-40B4-BE49-F238E27FC236}">
              <a16:creationId xmlns:a16="http://schemas.microsoft.com/office/drawing/2014/main" id="{00000000-0008-0000-0F00-000007010000}"/>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a:extLst>
            <a:ext uri="{FF2B5EF4-FFF2-40B4-BE49-F238E27FC236}">
              <a16:creationId xmlns:a16="http://schemas.microsoft.com/office/drawing/2014/main" id="{00000000-0008-0000-0F00-000009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a:extLst>
            <a:ext uri="{FF2B5EF4-FFF2-40B4-BE49-F238E27FC236}">
              <a16:creationId xmlns:a16="http://schemas.microsoft.com/office/drawing/2014/main" id="{00000000-0008-0000-0F00-00000A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60452</xdr:rowOff>
    </xdr:from>
    <xdr:to>
      <xdr:col>50</xdr:col>
      <xdr:colOff>165100</xdr:colOff>
      <xdr:row>78</xdr:row>
      <xdr:rowOff>162052</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9588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7129</xdr:rowOff>
    </xdr:from>
    <xdr:ext cx="469744" cy="259045"/>
    <xdr:sp macro="" textlink="">
      <xdr:nvSpPr>
        <xdr:cNvPr id="277" name="n_1mainValue【福祉施設】&#10;一人当たり面積">
          <a:extLst>
            <a:ext uri="{FF2B5EF4-FFF2-40B4-BE49-F238E27FC236}">
              <a16:creationId xmlns:a16="http://schemas.microsoft.com/office/drawing/2014/main" id="{00000000-0008-0000-0F00-000015010000}"/>
            </a:ext>
          </a:extLst>
        </xdr:cNvPr>
        <xdr:cNvSpPr txBox="1"/>
      </xdr:nvSpPr>
      <xdr:spPr>
        <a:xfrm>
          <a:off x="9391727" y="1320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09" name="n_1aveValue【市民会館】&#10;有形固定資産減価償却率">
          <a:extLst>
            <a:ext uri="{FF2B5EF4-FFF2-40B4-BE49-F238E27FC236}">
              <a16:creationId xmlns:a16="http://schemas.microsoft.com/office/drawing/2014/main" id="{00000000-0008-0000-0F00-000035010000}"/>
            </a:ext>
          </a:extLst>
        </xdr:cNvPr>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a:extLst>
            <a:ext uri="{FF2B5EF4-FFF2-40B4-BE49-F238E27FC236}">
              <a16:creationId xmlns:a16="http://schemas.microsoft.com/office/drawing/2014/main" id="{00000000-0008-0000-0F00-000037010000}"/>
            </a:ext>
          </a:extLst>
        </xdr:cNvPr>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168911</xdr:rowOff>
    </xdr:from>
    <xdr:to>
      <xdr:col>20</xdr:col>
      <xdr:colOff>38100</xdr:colOff>
      <xdr:row>105</xdr:row>
      <xdr:rowOff>99061</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799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115588</xdr:rowOff>
    </xdr:from>
    <xdr:ext cx="405111" cy="259045"/>
    <xdr:sp macro="" textlink="">
      <xdr:nvSpPr>
        <xdr:cNvPr id="318" name="n_1mainValue【市民会館】&#10;有形固定資産減価償却率">
          <a:extLst>
            <a:ext uri="{FF2B5EF4-FFF2-40B4-BE49-F238E27FC236}">
              <a16:creationId xmlns:a16="http://schemas.microsoft.com/office/drawing/2014/main" id="{00000000-0008-0000-0F00-00003E010000}"/>
            </a:ext>
          </a:extLst>
        </xdr:cNvPr>
        <xdr:cNvSpPr txBox="1"/>
      </xdr:nvSpPr>
      <xdr:spPr>
        <a:xfrm>
          <a:off x="3582044" y="1777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F00-000059010000}"/>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F00-00005B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F00-00005D010000}"/>
            </a:ext>
          </a:extLst>
        </xdr:cNvPr>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52" name="n_1aveValue【市民会館】&#10;一人当たり面積">
          <a:extLst>
            <a:ext uri="{FF2B5EF4-FFF2-40B4-BE49-F238E27FC236}">
              <a16:creationId xmlns:a16="http://schemas.microsoft.com/office/drawing/2014/main" id="{00000000-0008-0000-0F00-000060010000}"/>
            </a:ext>
          </a:extLst>
        </xdr:cNvPr>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a:extLst>
            <a:ext uri="{FF2B5EF4-FFF2-40B4-BE49-F238E27FC236}">
              <a16:creationId xmlns:a16="http://schemas.microsoft.com/office/drawing/2014/main" id="{00000000-0008-0000-0F00-000062010000}"/>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4173</xdr:rowOff>
    </xdr:from>
    <xdr:to>
      <xdr:col>50</xdr:col>
      <xdr:colOff>165100</xdr:colOff>
      <xdr:row>102</xdr:row>
      <xdr:rowOff>105773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122300</xdr:rowOff>
    </xdr:from>
    <xdr:ext cx="469744" cy="259045"/>
    <xdr:sp macro="" textlink="">
      <xdr:nvSpPr>
        <xdr:cNvPr id="361" name="n_1mainValue【市民会館】&#10;一人当たり面積">
          <a:extLst>
            <a:ext uri="{FF2B5EF4-FFF2-40B4-BE49-F238E27FC236}">
              <a16:creationId xmlns:a16="http://schemas.microsoft.com/office/drawing/2014/main" id="{00000000-0008-0000-0F00-000069010000}"/>
            </a:ext>
          </a:extLst>
        </xdr:cNvPr>
        <xdr:cNvSpPr txBox="1"/>
      </xdr:nvSpPr>
      <xdr:spPr>
        <a:xfrm>
          <a:off x="93917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a:extLst>
            <a:ext uri="{FF2B5EF4-FFF2-40B4-BE49-F238E27FC236}">
              <a16:creationId xmlns:a16="http://schemas.microsoft.com/office/drawing/2014/main" id="{00000000-0008-0000-0F00-00008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a:extLst>
            <a:ext uri="{FF2B5EF4-FFF2-40B4-BE49-F238E27FC236}">
              <a16:creationId xmlns:a16="http://schemas.microsoft.com/office/drawing/2014/main" id="{00000000-0008-0000-0F00-000084010000}"/>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a:extLst>
            <a:ext uri="{FF2B5EF4-FFF2-40B4-BE49-F238E27FC236}">
              <a16:creationId xmlns:a16="http://schemas.microsoft.com/office/drawing/2014/main" id="{00000000-0008-0000-0F00-000086010000}"/>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a:extLst>
            <a:ext uri="{FF2B5EF4-FFF2-40B4-BE49-F238E27FC236}">
              <a16:creationId xmlns:a16="http://schemas.microsoft.com/office/drawing/2014/main" id="{00000000-0008-0000-0F00-000088010000}"/>
            </a:ext>
          </a:extLst>
        </xdr:cNvPr>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a:extLst>
            <a:ext uri="{FF2B5EF4-FFF2-40B4-BE49-F238E27FC236}">
              <a16:creationId xmlns:a16="http://schemas.microsoft.com/office/drawing/2014/main" id="{00000000-0008-0000-0F00-00008B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a:extLst>
            <a:ext uri="{FF2B5EF4-FFF2-40B4-BE49-F238E27FC236}">
              <a16:creationId xmlns:a16="http://schemas.microsoft.com/office/drawing/2014/main" id="{00000000-0008-0000-0F00-00008D010000}"/>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164193</xdr:rowOff>
    </xdr:from>
    <xdr:to>
      <xdr:col>81</xdr:col>
      <xdr:colOff>101600</xdr:colOff>
      <xdr:row>40</xdr:row>
      <xdr:rowOff>94343</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543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85470</xdr:rowOff>
    </xdr:from>
    <xdr:ext cx="405111" cy="259045"/>
    <xdr:sp macro="" textlink="">
      <xdr:nvSpPr>
        <xdr:cNvPr id="404" name="n_1mainValue【一般廃棄物処理施設】&#10;有形固定資産減価償却率">
          <a:extLst>
            <a:ext uri="{FF2B5EF4-FFF2-40B4-BE49-F238E27FC236}">
              <a16:creationId xmlns:a16="http://schemas.microsoft.com/office/drawing/2014/main" id="{00000000-0008-0000-0F00-000094010000}"/>
            </a:ext>
          </a:extLst>
        </xdr:cNvPr>
        <xdr:cNvSpPr txBox="1"/>
      </xdr:nvSpPr>
      <xdr:spPr>
        <a:xfrm>
          <a:off x="15266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a:extLst>
            <a:ext uri="{FF2B5EF4-FFF2-40B4-BE49-F238E27FC236}">
              <a16:creationId xmlns:a16="http://schemas.microsoft.com/office/drawing/2014/main" id="{00000000-0008-0000-0F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a:extLst>
            <a:ext uri="{FF2B5EF4-FFF2-40B4-BE49-F238E27FC236}">
              <a16:creationId xmlns:a16="http://schemas.microsoft.com/office/drawing/2014/main" id="{00000000-0008-0000-0F00-0000AB010000}"/>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a:extLst>
            <a:ext uri="{FF2B5EF4-FFF2-40B4-BE49-F238E27FC236}">
              <a16:creationId xmlns:a16="http://schemas.microsoft.com/office/drawing/2014/main" id="{00000000-0008-0000-0F00-0000AD010000}"/>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a:extLst>
            <a:ext uri="{FF2B5EF4-FFF2-40B4-BE49-F238E27FC236}">
              <a16:creationId xmlns:a16="http://schemas.microsoft.com/office/drawing/2014/main" id="{00000000-0008-0000-0F00-0000AF010000}"/>
            </a:ext>
          </a:extLst>
        </xdr:cNvPr>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a:extLst>
            <a:ext uri="{FF2B5EF4-FFF2-40B4-BE49-F238E27FC236}">
              <a16:creationId xmlns:a16="http://schemas.microsoft.com/office/drawing/2014/main" id="{00000000-0008-0000-0F00-0000B2010000}"/>
            </a:ext>
          </a:extLst>
        </xdr:cNvPr>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a:extLst>
            <a:ext uri="{FF2B5EF4-FFF2-40B4-BE49-F238E27FC236}">
              <a16:creationId xmlns:a16="http://schemas.microsoft.com/office/drawing/2014/main" id="{00000000-0008-0000-0F00-0000B4010000}"/>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22977</xdr:rowOff>
    </xdr:from>
    <xdr:to>
      <xdr:col>112</xdr:col>
      <xdr:colOff>38100</xdr:colOff>
      <xdr:row>39</xdr:row>
      <xdr:rowOff>124577</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21272500" y="67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115704</xdr:rowOff>
    </xdr:from>
    <xdr:ext cx="534377" cy="259045"/>
    <xdr:sp macro="" textlink="">
      <xdr:nvSpPr>
        <xdr:cNvPr id="443" name="n_1mainValue【一般廃棄物処理施設】&#10;一人当たり有形固定資産（償却資産）額">
          <a:extLst>
            <a:ext uri="{FF2B5EF4-FFF2-40B4-BE49-F238E27FC236}">
              <a16:creationId xmlns:a16="http://schemas.microsoft.com/office/drawing/2014/main" id="{00000000-0008-0000-0F00-0000BB010000}"/>
            </a:ext>
          </a:extLst>
        </xdr:cNvPr>
        <xdr:cNvSpPr txBox="1"/>
      </xdr:nvSpPr>
      <xdr:spPr>
        <a:xfrm>
          <a:off x="21043411" y="68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00000000-0008-0000-0F00-0000E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86" name="【消防施設】&#10;有形固定資産減価償却率最小値テキスト">
          <a:extLst>
            <a:ext uri="{FF2B5EF4-FFF2-40B4-BE49-F238E27FC236}">
              <a16:creationId xmlns:a16="http://schemas.microsoft.com/office/drawing/2014/main" id="{00000000-0008-0000-0F00-0000E601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00000000-0008-0000-0F00-0000E801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00000000-0008-0000-0F00-0000EA010000}"/>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493" name="n_1aveValue【消防施設】&#10;有形固定資産減価償却率">
          <a:extLst>
            <a:ext uri="{FF2B5EF4-FFF2-40B4-BE49-F238E27FC236}">
              <a16:creationId xmlns:a16="http://schemas.microsoft.com/office/drawing/2014/main" id="{00000000-0008-0000-0F00-0000ED01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495" name="n_2aveValue【消防施設】&#10;有形固定資産減価償却率">
          <a:extLst>
            <a:ext uri="{FF2B5EF4-FFF2-40B4-BE49-F238E27FC236}">
              <a16:creationId xmlns:a16="http://schemas.microsoft.com/office/drawing/2014/main" id="{00000000-0008-0000-0F00-0000EF010000}"/>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64044</xdr:rowOff>
    </xdr:from>
    <xdr:to>
      <xdr:col>81</xdr:col>
      <xdr:colOff>101600</xdr:colOff>
      <xdr:row>83</xdr:row>
      <xdr:rowOff>165644</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5430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156771</xdr:rowOff>
    </xdr:from>
    <xdr:ext cx="405111" cy="259045"/>
    <xdr:sp macro="" textlink="">
      <xdr:nvSpPr>
        <xdr:cNvPr id="502" name="n_1mainValue【消防施設】&#10;有形固定資産減価償却率">
          <a:extLst>
            <a:ext uri="{FF2B5EF4-FFF2-40B4-BE49-F238E27FC236}">
              <a16:creationId xmlns:a16="http://schemas.microsoft.com/office/drawing/2014/main" id="{00000000-0008-0000-0F00-0000F6010000}"/>
            </a:ext>
          </a:extLst>
        </xdr:cNvPr>
        <xdr:cNvSpPr txBox="1"/>
      </xdr:nvSpPr>
      <xdr:spPr>
        <a:xfrm>
          <a:off x="15266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5" name="【消防施設】&#10;一人当たり面積グラフ枠">
          <a:extLst>
            <a:ext uri="{FF2B5EF4-FFF2-40B4-BE49-F238E27FC236}">
              <a16:creationId xmlns:a16="http://schemas.microsoft.com/office/drawing/2014/main" id="{00000000-0008-0000-0F00-00000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27" name="【消防施設】&#10;一人当たり面積最小値テキスト">
          <a:extLst>
            <a:ext uri="{FF2B5EF4-FFF2-40B4-BE49-F238E27FC236}">
              <a16:creationId xmlns:a16="http://schemas.microsoft.com/office/drawing/2014/main" id="{00000000-0008-0000-0F00-00000F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29" name="【消防施設】&#10;一人当たり面積最大値テキスト">
          <a:extLst>
            <a:ext uri="{FF2B5EF4-FFF2-40B4-BE49-F238E27FC236}">
              <a16:creationId xmlns:a16="http://schemas.microsoft.com/office/drawing/2014/main" id="{00000000-0008-0000-0F00-000011020000}"/>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31" name="【消防施設】&#10;一人当たり面積平均値テキスト">
          <a:extLst>
            <a:ext uri="{FF2B5EF4-FFF2-40B4-BE49-F238E27FC236}">
              <a16:creationId xmlns:a16="http://schemas.microsoft.com/office/drawing/2014/main" id="{00000000-0008-0000-0F00-000013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534" name="n_1aveValue【消防施設】&#10;一人当たり面積">
          <a:extLst>
            <a:ext uri="{FF2B5EF4-FFF2-40B4-BE49-F238E27FC236}">
              <a16:creationId xmlns:a16="http://schemas.microsoft.com/office/drawing/2014/main" id="{00000000-0008-0000-0F00-000016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536" name="n_2aveValue【消防施設】&#10;一人当たり面積">
          <a:extLst>
            <a:ext uri="{FF2B5EF4-FFF2-40B4-BE49-F238E27FC236}">
              <a16:creationId xmlns:a16="http://schemas.microsoft.com/office/drawing/2014/main" id="{00000000-0008-0000-0F00-000018020000}"/>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59689</xdr:rowOff>
    </xdr:from>
    <xdr:to>
      <xdr:col>112</xdr:col>
      <xdr:colOff>38100</xdr:colOff>
      <xdr:row>81</xdr:row>
      <xdr:rowOff>161289</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21272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6366</xdr:rowOff>
    </xdr:from>
    <xdr:ext cx="469744" cy="259045"/>
    <xdr:sp macro="" textlink="">
      <xdr:nvSpPr>
        <xdr:cNvPr id="543" name="n_1mainValue【消防施設】&#10;一人当たり面積">
          <a:extLst>
            <a:ext uri="{FF2B5EF4-FFF2-40B4-BE49-F238E27FC236}">
              <a16:creationId xmlns:a16="http://schemas.microsoft.com/office/drawing/2014/main" id="{00000000-0008-0000-0F00-00001F020000}"/>
            </a:ext>
          </a:extLst>
        </xdr:cNvPr>
        <xdr:cNvSpPr txBox="1"/>
      </xdr:nvSpPr>
      <xdr:spPr>
        <a:xfrm>
          <a:off x="210757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00000000-0008-0000-0F00-00003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70" name="【庁舎】&#10;有形固定資産減価償却率最小値テキスト">
          <a:extLst>
            <a:ext uri="{FF2B5EF4-FFF2-40B4-BE49-F238E27FC236}">
              <a16:creationId xmlns:a16="http://schemas.microsoft.com/office/drawing/2014/main" id="{00000000-0008-0000-0F00-00003A020000}"/>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庁舎】&#10;有形固定資産減価償却率最大値テキスト">
          <a:extLst>
            <a:ext uri="{FF2B5EF4-FFF2-40B4-BE49-F238E27FC236}">
              <a16:creationId xmlns:a16="http://schemas.microsoft.com/office/drawing/2014/main" id="{00000000-0008-0000-0F00-00003C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74" name="【庁舎】&#10;有形固定資産減価償却率平均値テキスト">
          <a:extLst>
            <a:ext uri="{FF2B5EF4-FFF2-40B4-BE49-F238E27FC236}">
              <a16:creationId xmlns:a16="http://schemas.microsoft.com/office/drawing/2014/main" id="{00000000-0008-0000-0F00-00003E02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577" name="n_1aveValue【庁舎】&#10;有形固定資産減価償却率">
          <a:extLst>
            <a:ext uri="{FF2B5EF4-FFF2-40B4-BE49-F238E27FC236}">
              <a16:creationId xmlns:a16="http://schemas.microsoft.com/office/drawing/2014/main" id="{00000000-0008-0000-0F00-000041020000}"/>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579" name="n_2aveValue【庁舎】&#10;有形固定資産減価償却率">
          <a:extLst>
            <a:ext uri="{FF2B5EF4-FFF2-40B4-BE49-F238E27FC236}">
              <a16:creationId xmlns:a16="http://schemas.microsoft.com/office/drawing/2014/main" id="{00000000-0008-0000-0F00-000043020000}"/>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5430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56985</xdr:rowOff>
    </xdr:from>
    <xdr:ext cx="405111" cy="259045"/>
    <xdr:sp macro="" textlink="">
      <xdr:nvSpPr>
        <xdr:cNvPr id="586" name="n_1mainValue【庁舎】&#10;有形固定資産減価償却率">
          <a:extLst>
            <a:ext uri="{FF2B5EF4-FFF2-40B4-BE49-F238E27FC236}">
              <a16:creationId xmlns:a16="http://schemas.microsoft.com/office/drawing/2014/main" id="{00000000-0008-0000-0F00-00004A020000}"/>
            </a:ext>
          </a:extLst>
        </xdr:cNvPr>
        <xdr:cNvSpPr txBox="1"/>
      </xdr:nvSpPr>
      <xdr:spPr>
        <a:xfrm>
          <a:off x="152660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a:extLst>
            <a:ext uri="{FF2B5EF4-FFF2-40B4-BE49-F238E27FC236}">
              <a16:creationId xmlns:a16="http://schemas.microsoft.com/office/drawing/2014/main" id="{00000000-0008-0000-0F00-00006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11" name="【庁舎】&#10;一人当たり面積最小値テキスト">
          <a:extLst>
            <a:ext uri="{FF2B5EF4-FFF2-40B4-BE49-F238E27FC236}">
              <a16:creationId xmlns:a16="http://schemas.microsoft.com/office/drawing/2014/main" id="{00000000-0008-0000-0F00-000063020000}"/>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13" name="【庁舎】&#10;一人当たり面積最大値テキスト">
          <a:extLst>
            <a:ext uri="{FF2B5EF4-FFF2-40B4-BE49-F238E27FC236}">
              <a16:creationId xmlns:a16="http://schemas.microsoft.com/office/drawing/2014/main" id="{00000000-0008-0000-0F00-000065020000}"/>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15" name="【庁舎】&#10;一人当たり面積平均値テキスト">
          <a:extLst>
            <a:ext uri="{FF2B5EF4-FFF2-40B4-BE49-F238E27FC236}">
              <a16:creationId xmlns:a16="http://schemas.microsoft.com/office/drawing/2014/main" id="{00000000-0008-0000-0F00-000067020000}"/>
            </a:ext>
          </a:extLst>
        </xdr:cNvPr>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18" name="n_1aveValue【庁舎】&#10;一人当たり面積">
          <a:extLst>
            <a:ext uri="{FF2B5EF4-FFF2-40B4-BE49-F238E27FC236}">
              <a16:creationId xmlns:a16="http://schemas.microsoft.com/office/drawing/2014/main" id="{00000000-0008-0000-0F00-00006A020000}"/>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20" name="n_2aveValue【庁舎】&#10;一人当たり面積">
          <a:extLst>
            <a:ext uri="{FF2B5EF4-FFF2-40B4-BE49-F238E27FC236}">
              <a16:creationId xmlns:a16="http://schemas.microsoft.com/office/drawing/2014/main" id="{00000000-0008-0000-0F00-00006C020000}"/>
            </a:ext>
          </a:extLst>
        </xdr:cNvPr>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76836</xdr:rowOff>
    </xdr:from>
    <xdr:to>
      <xdr:col>112</xdr:col>
      <xdr:colOff>38100</xdr:colOff>
      <xdr:row>105</xdr:row>
      <xdr:rowOff>6986</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21272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23513</xdr:rowOff>
    </xdr:from>
    <xdr:ext cx="469744" cy="259045"/>
    <xdr:sp macro="" textlink="">
      <xdr:nvSpPr>
        <xdr:cNvPr id="627" name="n_1mainValue【庁舎】&#10;一人当たり面積">
          <a:extLst>
            <a:ext uri="{FF2B5EF4-FFF2-40B4-BE49-F238E27FC236}">
              <a16:creationId xmlns:a16="http://schemas.microsoft.com/office/drawing/2014/main" id="{00000000-0008-0000-0F00-000073020000}"/>
            </a:ext>
          </a:extLst>
        </xdr:cNvPr>
        <xdr:cNvSpPr txBox="1"/>
      </xdr:nvSpPr>
      <xdr:spPr>
        <a:xfrm>
          <a:off x="210757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は調査時点で台帳整備中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引く不況により本市の基幹産業である農業、漁業、観光業の低迷が続いており、また、少子高齢化、若者の流出に伴う就業人口の減少等により、自主財源としての税収入を多く見込めず、歳入の過半を地方交付税等の依存財源に頼った財政基盤となっており、財政力指数は類似団体平均を下回っている。今後、緊急に必要な事業の峻別により投資的経費を抑制し、歳出の徹底的な見直しを行うとともに、新たな自主財源の発掘による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人件費等の増により前年度比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％上昇したが、計画的な繰上償還の実施による公債費の減等により、類似団体平均を下回っている。平成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始まった普通交付税合併算定替措置の段階的縮減により算定分母となる経常一般財源が減少したことから数値が上昇している。今後、同縮減幅の増大に伴い、経常一般財源の歳入見込みは厳しさを増していくことから、徹底した事務事業等の見直しを進め、経常的経費の歳出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144569</xdr:rowOff>
    </xdr:from>
    <xdr:to>
      <xdr:col>23</xdr:col>
      <xdr:colOff>133350</xdr:colOff>
      <xdr:row>60</xdr:row>
      <xdr:rowOff>101812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60119"/>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68156</xdr:rowOff>
    </xdr:from>
    <xdr:to>
      <xdr:col>19</xdr:col>
      <xdr:colOff>133350</xdr:colOff>
      <xdr:row>59</xdr:row>
      <xdr:rowOff>144569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3706"/>
          <a:ext cx="8890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59</xdr:row>
      <xdr:rowOff>68156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676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62654</xdr:rowOff>
    </xdr:from>
    <xdr:to>
      <xdr:col>11</xdr:col>
      <xdr:colOff>31750</xdr:colOff>
      <xdr:row>59</xdr:row>
      <xdr:rowOff>52070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067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51012</xdr:rowOff>
    </xdr:from>
    <xdr:to>
      <xdr:col>23</xdr:col>
      <xdr:colOff>184150</xdr:colOff>
      <xdr:row>60</xdr:row>
      <xdr:rowOff>152612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93769</xdr:rowOff>
    </xdr:from>
    <xdr:to>
      <xdr:col>19</xdr:col>
      <xdr:colOff>184150</xdr:colOff>
      <xdr:row>60</xdr:row>
      <xdr:rowOff>23919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34096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17356</xdr:rowOff>
    </xdr:from>
    <xdr:to>
      <xdr:col>15</xdr:col>
      <xdr:colOff>133350</xdr:colOff>
      <xdr:row>59</xdr:row>
      <xdr:rowOff>118956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129133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11854</xdr:rowOff>
    </xdr:from>
    <xdr:to>
      <xdr:col>7</xdr:col>
      <xdr:colOff>31750</xdr:colOff>
      <xdr:row>58</xdr:row>
      <xdr:rowOff>113454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123631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がそれぞれ有し、現在も残っている複数の類似施設の管理運営を行っていることが類似団体平均を上回っている要因に挙げられる。また算定分母となる人口についても急激な減少が続いている。今後、公共施設等総合管理計画に基づく施設の統廃合、集約化を行うとともに、指定管理者制度等の活用による施設管理コスト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132690</xdr:rowOff>
    </xdr:from>
    <xdr:to>
      <xdr:col>23</xdr:col>
      <xdr:colOff>133350</xdr:colOff>
      <xdr:row>88</xdr:row>
      <xdr:rowOff>37418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48840"/>
          <a:ext cx="838200" cy="7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107997</xdr:rowOff>
    </xdr:from>
    <xdr:to>
      <xdr:col>19</xdr:col>
      <xdr:colOff>133350</xdr:colOff>
      <xdr:row>87</xdr:row>
      <xdr:rowOff>132690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24147"/>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44405</xdr:rowOff>
    </xdr:from>
    <xdr:to>
      <xdr:col>15</xdr:col>
      <xdr:colOff>82550</xdr:colOff>
      <xdr:row>87</xdr:row>
      <xdr:rowOff>107997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60555"/>
          <a:ext cx="889000" cy="6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55183</xdr:rowOff>
    </xdr:from>
    <xdr:to>
      <xdr:col>11</xdr:col>
      <xdr:colOff>31750</xdr:colOff>
      <xdr:row>87</xdr:row>
      <xdr:rowOff>44405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99883"/>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158068</xdr:rowOff>
    </xdr:from>
    <xdr:to>
      <xdr:col>23</xdr:col>
      <xdr:colOff>184150</xdr:colOff>
      <xdr:row>88</xdr:row>
      <xdr:rowOff>88218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130145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4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81890</xdr:rowOff>
    </xdr:from>
    <xdr:to>
      <xdr:col>19</xdr:col>
      <xdr:colOff>184150</xdr:colOff>
      <xdr:row>88</xdr:row>
      <xdr:rowOff>12040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168267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57197</xdr:rowOff>
    </xdr:from>
    <xdr:to>
      <xdr:col>15</xdr:col>
      <xdr:colOff>133350</xdr:colOff>
      <xdr:row>87</xdr:row>
      <xdr:rowOff>158797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143574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5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165055</xdr:rowOff>
    </xdr:from>
    <xdr:to>
      <xdr:col>11</xdr:col>
      <xdr:colOff>82550</xdr:colOff>
      <xdr:row>87</xdr:row>
      <xdr:rowOff>95205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79982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99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4383</xdr:rowOff>
    </xdr:from>
    <xdr:to>
      <xdr:col>7</xdr:col>
      <xdr:colOff>31750</xdr:colOff>
      <xdr:row>86</xdr:row>
      <xdr:rowOff>105983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90760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3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本市の厳しい財政状況を鑑み、職員給料の特例減額措置（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％カット）を平成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年度にかけて実施した。また、平成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年度以降も級別標準職務表の見直しにより、一定の昇給抑制が図られている。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93557</xdr:rowOff>
    </xdr:from>
    <xdr:to>
      <xdr:col>81</xdr:col>
      <xdr:colOff>44450</xdr:colOff>
      <xdr:row>86</xdr:row>
      <xdr:rowOff>93557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93557</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382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85513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3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85513</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302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42757</xdr:rowOff>
    </xdr:from>
    <xdr:to>
      <xdr:col>81</xdr:col>
      <xdr:colOff>95250</xdr:colOff>
      <xdr:row>86</xdr:row>
      <xdr:rowOff>144357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14834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42757</xdr:rowOff>
    </xdr:from>
    <xdr:to>
      <xdr:col>77</xdr:col>
      <xdr:colOff>95250</xdr:colOff>
      <xdr:row>86</xdr:row>
      <xdr:rowOff>144357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129134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34713</xdr:rowOff>
    </xdr:from>
    <xdr:to>
      <xdr:col>68</xdr:col>
      <xdr:colOff>203200</xdr:colOff>
      <xdr:row>86</xdr:row>
      <xdr:rowOff>136313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121090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年々人口が減少することにより、人口千人当たり職員数は増加していく。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年度の大量退職を見越して、平成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年度にかけて退職分の補充に加え、前倒しでの新規職員採用を行うことで一時的に職員数が増加している。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10402</xdr:rowOff>
    </xdr:from>
    <xdr:to>
      <xdr:col>81</xdr:col>
      <xdr:colOff>44450</xdr:colOff>
      <xdr:row>65</xdr:row>
      <xdr:rowOff>32234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54652"/>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134741</xdr:rowOff>
    </xdr:from>
    <xdr:to>
      <xdr:col>77</xdr:col>
      <xdr:colOff>44450</xdr:colOff>
      <xdr:row>65</xdr:row>
      <xdr:rowOff>10402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0754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55456</xdr:rowOff>
    </xdr:from>
    <xdr:to>
      <xdr:col>72</xdr:col>
      <xdr:colOff>203200</xdr:colOff>
      <xdr:row>64</xdr:row>
      <xdr:rowOff>134741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28256"/>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166007</xdr:rowOff>
    </xdr:from>
    <xdr:to>
      <xdr:col>68</xdr:col>
      <xdr:colOff>152400</xdr:colOff>
      <xdr:row>64</xdr:row>
      <xdr:rowOff>55456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67357"/>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152884</xdr:rowOff>
    </xdr:from>
    <xdr:to>
      <xdr:col>81</xdr:col>
      <xdr:colOff>95250</xdr:colOff>
      <xdr:row>65</xdr:row>
      <xdr:rowOff>83034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124961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9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131052</xdr:rowOff>
    </xdr:from>
    <xdr:to>
      <xdr:col>77</xdr:col>
      <xdr:colOff>95250</xdr:colOff>
      <xdr:row>65</xdr:row>
      <xdr:rowOff>61202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45979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9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83941</xdr:rowOff>
    </xdr:from>
    <xdr:to>
      <xdr:col>73</xdr:col>
      <xdr:colOff>44450</xdr:colOff>
      <xdr:row>65</xdr:row>
      <xdr:rowOff>14091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170318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4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4656</xdr:rowOff>
    </xdr:from>
    <xdr:to>
      <xdr:col>68</xdr:col>
      <xdr:colOff>203200</xdr:colOff>
      <xdr:row>64</xdr:row>
      <xdr:rowOff>106256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91033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115207</xdr:rowOff>
    </xdr:from>
    <xdr:to>
      <xdr:col>64</xdr:col>
      <xdr:colOff>152400</xdr:colOff>
      <xdr:row>64</xdr:row>
      <xdr:rowOff>45357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30134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３ヵ年平均により前年度と同値となっているが、単年度でみると平成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病院事業に係る準元利償還金を計上したために、比率は上昇している。今後、合併算定替措置の段階的縮減により普通交付税が減額となっていくこと、また、庁舎耐震改修や小中学校建設事業、葬斎場建設事業等の合併特例債を活用した大型事業に係る元利償還金の増加が予想されることにより、中長期的には比率が上昇していく懸念があることから、今後も引き続き、必要性、緊急性等を見究めた起債事業の選定を行い、公債費負担の上昇を最小限に抑えるよう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100965</xdr:rowOff>
    </xdr:from>
    <xdr:to>
      <xdr:col>81</xdr:col>
      <xdr:colOff>44450</xdr:colOff>
      <xdr:row>36</xdr:row>
      <xdr:rowOff>100965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273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102976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2731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102976</xdr:rowOff>
    </xdr:from>
    <xdr:to>
      <xdr:col>72</xdr:col>
      <xdr:colOff>203200</xdr:colOff>
      <xdr:row>36</xdr:row>
      <xdr:rowOff>113030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27517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113030</xdr:rowOff>
    </xdr:from>
    <xdr:to>
      <xdr:col>68</xdr:col>
      <xdr:colOff>152400</xdr:colOff>
      <xdr:row>36</xdr:row>
      <xdr:rowOff>137160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28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50165</xdr:rowOff>
    </xdr:from>
    <xdr:to>
      <xdr:col>81</xdr:col>
      <xdr:colOff>95250</xdr:colOff>
      <xdr:row>36</xdr:row>
      <xdr:rowOff>151765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142892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50165</xdr:rowOff>
    </xdr:from>
    <xdr:to>
      <xdr:col>77</xdr:col>
      <xdr:colOff>95250</xdr:colOff>
      <xdr:row>36</xdr:row>
      <xdr:rowOff>151765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161942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599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52176</xdr:rowOff>
    </xdr:from>
    <xdr:to>
      <xdr:col>73</xdr:col>
      <xdr:colOff>44450</xdr:colOff>
      <xdr:row>36</xdr:row>
      <xdr:rowOff>153776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163953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62230</xdr:rowOff>
    </xdr:from>
    <xdr:to>
      <xdr:col>68</xdr:col>
      <xdr:colOff>203200</xdr:colOff>
      <xdr:row>36</xdr:row>
      <xdr:rowOff>163830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2557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86360</xdr:rowOff>
    </xdr:from>
    <xdr:to>
      <xdr:col>64</xdr:col>
      <xdr:colOff>152400</xdr:colOff>
      <xdr:row>37</xdr:row>
      <xdr:rowOff>16510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26687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年度に、本市の病院事業であった旧壱岐市民病院が長崎県病院企業団に加入したことにより、平成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年度は、病院事業債の償還等に係る数値を計上しておらず、将来負担比率はなしとなっていた。しかし今回、平成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年度からは長崎県病院企業団壱岐病院の地方債の償還に係る数値を計上することとしたため、将来負担比率が発生した。また、平成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年度と比較し、改善した理由は、計画的な繰上償還の実施及び各年度の地方債発行額が当該年度の元金償還額を上回らないよう運用していることにより、算定分子である地方債現在高が減少したためである。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89891</xdr:rowOff>
    </xdr:from>
    <xdr:to>
      <xdr:col>68</xdr:col>
      <xdr:colOff>152400</xdr:colOff>
      <xdr:row>14</xdr:row>
      <xdr:rowOff>124638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90191"/>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16408</xdr:rowOff>
    </xdr:from>
    <xdr:to>
      <xdr:col>81</xdr:col>
      <xdr:colOff>95250</xdr:colOff>
      <xdr:row>14</xdr:row>
      <xdr:rowOff>118008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109135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39091</xdr:rowOff>
    </xdr:from>
    <xdr:to>
      <xdr:col>68</xdr:col>
      <xdr:colOff>203200</xdr:colOff>
      <xdr:row>14</xdr:row>
      <xdr:rowOff>140691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150868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0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73838</xdr:rowOff>
    </xdr:from>
    <xdr:to>
      <xdr:col>64</xdr:col>
      <xdr:colOff>152400</xdr:colOff>
      <xdr:row>15</xdr:row>
      <xdr:rowOff>3988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給与改定等の影響に加え、平成３２年度の大量退職を見越して、職員の年齢構成に歪みが生じないよう、採用者数の平準化を図るため、前倒しでの新規職員の採用を行っているため、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％上昇し、類似団体を上回ることとなった。</a:t>
          </a:r>
        </a:p>
        <a:p>
          <a:r>
            <a:rPr kumimoji="1" lang="ja-JP" altLang="en-US" sz="1200">
              <a:latin typeface="ＭＳ Ｐゴシック" panose="020B0600070205080204" pitchFamily="50" charset="-128"/>
              <a:ea typeface="ＭＳ Ｐゴシック" panose="020B0600070205080204" pitchFamily="50" charset="-128"/>
            </a:rPr>
            <a:t>今後については、前記理由により一時的に職員数が増加する時期もありますが、「壱岐市行政改革</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新</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定員適正化計画」に基づく職員数削減や級標準職務表の見直しによる昇給抑制等を行い、改善に努めていく。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物件費に係る経常収支比率が類似団体平均より高い理由として、合併前の旧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がそれぞれ有し、現在も残っている複数の類似施設の管理運営を行っていることが挙げられる。今後、公共施設等総合管理計画に基づく施設の統廃合、集約化を行うとともに、指定管理者制度等の活用による施設管理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75293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5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18</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4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18</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34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170543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389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119743</xdr:rowOff>
    </xdr:from>
    <xdr:to>
      <xdr:col>69</xdr:col>
      <xdr:colOff>142875</xdr:colOff>
      <xdr:row>19</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34670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扶助費に係る経常収支比率はほぼ前年度並みとなっており、類似団体平均を下回っている。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48078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99785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13805</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76399</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その他の経費に係る経常収支比率は類似団体平均を下回っており、前年度比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下した。その他の経費の主なものに公営事業会計に対する繰出金が挙げられる。公営企業については独立採算の原則に基づき、今後も経営努力と経費の節減等を継続していくことにより、一般会計からの繰出金の抑制に努めていく。</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153126</xdr:rowOff>
    </xdr:from>
    <xdr:to>
      <xdr:col>82</xdr:col>
      <xdr:colOff>107950</xdr:colOff>
      <xdr:row>55</xdr:row>
      <xdr:rowOff>7801</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4114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7801</xdr:rowOff>
    </xdr:from>
    <xdr:to>
      <xdr:col>78</xdr:col>
      <xdr:colOff>69850</xdr:colOff>
      <xdr:row>55</xdr:row>
      <xdr:rowOff>40459</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782800" y="9437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40459</xdr:rowOff>
    </xdr:from>
    <xdr:to>
      <xdr:col>73</xdr:col>
      <xdr:colOff>180975</xdr:colOff>
      <xdr:row>55</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893800" y="9470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53522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4310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102326</xdr:rowOff>
    </xdr:from>
    <xdr:to>
      <xdr:col>82</xdr:col>
      <xdr:colOff>158750</xdr:colOff>
      <xdr:row>55</xdr:row>
      <xdr:rowOff>32476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118853</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20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128451</xdr:rowOff>
    </xdr:from>
    <xdr:to>
      <xdr:col>78</xdr:col>
      <xdr:colOff>120650</xdr:colOff>
      <xdr:row>55</xdr:row>
      <xdr:rowOff>58601</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68778</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15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161109</xdr:rowOff>
    </xdr:from>
    <xdr:to>
      <xdr:col>74</xdr:col>
      <xdr:colOff>31750</xdr:colOff>
      <xdr:row>55</xdr:row>
      <xdr:rowOff>91259</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101436</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補助費に係る経常収支比率は類似団体平均を下回っているが、前年度比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％増加した。補助金については補助金適正化委員会の答申に沿った見直しを実施している。今後も、公益性、必要性、妥当性、費用対効果について検証を行い、適正化に向けた見直しを継続していく。</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34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34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47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公債費に係る経常収支比率は、大口の定期償還の開始といった要因により、前年度比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％上昇した。今後も合併特例債による大型事業の償還を控えており、公債費負担の増加が懸念される中、交付税措置の有利な地方債の活用や繰上償還等の実施により、健全な財政運営に努めていく。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60325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114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52705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8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27940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63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74947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始まった普通交付税合併算定替措置の段階的縮減により算定分母となる経常一般財源が減少したことから数値が上昇している。今後、同縮減幅の増大に伴い、経常一般財源の歳入見込みは厳しさを増していくことから、徹底した事務事業等の見直しを進め、経常的経費の歳出抑制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038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100330</xdr:rowOff>
    </xdr:from>
    <xdr:to>
      <xdr:col>69</xdr:col>
      <xdr:colOff>92075</xdr:colOff>
      <xdr:row>76</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59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88917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28753</xdr:rowOff>
    </xdr:from>
    <xdr:to>
      <xdr:col>29</xdr:col>
      <xdr:colOff>127000</xdr:colOff>
      <xdr:row>14</xdr:row>
      <xdr:rowOff>85801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6678"/>
          <a:ext cx="647700" cy="5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85801</xdr:rowOff>
    </xdr:from>
    <xdr:to>
      <xdr:col>26</xdr:col>
      <xdr:colOff>50800</xdr:colOff>
      <xdr:row>14</xdr:row>
      <xdr:rowOff>139408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33726"/>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80226</xdr:rowOff>
    </xdr:from>
    <xdr:to>
      <xdr:col>22</xdr:col>
      <xdr:colOff>114300</xdr:colOff>
      <xdr:row>14</xdr:row>
      <xdr:rowOff>139408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28151"/>
          <a:ext cx="698500" cy="5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80226</xdr:rowOff>
    </xdr:from>
    <xdr:to>
      <xdr:col>18</xdr:col>
      <xdr:colOff>177800</xdr:colOff>
      <xdr:row>14</xdr:row>
      <xdr:rowOff>135928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8151"/>
          <a:ext cx="698500" cy="5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149403</xdr:rowOff>
    </xdr:from>
    <xdr:to>
      <xdr:col>29</xdr:col>
      <xdr:colOff>177800</xdr:colOff>
      <xdr:row>14</xdr:row>
      <xdr:rowOff>79553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35001</xdr:rowOff>
    </xdr:from>
    <xdr:to>
      <xdr:col>26</xdr:col>
      <xdr:colOff>101600</xdr:colOff>
      <xdr:row>14</xdr:row>
      <xdr:rowOff>136601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8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146778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88608</xdr:rowOff>
    </xdr:from>
    <xdr:to>
      <xdr:col>22</xdr:col>
      <xdr:colOff>165100</xdr:colOff>
      <xdr:row>15</xdr:row>
      <xdr:rowOff>18758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28935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0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29426</xdr:rowOff>
    </xdr:from>
    <xdr:to>
      <xdr:col>19</xdr:col>
      <xdr:colOff>38100</xdr:colOff>
      <xdr:row>14</xdr:row>
      <xdr:rowOff>131026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141203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85128</xdr:rowOff>
    </xdr:from>
    <xdr:to>
      <xdr:col>15</xdr:col>
      <xdr:colOff>101600</xdr:colOff>
      <xdr:row>15</xdr:row>
      <xdr:rowOff>15278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3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25455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266190</xdr:rowOff>
    </xdr:from>
    <xdr:to>
      <xdr:col>29</xdr:col>
      <xdr:colOff>127000</xdr:colOff>
      <xdr:row>37</xdr:row>
      <xdr:rowOff>272417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390890"/>
          <a:ext cx="647700" cy="6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272417</xdr:rowOff>
    </xdr:from>
    <xdr:to>
      <xdr:col>26</xdr:col>
      <xdr:colOff>50800</xdr:colOff>
      <xdr:row>37</xdr:row>
      <xdr:rowOff>284858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97117"/>
          <a:ext cx="698500" cy="1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267712</xdr:rowOff>
    </xdr:from>
    <xdr:to>
      <xdr:col>22</xdr:col>
      <xdr:colOff>114300</xdr:colOff>
      <xdr:row>37</xdr:row>
      <xdr:rowOff>284858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92412"/>
          <a:ext cx="698500" cy="17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265975</xdr:rowOff>
    </xdr:from>
    <xdr:to>
      <xdr:col>18</xdr:col>
      <xdr:colOff>177800</xdr:colOff>
      <xdr:row>37</xdr:row>
      <xdr:rowOff>267712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90675"/>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215390</xdr:rowOff>
    </xdr:from>
    <xdr:to>
      <xdr:col>29</xdr:col>
      <xdr:colOff>177800</xdr:colOff>
      <xdr:row>37</xdr:row>
      <xdr:rowOff>316990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4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221617</xdr:rowOff>
    </xdr:from>
    <xdr:to>
      <xdr:col>26</xdr:col>
      <xdr:colOff>101600</xdr:colOff>
      <xdr:row>37</xdr:row>
      <xdr:rowOff>323217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4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307994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32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234058</xdr:rowOff>
    </xdr:from>
    <xdr:to>
      <xdr:col>22</xdr:col>
      <xdr:colOff>165100</xdr:colOff>
      <xdr:row>37</xdr:row>
      <xdr:rowOff>335658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320435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216912</xdr:rowOff>
    </xdr:from>
    <xdr:to>
      <xdr:col>19</xdr:col>
      <xdr:colOff>38100</xdr:colOff>
      <xdr:row>37</xdr:row>
      <xdr:rowOff>318512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41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303289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215175</xdr:rowOff>
    </xdr:from>
    <xdr:to>
      <xdr:col>15</xdr:col>
      <xdr:colOff>101600</xdr:colOff>
      <xdr:row>37</xdr:row>
      <xdr:rowOff>316775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3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301552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2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88989</xdr:rowOff>
    </xdr:from>
    <xdr:to>
      <xdr:col>24</xdr:col>
      <xdr:colOff>63500</xdr:colOff>
      <xdr:row>30</xdr:row>
      <xdr:rowOff>153073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32489"/>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153073</xdr:rowOff>
    </xdr:from>
    <xdr:to>
      <xdr:col>19</xdr:col>
      <xdr:colOff>177800</xdr:colOff>
      <xdr:row>31</xdr:row>
      <xdr:rowOff>55943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96573"/>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55943</xdr:rowOff>
    </xdr:from>
    <xdr:to>
      <xdr:col>15</xdr:col>
      <xdr:colOff>50800</xdr:colOff>
      <xdr:row>31</xdr:row>
      <xdr:rowOff>162242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70893"/>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162242</xdr:rowOff>
    </xdr:from>
    <xdr:to>
      <xdr:col>10</xdr:col>
      <xdr:colOff>114300</xdr:colOff>
      <xdr:row>32</xdr:row>
      <xdr:rowOff>66053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77192"/>
          <a:ext cx="8890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38189</xdr:rowOff>
    </xdr:from>
    <xdr:to>
      <xdr:col>24</xdr:col>
      <xdr:colOff>114300</xdr:colOff>
      <xdr:row>30</xdr:row>
      <xdr:rowOff>139789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124566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9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102273</xdr:rowOff>
    </xdr:from>
    <xdr:to>
      <xdr:col>20</xdr:col>
      <xdr:colOff>38100</xdr:colOff>
      <xdr:row>31</xdr:row>
      <xdr:rowOff>32423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48950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5143</xdr:rowOff>
    </xdr:from>
    <xdr:to>
      <xdr:col>15</xdr:col>
      <xdr:colOff>101600</xdr:colOff>
      <xdr:row>31</xdr:row>
      <xdr:rowOff>106743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123270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9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111442</xdr:rowOff>
    </xdr:from>
    <xdr:to>
      <xdr:col>10</xdr:col>
      <xdr:colOff>165100</xdr:colOff>
      <xdr:row>32</xdr:row>
      <xdr:rowOff>41592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58119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0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15253</xdr:rowOff>
    </xdr:from>
    <xdr:to>
      <xdr:col>6</xdr:col>
      <xdr:colOff>38100</xdr:colOff>
      <xdr:row>32</xdr:row>
      <xdr:rowOff>116853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133380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7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132944</xdr:rowOff>
    </xdr:from>
    <xdr:to>
      <xdr:col>24</xdr:col>
      <xdr:colOff>63500</xdr:colOff>
      <xdr:row>52</xdr:row>
      <xdr:rowOff>14440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76894"/>
          <a:ext cx="838200" cy="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155537</xdr:rowOff>
    </xdr:from>
    <xdr:to>
      <xdr:col>19</xdr:col>
      <xdr:colOff>177800</xdr:colOff>
      <xdr:row>52</xdr:row>
      <xdr:rowOff>14440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99487"/>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155537</xdr:rowOff>
    </xdr:from>
    <xdr:to>
      <xdr:col>15</xdr:col>
      <xdr:colOff>50800</xdr:colOff>
      <xdr:row>52</xdr:row>
      <xdr:rowOff>47511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99487"/>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47511</xdr:rowOff>
    </xdr:from>
    <xdr:to>
      <xdr:col>10</xdr:col>
      <xdr:colOff>114300</xdr:colOff>
      <xdr:row>53</xdr:row>
      <xdr:rowOff>82893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962911"/>
          <a:ext cx="889000" cy="2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82144</xdr:rowOff>
    </xdr:from>
    <xdr:to>
      <xdr:col>24</xdr:col>
      <xdr:colOff>114300</xdr:colOff>
      <xdr:row>52</xdr:row>
      <xdr:rowOff>12294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105021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7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135090</xdr:rowOff>
    </xdr:from>
    <xdr:to>
      <xdr:col>20</xdr:col>
      <xdr:colOff>38100</xdr:colOff>
      <xdr:row>52</xdr:row>
      <xdr:rowOff>65240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81767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5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104737</xdr:rowOff>
    </xdr:from>
    <xdr:to>
      <xdr:col>15</xdr:col>
      <xdr:colOff>101600</xdr:colOff>
      <xdr:row>52</xdr:row>
      <xdr:rowOff>34887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51414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62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168161</xdr:rowOff>
    </xdr:from>
    <xdr:to>
      <xdr:col>10</xdr:col>
      <xdr:colOff>165100</xdr:colOff>
      <xdr:row>52</xdr:row>
      <xdr:rowOff>98311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114838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68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32093</xdr:rowOff>
    </xdr:from>
    <xdr:to>
      <xdr:col>6</xdr:col>
      <xdr:colOff>38100</xdr:colOff>
      <xdr:row>53</xdr:row>
      <xdr:rowOff>133693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150220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8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143224</xdr:rowOff>
    </xdr:from>
    <xdr:to>
      <xdr:col>24</xdr:col>
      <xdr:colOff>63500</xdr:colOff>
      <xdr:row>78</xdr:row>
      <xdr:rowOff>157511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6324"/>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157511</xdr:rowOff>
    </xdr:from>
    <xdr:to>
      <xdr:col>19</xdr:col>
      <xdr:colOff>177800</xdr:colOff>
      <xdr:row>78</xdr:row>
      <xdr:rowOff>162427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3061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157969</xdr:rowOff>
    </xdr:from>
    <xdr:to>
      <xdr:col>15</xdr:col>
      <xdr:colOff>50800</xdr:colOff>
      <xdr:row>78</xdr:row>
      <xdr:rowOff>162427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1069"/>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142042</xdr:rowOff>
    </xdr:from>
    <xdr:to>
      <xdr:col>10</xdr:col>
      <xdr:colOff>114300</xdr:colOff>
      <xdr:row>78</xdr:row>
      <xdr:rowOff>157969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5142"/>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92424</xdr:rowOff>
    </xdr:from>
    <xdr:to>
      <xdr:col>24</xdr:col>
      <xdr:colOff>114300</xdr:colOff>
      <xdr:row>79</xdr:row>
      <xdr:rowOff>22574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106711</xdr:rowOff>
    </xdr:from>
    <xdr:to>
      <xdr:col>20</xdr:col>
      <xdr:colOff>38100</xdr:colOff>
      <xdr:row>79</xdr:row>
      <xdr:rowOff>36861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27988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111627</xdr:rowOff>
    </xdr:from>
    <xdr:to>
      <xdr:col>15</xdr:col>
      <xdr:colOff>101600</xdr:colOff>
      <xdr:row>79</xdr:row>
      <xdr:rowOff>41777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32904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107169</xdr:rowOff>
    </xdr:from>
    <xdr:to>
      <xdr:col>10</xdr:col>
      <xdr:colOff>165100</xdr:colOff>
      <xdr:row>79</xdr:row>
      <xdr:rowOff>37319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91242</xdr:rowOff>
    </xdr:from>
    <xdr:to>
      <xdr:col>6</xdr:col>
      <xdr:colOff>38100</xdr:colOff>
      <xdr:row>79</xdr:row>
      <xdr:rowOff>21392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12519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99988</xdr:rowOff>
    </xdr:from>
    <xdr:to>
      <xdr:col>24</xdr:col>
      <xdr:colOff>63500</xdr:colOff>
      <xdr:row>96</xdr:row>
      <xdr:rowOff>108445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59188"/>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83541</xdr:rowOff>
    </xdr:from>
    <xdr:to>
      <xdr:col>19</xdr:col>
      <xdr:colOff>177800</xdr:colOff>
      <xdr:row>96</xdr:row>
      <xdr:rowOff>108445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42741"/>
          <a:ext cx="889000" cy="2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83541</xdr:rowOff>
    </xdr:from>
    <xdr:to>
      <xdr:col>15</xdr:col>
      <xdr:colOff>50800</xdr:colOff>
      <xdr:row>96</xdr:row>
      <xdr:rowOff>130544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42741"/>
          <a:ext cx="8890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130544</xdr:rowOff>
    </xdr:from>
    <xdr:to>
      <xdr:col>10</xdr:col>
      <xdr:colOff>114300</xdr:colOff>
      <xdr:row>97</xdr:row>
      <xdr:rowOff>8128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9744"/>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49188</xdr:rowOff>
    </xdr:from>
    <xdr:to>
      <xdr:col>24</xdr:col>
      <xdr:colOff>114300</xdr:colOff>
      <xdr:row>96</xdr:row>
      <xdr:rowOff>150788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27615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57645</xdr:rowOff>
    </xdr:from>
    <xdr:to>
      <xdr:col>20</xdr:col>
      <xdr:colOff>38100</xdr:colOff>
      <xdr:row>96</xdr:row>
      <xdr:rowOff>159245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150372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32741</xdr:rowOff>
    </xdr:from>
    <xdr:to>
      <xdr:col>15</xdr:col>
      <xdr:colOff>101600</xdr:colOff>
      <xdr:row>96</xdr:row>
      <xdr:rowOff>134341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150868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79744</xdr:rowOff>
    </xdr:from>
    <xdr:to>
      <xdr:col>10</xdr:col>
      <xdr:colOff>165100</xdr:colOff>
      <xdr:row>97</xdr:row>
      <xdr:rowOff>9894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128778</xdr:rowOff>
    </xdr:from>
    <xdr:to>
      <xdr:col>6</xdr:col>
      <xdr:colOff>38100</xdr:colOff>
      <xdr:row>97</xdr:row>
      <xdr:rowOff>58928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75455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115392</xdr:rowOff>
    </xdr:from>
    <xdr:to>
      <xdr:col>55</xdr:col>
      <xdr:colOff>0</xdr:colOff>
      <xdr:row>35</xdr:row>
      <xdr:rowOff>69238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73242"/>
          <a:ext cx="838200" cy="2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62045</xdr:rowOff>
    </xdr:from>
    <xdr:to>
      <xdr:col>50</xdr:col>
      <xdr:colOff>114300</xdr:colOff>
      <xdr:row>35</xdr:row>
      <xdr:rowOff>69238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62795"/>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62045</xdr:rowOff>
    </xdr:from>
    <xdr:to>
      <xdr:col>45</xdr:col>
      <xdr:colOff>177800</xdr:colOff>
      <xdr:row>35</xdr:row>
      <xdr:rowOff>114859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62795"/>
          <a:ext cx="8890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114859</xdr:rowOff>
    </xdr:from>
    <xdr:to>
      <xdr:col>41</xdr:col>
      <xdr:colOff>50800</xdr:colOff>
      <xdr:row>35</xdr:row>
      <xdr:rowOff>123606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15609"/>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64592</xdr:rowOff>
    </xdr:from>
    <xdr:to>
      <xdr:col>55</xdr:col>
      <xdr:colOff>50800</xdr:colOff>
      <xdr:row>33</xdr:row>
      <xdr:rowOff>166192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87469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7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18438</xdr:rowOff>
    </xdr:from>
    <xdr:to>
      <xdr:col>50</xdr:col>
      <xdr:colOff>165100</xdr:colOff>
      <xdr:row>35</xdr:row>
      <xdr:rowOff>120038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136565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9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11245</xdr:rowOff>
    </xdr:from>
    <xdr:to>
      <xdr:col>46</xdr:col>
      <xdr:colOff>38100</xdr:colOff>
      <xdr:row>35</xdr:row>
      <xdr:rowOff>112845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129372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8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64059</xdr:rowOff>
    </xdr:from>
    <xdr:to>
      <xdr:col>41</xdr:col>
      <xdr:colOff>101600</xdr:colOff>
      <xdr:row>35</xdr:row>
      <xdr:rowOff>165659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72806</xdr:rowOff>
    </xdr:from>
    <xdr:to>
      <xdr:col>36</xdr:col>
      <xdr:colOff>165100</xdr:colOff>
      <xdr:row>36</xdr:row>
      <xdr:rowOff>2956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19483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80401</xdr:rowOff>
    </xdr:from>
    <xdr:to>
      <xdr:col>55</xdr:col>
      <xdr:colOff>0</xdr:colOff>
      <xdr:row>55</xdr:row>
      <xdr:rowOff>124269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338701"/>
          <a:ext cx="838200" cy="21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124269</xdr:rowOff>
    </xdr:from>
    <xdr:to>
      <xdr:col>50</xdr:col>
      <xdr:colOff>114300</xdr:colOff>
      <xdr:row>55</xdr:row>
      <xdr:rowOff>148483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54019"/>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148483</xdr:rowOff>
    </xdr:from>
    <xdr:to>
      <xdr:col>45</xdr:col>
      <xdr:colOff>177800</xdr:colOff>
      <xdr:row>56</xdr:row>
      <xdr:rowOff>33158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78233"/>
          <a:ext cx="889000" cy="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76085</xdr:rowOff>
    </xdr:from>
    <xdr:to>
      <xdr:col>41</xdr:col>
      <xdr:colOff>50800</xdr:colOff>
      <xdr:row>56</xdr:row>
      <xdr:rowOff>33158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334385"/>
          <a:ext cx="889000" cy="29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29601</xdr:rowOff>
    </xdr:from>
    <xdr:to>
      <xdr:col>55</xdr:col>
      <xdr:colOff>50800</xdr:colOff>
      <xdr:row>54</xdr:row>
      <xdr:rowOff>131201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52478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13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73469</xdr:rowOff>
    </xdr:from>
    <xdr:to>
      <xdr:col>50</xdr:col>
      <xdr:colOff>165100</xdr:colOff>
      <xdr:row>56</xdr:row>
      <xdr:rowOff>3619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20146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97683</xdr:rowOff>
    </xdr:from>
    <xdr:to>
      <xdr:col>46</xdr:col>
      <xdr:colOff>38100</xdr:colOff>
      <xdr:row>56</xdr:row>
      <xdr:rowOff>27833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44360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0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153808</xdr:rowOff>
    </xdr:from>
    <xdr:to>
      <xdr:col>41</xdr:col>
      <xdr:colOff>101600</xdr:colOff>
      <xdr:row>56</xdr:row>
      <xdr:rowOff>83958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25285</xdr:rowOff>
    </xdr:from>
    <xdr:to>
      <xdr:col>36</xdr:col>
      <xdr:colOff>165100</xdr:colOff>
      <xdr:row>54</xdr:row>
      <xdr:rowOff>126885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143412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5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95744</xdr:rowOff>
    </xdr:from>
    <xdr:to>
      <xdr:col>55</xdr:col>
      <xdr:colOff>0</xdr:colOff>
      <xdr:row>77</xdr:row>
      <xdr:rowOff>13219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954494"/>
          <a:ext cx="838200" cy="2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13219</xdr:rowOff>
    </xdr:from>
    <xdr:to>
      <xdr:col>50</xdr:col>
      <xdr:colOff>114300</xdr:colOff>
      <xdr:row>77</xdr:row>
      <xdr:rowOff>100740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14869"/>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100740</xdr:rowOff>
    </xdr:from>
    <xdr:to>
      <xdr:col>45</xdr:col>
      <xdr:colOff>177800</xdr:colOff>
      <xdr:row>78</xdr:row>
      <xdr:rowOff>49076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02390"/>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44944</xdr:rowOff>
    </xdr:from>
    <xdr:to>
      <xdr:col>55</xdr:col>
      <xdr:colOff>50800</xdr:colOff>
      <xdr:row>75</xdr:row>
      <xdr:rowOff>146543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036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67821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5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133869</xdr:rowOff>
    </xdr:from>
    <xdr:to>
      <xdr:col>50</xdr:col>
      <xdr:colOff>165100</xdr:colOff>
      <xdr:row>77</xdr:row>
      <xdr:rowOff>64019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80546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49940</xdr:rowOff>
    </xdr:from>
    <xdr:to>
      <xdr:col>46</xdr:col>
      <xdr:colOff>38100</xdr:colOff>
      <xdr:row>77</xdr:row>
      <xdr:rowOff>151540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142667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169726</xdr:rowOff>
    </xdr:from>
    <xdr:to>
      <xdr:col>41</xdr:col>
      <xdr:colOff>101600</xdr:colOff>
      <xdr:row>78</xdr:row>
      <xdr:rowOff>99876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91003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129877</xdr:rowOff>
    </xdr:from>
    <xdr:to>
      <xdr:col>55</xdr:col>
      <xdr:colOff>0</xdr:colOff>
      <xdr:row>96</xdr:row>
      <xdr:rowOff>133361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17627"/>
          <a:ext cx="838200" cy="1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69368</xdr:rowOff>
    </xdr:from>
    <xdr:to>
      <xdr:col>50</xdr:col>
      <xdr:colOff>114300</xdr:colOff>
      <xdr:row>96</xdr:row>
      <xdr:rowOff>133361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28568"/>
          <a:ext cx="889000" cy="6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69368</xdr:rowOff>
    </xdr:from>
    <xdr:to>
      <xdr:col>45</xdr:col>
      <xdr:colOff>177800</xdr:colOff>
      <xdr:row>96</xdr:row>
      <xdr:rowOff>130959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28568"/>
          <a:ext cx="8890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79077</xdr:rowOff>
    </xdr:from>
    <xdr:to>
      <xdr:col>55</xdr:col>
      <xdr:colOff>50800</xdr:colOff>
      <xdr:row>96</xdr:row>
      <xdr:rowOff>9227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3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101954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82561</xdr:rowOff>
    </xdr:from>
    <xdr:to>
      <xdr:col>50</xdr:col>
      <xdr:colOff>165100</xdr:colOff>
      <xdr:row>97</xdr:row>
      <xdr:rowOff>12711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29238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18568</xdr:rowOff>
    </xdr:from>
    <xdr:to>
      <xdr:col>46</xdr:col>
      <xdr:colOff>38100</xdr:colOff>
      <xdr:row>96</xdr:row>
      <xdr:rowOff>120168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136695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80159</xdr:rowOff>
    </xdr:from>
    <xdr:to>
      <xdr:col>41</xdr:col>
      <xdr:colOff>101600</xdr:colOff>
      <xdr:row>97</xdr:row>
      <xdr:rowOff>10309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26836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1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6350</xdr:rowOff>
    </xdr:from>
    <xdr:to>
      <xdr:col>85</xdr:col>
      <xdr:colOff>127000</xdr:colOff>
      <xdr:row>38</xdr:row>
      <xdr:rowOff>133439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50000"/>
          <a:ext cx="838200" cy="2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133439</xdr:rowOff>
    </xdr:from>
    <xdr:to>
      <xdr:col>81</xdr:col>
      <xdr:colOff>50800</xdr:colOff>
      <xdr:row>39</xdr:row>
      <xdr:rowOff>12154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8539"/>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3899</xdr:rowOff>
    </xdr:from>
    <xdr:to>
      <xdr:col>76</xdr:col>
      <xdr:colOff>114300</xdr:colOff>
      <xdr:row>39</xdr:row>
      <xdr:rowOff>12154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90449"/>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144272</xdr:rowOff>
    </xdr:from>
    <xdr:to>
      <xdr:col>71</xdr:col>
      <xdr:colOff>177800</xdr:colOff>
      <xdr:row>39</xdr:row>
      <xdr:rowOff>3899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9372"/>
          <a:ext cx="8890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127000</xdr:rowOff>
    </xdr:from>
    <xdr:to>
      <xdr:col>85</xdr:col>
      <xdr:colOff>177800</xdr:colOff>
      <xdr:row>37</xdr:row>
      <xdr:rowOff>57150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149877</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82639</xdr:rowOff>
    </xdr:from>
    <xdr:to>
      <xdr:col>81</xdr:col>
      <xdr:colOff>101600</xdr:colOff>
      <xdr:row>39</xdr:row>
      <xdr:rowOff>12789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29316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132804</xdr:rowOff>
    </xdr:from>
    <xdr:to>
      <xdr:col>76</xdr:col>
      <xdr:colOff>165100</xdr:colOff>
      <xdr:row>39</xdr:row>
      <xdr:rowOff>62954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54081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124549</xdr:rowOff>
    </xdr:from>
    <xdr:to>
      <xdr:col>72</xdr:col>
      <xdr:colOff>38100</xdr:colOff>
      <xdr:row>39</xdr:row>
      <xdr:rowOff>54699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45826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3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93472</xdr:rowOff>
    </xdr:from>
    <xdr:to>
      <xdr:col>67</xdr:col>
      <xdr:colOff>101600</xdr:colOff>
      <xdr:row>39</xdr:row>
      <xdr:rowOff>23622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14749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138032</xdr:rowOff>
    </xdr:from>
    <xdr:to>
      <xdr:col>85</xdr:col>
      <xdr:colOff>127000</xdr:colOff>
      <xdr:row>76</xdr:row>
      <xdr:rowOff>156617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68232"/>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138032</xdr:rowOff>
    </xdr:from>
    <xdr:to>
      <xdr:col>81</xdr:col>
      <xdr:colOff>50800</xdr:colOff>
      <xdr:row>76</xdr:row>
      <xdr:rowOff>150540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68232"/>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114920</xdr:rowOff>
    </xdr:from>
    <xdr:to>
      <xdr:col>76</xdr:col>
      <xdr:colOff>114300</xdr:colOff>
      <xdr:row>76</xdr:row>
      <xdr:rowOff>150540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4512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72952</xdr:rowOff>
    </xdr:from>
    <xdr:to>
      <xdr:col>71</xdr:col>
      <xdr:colOff>177800</xdr:colOff>
      <xdr:row>76</xdr:row>
      <xdr:rowOff>114920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03152"/>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105817</xdr:rowOff>
    </xdr:from>
    <xdr:to>
      <xdr:col>85</xdr:col>
      <xdr:colOff>177800</xdr:colOff>
      <xdr:row>77</xdr:row>
      <xdr:rowOff>35967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128694</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8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87232</xdr:rowOff>
    </xdr:from>
    <xdr:to>
      <xdr:col>81</xdr:col>
      <xdr:colOff>101600</xdr:colOff>
      <xdr:row>77</xdr:row>
      <xdr:rowOff>17382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33908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89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99740</xdr:rowOff>
    </xdr:from>
    <xdr:to>
      <xdr:col>76</xdr:col>
      <xdr:colOff>165100</xdr:colOff>
      <xdr:row>77</xdr:row>
      <xdr:rowOff>29890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46417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90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64120</xdr:rowOff>
    </xdr:from>
    <xdr:to>
      <xdr:col>72</xdr:col>
      <xdr:colOff>38100</xdr:colOff>
      <xdr:row>76</xdr:row>
      <xdr:rowOff>165720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10797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86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22152</xdr:rowOff>
    </xdr:from>
    <xdr:to>
      <xdr:col>67</xdr:col>
      <xdr:colOff>101600</xdr:colOff>
      <xdr:row>76</xdr:row>
      <xdr:rowOff>123752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140280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8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165235</xdr:rowOff>
    </xdr:from>
    <xdr:to>
      <xdr:col>85</xdr:col>
      <xdr:colOff>127000</xdr:colOff>
      <xdr:row>98</xdr:row>
      <xdr:rowOff>41554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95885"/>
          <a:ext cx="838200" cy="4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62007</xdr:rowOff>
    </xdr:from>
    <xdr:to>
      <xdr:col>81</xdr:col>
      <xdr:colOff>50800</xdr:colOff>
      <xdr:row>98</xdr:row>
      <xdr:rowOff>41554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92657"/>
          <a:ext cx="889000" cy="1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55277</xdr:rowOff>
    </xdr:from>
    <xdr:to>
      <xdr:col>76</xdr:col>
      <xdr:colOff>114300</xdr:colOff>
      <xdr:row>97</xdr:row>
      <xdr:rowOff>62007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8592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55277</xdr:rowOff>
    </xdr:from>
    <xdr:to>
      <xdr:col>71</xdr:col>
      <xdr:colOff>177800</xdr:colOff>
      <xdr:row>98</xdr:row>
      <xdr:rowOff>1694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85927"/>
          <a:ext cx="8890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114435</xdr:rowOff>
    </xdr:from>
    <xdr:to>
      <xdr:col>85</xdr:col>
      <xdr:colOff>177800</xdr:colOff>
      <xdr:row>98</xdr:row>
      <xdr:rowOff>44585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137312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162204</xdr:rowOff>
    </xdr:from>
    <xdr:to>
      <xdr:col>81</xdr:col>
      <xdr:colOff>101600</xdr:colOff>
      <xdr:row>98</xdr:row>
      <xdr:rowOff>92354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108881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11207</xdr:rowOff>
    </xdr:from>
    <xdr:to>
      <xdr:col>76</xdr:col>
      <xdr:colOff>165100</xdr:colOff>
      <xdr:row>97</xdr:row>
      <xdr:rowOff>112807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129334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4477</xdr:rowOff>
    </xdr:from>
    <xdr:to>
      <xdr:col>72</xdr:col>
      <xdr:colOff>38100</xdr:colOff>
      <xdr:row>97</xdr:row>
      <xdr:rowOff>106077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122604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122344</xdr:rowOff>
    </xdr:from>
    <xdr:to>
      <xdr:col>67</xdr:col>
      <xdr:colOff>101600</xdr:colOff>
      <xdr:row>98</xdr:row>
      <xdr:rowOff>52494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43621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97683</xdr:rowOff>
    </xdr:from>
    <xdr:to>
      <xdr:col>116</xdr:col>
      <xdr:colOff>63500</xdr:colOff>
      <xdr:row>58</xdr:row>
      <xdr:rowOff>98254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4178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98254</xdr:rowOff>
    </xdr:from>
    <xdr:to>
      <xdr:col>111</xdr:col>
      <xdr:colOff>177800</xdr:colOff>
      <xdr:row>58</xdr:row>
      <xdr:rowOff>98872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42354"/>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95740</xdr:rowOff>
    </xdr:from>
    <xdr:to>
      <xdr:col>107</xdr:col>
      <xdr:colOff>50800</xdr:colOff>
      <xdr:row>58</xdr:row>
      <xdr:rowOff>98872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39840"/>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95740</xdr:rowOff>
    </xdr:from>
    <xdr:to>
      <xdr:col>102</xdr:col>
      <xdr:colOff>114300</xdr:colOff>
      <xdr:row>58</xdr:row>
      <xdr:rowOff>99352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3984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46883</xdr:rowOff>
    </xdr:from>
    <xdr:to>
      <xdr:col>116</xdr:col>
      <xdr:colOff>114300</xdr:colOff>
      <xdr:row>58</xdr:row>
      <xdr:rowOff>148483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133260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47454</xdr:rowOff>
    </xdr:from>
    <xdr:to>
      <xdr:col>112</xdr:col>
      <xdr:colOff>38100</xdr:colOff>
      <xdr:row>58</xdr:row>
      <xdr:rowOff>149054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140181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48072</xdr:rowOff>
    </xdr:from>
    <xdr:to>
      <xdr:col>107</xdr:col>
      <xdr:colOff>101600</xdr:colOff>
      <xdr:row>58</xdr:row>
      <xdr:rowOff>149672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140799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44940</xdr:rowOff>
    </xdr:from>
    <xdr:to>
      <xdr:col>102</xdr:col>
      <xdr:colOff>165100</xdr:colOff>
      <xdr:row>58</xdr:row>
      <xdr:rowOff>146540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137667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48552</xdr:rowOff>
    </xdr:from>
    <xdr:to>
      <xdr:col>98</xdr:col>
      <xdr:colOff>38100</xdr:colOff>
      <xdr:row>58</xdr:row>
      <xdr:rowOff>150152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141279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134703</xdr:rowOff>
    </xdr:from>
    <xdr:to>
      <xdr:col>116</xdr:col>
      <xdr:colOff>63500</xdr:colOff>
      <xdr:row>75</xdr:row>
      <xdr:rowOff>47296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50553"/>
          <a:ext cx="838200" cy="2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134703</xdr:rowOff>
    </xdr:from>
    <xdr:to>
      <xdr:col>111</xdr:col>
      <xdr:colOff>177800</xdr:colOff>
      <xdr:row>73</xdr:row>
      <xdr:rowOff>160454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50553"/>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160454</xdr:rowOff>
    </xdr:from>
    <xdr:to>
      <xdr:col>107</xdr:col>
      <xdr:colOff>50800</xdr:colOff>
      <xdr:row>74</xdr:row>
      <xdr:rowOff>38724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76304"/>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38724</xdr:rowOff>
    </xdr:from>
    <xdr:to>
      <xdr:col>102</xdr:col>
      <xdr:colOff>114300</xdr:colOff>
      <xdr:row>74</xdr:row>
      <xdr:rowOff>46006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2602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167946</xdr:rowOff>
    </xdr:from>
    <xdr:to>
      <xdr:col>116</xdr:col>
      <xdr:colOff>114300</xdr:colOff>
      <xdr:row>75</xdr:row>
      <xdr:rowOff>98096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19373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0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83903</xdr:rowOff>
    </xdr:from>
    <xdr:to>
      <xdr:col>112</xdr:col>
      <xdr:colOff>38100</xdr:colOff>
      <xdr:row>74</xdr:row>
      <xdr:rowOff>14053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30580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7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109654</xdr:rowOff>
    </xdr:from>
    <xdr:to>
      <xdr:col>107</xdr:col>
      <xdr:colOff>101600</xdr:colOff>
      <xdr:row>74</xdr:row>
      <xdr:rowOff>39804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56331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159374</xdr:rowOff>
    </xdr:from>
    <xdr:to>
      <xdr:col>102</xdr:col>
      <xdr:colOff>165100</xdr:colOff>
      <xdr:row>74</xdr:row>
      <xdr:rowOff>89524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106051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166656</xdr:rowOff>
    </xdr:from>
    <xdr:to>
      <xdr:col>98</xdr:col>
      <xdr:colOff>38100</xdr:colOff>
      <xdr:row>74</xdr:row>
      <xdr:rowOff>96806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113333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・主な構成項目である人件費は、給与改定等の影響によりにより、上昇傾向にあり、類似団体平均と比べて高い水準にある。今後については、「壱岐市行政改革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定員適正化計画」に基づく職員数削減や級標準職務表の見直しによる昇給抑制等を行い、改善に努めていく。</a:t>
          </a:r>
        </a:p>
        <a:p>
          <a:r>
            <a:rPr kumimoji="1" lang="ja-JP" altLang="en-US" sz="1300">
              <a:latin typeface="ＭＳ Ｐゴシック" panose="020B0600070205080204" pitchFamily="50" charset="-128"/>
              <a:ea typeface="ＭＳ Ｐゴシック" panose="020B0600070205080204" pitchFamily="50" charset="-128"/>
            </a:rPr>
            <a:t>・補助費等は、有人国境離島法の施行に伴い、特定有人国境離島地域社会維持推進交付金に関する補助費等の増などにより、増加した。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と比較して一人当たりコストが高い状況となっており、前年度と比較しても増加している。これは、庁舎耐震改修事業、放射線防護対策施設整備事業等の大規模建設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今後については、公共施設等総合管理計画を活用し、事業の取捨選択を徹底していくことで、事業費の減少を目指すこととしている。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・災害復旧事業費は、九州北部豪雨による公共土木施設災害、農地及び農業用施設災害のため、大幅増となった。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・繰出金が昨年度と比較して減額となった主な要因は、簡易水道事業の水道事業への統合により、繰出金から補助金へ変更となったためである。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27,202
27,128
139.42
25,252,981
24,463,618
460,518
12,951,647
26,287,043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155892</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85192"/>
          <a:ext cx="8382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155892</xdr:rowOff>
    </xdr:from>
    <xdr:to>
      <xdr:col>19</xdr:col>
      <xdr:colOff>177800</xdr:colOff>
      <xdr:row>34</xdr:row>
      <xdr:rowOff>170942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5192"/>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74359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0242"/>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29591</xdr:rowOff>
    </xdr:from>
    <xdr:to>
      <xdr:col>10</xdr:col>
      <xdr:colOff>114300</xdr:colOff>
      <xdr:row>35</xdr:row>
      <xdr:rowOff>74359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0341"/>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17653</xdr:rowOff>
    </xdr:from>
    <xdr:to>
      <xdr:col>24</xdr:col>
      <xdr:colOff>114300</xdr:colOff>
      <xdr:row>35</xdr:row>
      <xdr:rowOff>119253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40530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105092</xdr:rowOff>
    </xdr:from>
    <xdr:to>
      <xdr:col>20</xdr:col>
      <xdr:colOff>38100</xdr:colOff>
      <xdr:row>35</xdr:row>
      <xdr:rowOff>35242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51769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120142</xdr:rowOff>
    </xdr:from>
    <xdr:to>
      <xdr:col>15</xdr:col>
      <xdr:colOff>101600</xdr:colOff>
      <xdr:row>35</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23559</xdr:rowOff>
    </xdr:from>
    <xdr:to>
      <xdr:col>10</xdr:col>
      <xdr:colOff>165100</xdr:colOff>
      <xdr:row>35</xdr:row>
      <xdr:rowOff>125159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150241</xdr:rowOff>
    </xdr:from>
    <xdr:to>
      <xdr:col>6</xdr:col>
      <xdr:colOff>38100</xdr:colOff>
      <xdr:row>35</xdr:row>
      <xdr:rowOff>80391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96918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71600</xdr:rowOff>
    </xdr:from>
    <xdr:to>
      <xdr:col>24</xdr:col>
      <xdr:colOff>63500</xdr:colOff>
      <xdr:row>55</xdr:row>
      <xdr:rowOff>155560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1350"/>
          <a:ext cx="838200" cy="8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155560</xdr:rowOff>
    </xdr:from>
    <xdr:to>
      <xdr:col>19</xdr:col>
      <xdr:colOff>177800</xdr:colOff>
      <xdr:row>56</xdr:row>
      <xdr:rowOff>25007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85310"/>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152227</xdr:rowOff>
    </xdr:from>
    <xdr:to>
      <xdr:col>15</xdr:col>
      <xdr:colOff>50800</xdr:colOff>
      <xdr:row>56</xdr:row>
      <xdr:rowOff>25007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1977"/>
          <a:ext cx="889000" cy="4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152227</xdr:rowOff>
    </xdr:from>
    <xdr:to>
      <xdr:col>10</xdr:col>
      <xdr:colOff>114300</xdr:colOff>
      <xdr:row>56</xdr:row>
      <xdr:rowOff>78778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81977"/>
          <a:ext cx="889000" cy="9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20800</xdr:rowOff>
    </xdr:from>
    <xdr:to>
      <xdr:col>24</xdr:col>
      <xdr:colOff>114300</xdr:colOff>
      <xdr:row>55</xdr:row>
      <xdr:rowOff>122400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43677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0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104760</xdr:rowOff>
    </xdr:from>
    <xdr:to>
      <xdr:col>20</xdr:col>
      <xdr:colOff>38100</xdr:colOff>
      <xdr:row>56</xdr:row>
      <xdr:rowOff>34910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51437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145657</xdr:rowOff>
    </xdr:from>
    <xdr:to>
      <xdr:col>15</xdr:col>
      <xdr:colOff>101600</xdr:colOff>
      <xdr:row>56</xdr:row>
      <xdr:rowOff>75807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101427</xdr:rowOff>
    </xdr:from>
    <xdr:to>
      <xdr:col>10</xdr:col>
      <xdr:colOff>165100</xdr:colOff>
      <xdr:row>56</xdr:row>
      <xdr:rowOff>31577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48104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27978</xdr:rowOff>
    </xdr:from>
    <xdr:to>
      <xdr:col>6</xdr:col>
      <xdr:colOff>38100</xdr:colOff>
      <xdr:row>56</xdr:row>
      <xdr:rowOff>129578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146105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9954</xdr:rowOff>
    </xdr:from>
    <xdr:to>
      <xdr:col>24</xdr:col>
      <xdr:colOff>63500</xdr:colOff>
      <xdr:row>74</xdr:row>
      <xdr:rowOff>35832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97254"/>
          <a:ext cx="8382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75852</xdr:rowOff>
    </xdr:from>
    <xdr:to>
      <xdr:col>19</xdr:col>
      <xdr:colOff>177800</xdr:colOff>
      <xdr:row>74</xdr:row>
      <xdr:rowOff>9954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591702"/>
          <a:ext cx="889000" cy="1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75852</xdr:rowOff>
    </xdr:from>
    <xdr:to>
      <xdr:col>15</xdr:col>
      <xdr:colOff>50800</xdr:colOff>
      <xdr:row>75</xdr:row>
      <xdr:rowOff>17818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591702"/>
          <a:ext cx="889000" cy="28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17818</xdr:rowOff>
    </xdr:from>
    <xdr:to>
      <xdr:col>10</xdr:col>
      <xdr:colOff>114300</xdr:colOff>
      <xdr:row>75</xdr:row>
      <xdr:rowOff>70129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6568"/>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156482</xdr:rowOff>
    </xdr:from>
    <xdr:to>
      <xdr:col>24</xdr:col>
      <xdr:colOff>114300</xdr:colOff>
      <xdr:row>74</xdr:row>
      <xdr:rowOff>86632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130604</xdr:rowOff>
    </xdr:from>
    <xdr:to>
      <xdr:col>20</xdr:col>
      <xdr:colOff>38100</xdr:colOff>
      <xdr:row>74</xdr:row>
      <xdr:rowOff>60754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77281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25052</xdr:rowOff>
    </xdr:from>
    <xdr:to>
      <xdr:col>15</xdr:col>
      <xdr:colOff>101600</xdr:colOff>
      <xdr:row>73</xdr:row>
      <xdr:rowOff>126652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143179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1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138468</xdr:rowOff>
    </xdr:from>
    <xdr:to>
      <xdr:col>10</xdr:col>
      <xdr:colOff>165100</xdr:colOff>
      <xdr:row>75</xdr:row>
      <xdr:rowOff>68618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85145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19329</xdr:rowOff>
    </xdr:from>
    <xdr:to>
      <xdr:col>6</xdr:col>
      <xdr:colOff>38100</xdr:colOff>
      <xdr:row>75</xdr:row>
      <xdr:rowOff>120929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137456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5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146436</xdr:rowOff>
    </xdr:from>
    <xdr:to>
      <xdr:col>24</xdr:col>
      <xdr:colOff>63500</xdr:colOff>
      <xdr:row>96</xdr:row>
      <xdr:rowOff>17635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34186"/>
          <a:ext cx="838200" cy="4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17635</xdr:rowOff>
    </xdr:from>
    <xdr:to>
      <xdr:col>19</xdr:col>
      <xdr:colOff>177800</xdr:colOff>
      <xdr:row>96</xdr:row>
      <xdr:rowOff>26992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76835"/>
          <a:ext cx="889000" cy="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157440</xdr:rowOff>
    </xdr:from>
    <xdr:to>
      <xdr:col>15</xdr:col>
      <xdr:colOff>50800</xdr:colOff>
      <xdr:row>96</xdr:row>
      <xdr:rowOff>26992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45190"/>
          <a:ext cx="889000"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122075</xdr:rowOff>
    </xdr:from>
    <xdr:to>
      <xdr:col>10</xdr:col>
      <xdr:colOff>114300</xdr:colOff>
      <xdr:row>95</xdr:row>
      <xdr:rowOff>157440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09825"/>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95636</xdr:rowOff>
    </xdr:from>
    <xdr:to>
      <xdr:col>24</xdr:col>
      <xdr:colOff>114300</xdr:colOff>
      <xdr:row>96</xdr:row>
      <xdr:rowOff>25786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118513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138285</xdr:rowOff>
    </xdr:from>
    <xdr:to>
      <xdr:col>20</xdr:col>
      <xdr:colOff>38100</xdr:colOff>
      <xdr:row>96</xdr:row>
      <xdr:rowOff>68435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84962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147642</xdr:rowOff>
    </xdr:from>
    <xdr:to>
      <xdr:col>15</xdr:col>
      <xdr:colOff>101600</xdr:colOff>
      <xdr:row>96</xdr:row>
      <xdr:rowOff>77792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94319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106640</xdr:rowOff>
    </xdr:from>
    <xdr:to>
      <xdr:col>10</xdr:col>
      <xdr:colOff>165100</xdr:colOff>
      <xdr:row>96</xdr:row>
      <xdr:rowOff>36790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71275</xdr:rowOff>
    </xdr:from>
    <xdr:to>
      <xdr:col>6</xdr:col>
      <xdr:colOff>38100</xdr:colOff>
      <xdr:row>96</xdr:row>
      <xdr:rowOff>1425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17952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76672</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91772"/>
          <a:ext cx="889000" cy="19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76672</xdr:rowOff>
    </xdr:from>
    <xdr:to>
      <xdr:col>45</xdr:col>
      <xdr:colOff>177800</xdr:colOff>
      <xdr:row>38</xdr:row>
      <xdr:rowOff>128923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917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82876</xdr:rowOff>
    </xdr:from>
    <xdr:to>
      <xdr:col>41</xdr:col>
      <xdr:colOff>50800</xdr:colOff>
      <xdr:row>38</xdr:row>
      <xdr:rowOff>128923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97976"/>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25872</xdr:rowOff>
    </xdr:from>
    <xdr:to>
      <xdr:col>46</xdr:col>
      <xdr:colOff>38100</xdr:colOff>
      <xdr:row>38</xdr:row>
      <xdr:rowOff>127472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118599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78123</xdr:rowOff>
    </xdr:from>
    <xdr:to>
      <xdr:col>41</xdr:col>
      <xdr:colOff>101600</xdr:colOff>
      <xdr:row>39</xdr:row>
      <xdr:rowOff>8273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170850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141584</xdr:rowOff>
    </xdr:from>
    <xdr:to>
      <xdr:col>55</xdr:col>
      <xdr:colOff>0</xdr:colOff>
      <xdr:row>54</xdr:row>
      <xdr:rowOff>145111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28434"/>
          <a:ext cx="838200" cy="17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62324</xdr:rowOff>
    </xdr:from>
    <xdr:to>
      <xdr:col>50</xdr:col>
      <xdr:colOff>114300</xdr:colOff>
      <xdr:row>54</xdr:row>
      <xdr:rowOff>145111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20624"/>
          <a:ext cx="889000" cy="8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62324</xdr:rowOff>
    </xdr:from>
    <xdr:to>
      <xdr:col>45</xdr:col>
      <xdr:colOff>177800</xdr:colOff>
      <xdr:row>54</xdr:row>
      <xdr:rowOff>149606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20624"/>
          <a:ext cx="889000" cy="8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149160</xdr:rowOff>
    </xdr:from>
    <xdr:to>
      <xdr:col>41</xdr:col>
      <xdr:colOff>50800</xdr:colOff>
      <xdr:row>54</xdr:row>
      <xdr:rowOff>149606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064560"/>
          <a:ext cx="889000" cy="3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90784</xdr:rowOff>
    </xdr:from>
    <xdr:to>
      <xdr:col>55</xdr:col>
      <xdr:colOff>50800</xdr:colOff>
      <xdr:row>54</xdr:row>
      <xdr:rowOff>20934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113661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2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94311</xdr:rowOff>
    </xdr:from>
    <xdr:to>
      <xdr:col>50</xdr:col>
      <xdr:colOff>165100</xdr:colOff>
      <xdr:row>55</xdr:row>
      <xdr:rowOff>24461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40988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11524</xdr:rowOff>
    </xdr:from>
    <xdr:to>
      <xdr:col>46</xdr:col>
      <xdr:colOff>38100</xdr:colOff>
      <xdr:row>54</xdr:row>
      <xdr:rowOff>113124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129651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98806</xdr:rowOff>
    </xdr:from>
    <xdr:to>
      <xdr:col>41</xdr:col>
      <xdr:colOff>101600</xdr:colOff>
      <xdr:row>55</xdr:row>
      <xdr:rowOff>28956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45483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98360</xdr:rowOff>
    </xdr:from>
    <xdr:to>
      <xdr:col>36</xdr:col>
      <xdr:colOff>165100</xdr:colOff>
      <xdr:row>53</xdr:row>
      <xdr:rowOff>28510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0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45037</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87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73467</xdr:rowOff>
    </xdr:from>
    <xdr:to>
      <xdr:col>55</xdr:col>
      <xdr:colOff>0</xdr:colOff>
      <xdr:row>77</xdr:row>
      <xdr:rowOff>157203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75117"/>
          <a:ext cx="838200" cy="8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157203</xdr:rowOff>
    </xdr:from>
    <xdr:to>
      <xdr:col>50</xdr:col>
      <xdr:colOff>114300</xdr:colOff>
      <xdr:row>78</xdr:row>
      <xdr:rowOff>4262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58853"/>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4262</xdr:rowOff>
    </xdr:from>
    <xdr:to>
      <xdr:col>45</xdr:col>
      <xdr:colOff>177800</xdr:colOff>
      <xdr:row>78</xdr:row>
      <xdr:rowOff>27846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77362"/>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27846</xdr:rowOff>
    </xdr:from>
    <xdr:to>
      <xdr:col>41</xdr:col>
      <xdr:colOff>50800</xdr:colOff>
      <xdr:row>78</xdr:row>
      <xdr:rowOff>62768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00946"/>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22667</xdr:rowOff>
    </xdr:from>
    <xdr:to>
      <xdr:col>55</xdr:col>
      <xdr:colOff>50800</xdr:colOff>
      <xdr:row>77</xdr:row>
      <xdr:rowOff>124267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45544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7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106403</xdr:rowOff>
    </xdr:from>
    <xdr:to>
      <xdr:col>50</xdr:col>
      <xdr:colOff>165100</xdr:colOff>
      <xdr:row>78</xdr:row>
      <xdr:rowOff>36553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53080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124912</xdr:rowOff>
    </xdr:from>
    <xdr:to>
      <xdr:col>46</xdr:col>
      <xdr:colOff>38100</xdr:colOff>
      <xdr:row>78</xdr:row>
      <xdr:rowOff>55062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71589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148496</xdr:rowOff>
    </xdr:from>
    <xdr:to>
      <xdr:col>41</xdr:col>
      <xdr:colOff>101600</xdr:colOff>
      <xdr:row>78</xdr:row>
      <xdr:rowOff>78646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95173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11968</xdr:rowOff>
    </xdr:from>
    <xdr:to>
      <xdr:col>36</xdr:col>
      <xdr:colOff>165100</xdr:colOff>
      <xdr:row>78</xdr:row>
      <xdr:rowOff>113568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130095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6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75220</xdr:rowOff>
    </xdr:from>
    <xdr:to>
      <xdr:col>55</xdr:col>
      <xdr:colOff>0</xdr:colOff>
      <xdr:row>96</xdr:row>
      <xdr:rowOff>78595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34420"/>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78595</xdr:rowOff>
    </xdr:from>
    <xdr:to>
      <xdr:col>50</xdr:col>
      <xdr:colOff>114300</xdr:colOff>
      <xdr:row>96</xdr:row>
      <xdr:rowOff>112207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37795"/>
          <a:ext cx="88900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112207</xdr:rowOff>
    </xdr:from>
    <xdr:to>
      <xdr:col>45</xdr:col>
      <xdr:colOff>177800</xdr:colOff>
      <xdr:row>96</xdr:row>
      <xdr:rowOff>139190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71407"/>
          <a:ext cx="889000" cy="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108817</xdr:rowOff>
    </xdr:from>
    <xdr:to>
      <xdr:col>41</xdr:col>
      <xdr:colOff>50800</xdr:colOff>
      <xdr:row>96</xdr:row>
      <xdr:rowOff>139190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68017"/>
          <a:ext cx="889000" cy="3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24420</xdr:rowOff>
    </xdr:from>
    <xdr:to>
      <xdr:col>55</xdr:col>
      <xdr:colOff>50800</xdr:colOff>
      <xdr:row>96</xdr:row>
      <xdr:rowOff>126020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47297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27795</xdr:rowOff>
    </xdr:from>
    <xdr:to>
      <xdr:col>50</xdr:col>
      <xdr:colOff>165100</xdr:colOff>
      <xdr:row>96</xdr:row>
      <xdr:rowOff>129395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145922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61407</xdr:rowOff>
    </xdr:from>
    <xdr:to>
      <xdr:col>46</xdr:col>
      <xdr:colOff>38100</xdr:colOff>
      <xdr:row>96</xdr:row>
      <xdr:rowOff>163007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88390</xdr:rowOff>
    </xdr:from>
    <xdr:to>
      <xdr:col>41</xdr:col>
      <xdr:colOff>101600</xdr:colOff>
      <xdr:row>97</xdr:row>
      <xdr:rowOff>18540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58017</xdr:rowOff>
    </xdr:from>
    <xdr:to>
      <xdr:col>36</xdr:col>
      <xdr:colOff>165100</xdr:colOff>
      <xdr:row>96</xdr:row>
      <xdr:rowOff>159617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105965</xdr:rowOff>
    </xdr:from>
    <xdr:to>
      <xdr:col>85</xdr:col>
      <xdr:colOff>127000</xdr:colOff>
      <xdr:row>37</xdr:row>
      <xdr:rowOff>46219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06715"/>
          <a:ext cx="838200" cy="28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46219</xdr:rowOff>
    </xdr:from>
    <xdr:to>
      <xdr:col>81</xdr:col>
      <xdr:colOff>50800</xdr:colOff>
      <xdr:row>37</xdr:row>
      <xdr:rowOff>99140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89869"/>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31883</xdr:rowOff>
    </xdr:from>
    <xdr:to>
      <xdr:col>76</xdr:col>
      <xdr:colOff>114300</xdr:colOff>
      <xdr:row>37</xdr:row>
      <xdr:rowOff>99140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75533"/>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78729</xdr:rowOff>
    </xdr:from>
    <xdr:to>
      <xdr:col>71</xdr:col>
      <xdr:colOff>177800</xdr:colOff>
      <xdr:row>37</xdr:row>
      <xdr:rowOff>31883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08029"/>
          <a:ext cx="889000" cy="46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55165</xdr:rowOff>
    </xdr:from>
    <xdr:to>
      <xdr:col>85</xdr:col>
      <xdr:colOff>177800</xdr:colOff>
      <xdr:row>35</xdr:row>
      <xdr:rowOff>156765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5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78042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166869</xdr:rowOff>
    </xdr:from>
    <xdr:to>
      <xdr:col>81</xdr:col>
      <xdr:colOff>101600</xdr:colOff>
      <xdr:row>37</xdr:row>
      <xdr:rowOff>97019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3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48340</xdr:rowOff>
    </xdr:from>
    <xdr:to>
      <xdr:col>76</xdr:col>
      <xdr:colOff>165100</xdr:colOff>
      <xdr:row>37</xdr:row>
      <xdr:rowOff>149940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141067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152533</xdr:rowOff>
    </xdr:from>
    <xdr:to>
      <xdr:col>72</xdr:col>
      <xdr:colOff>38100</xdr:colOff>
      <xdr:row>37</xdr:row>
      <xdr:rowOff>82683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99210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27929</xdr:rowOff>
    </xdr:from>
    <xdr:to>
      <xdr:col>67</xdr:col>
      <xdr:colOff>101600</xdr:colOff>
      <xdr:row>34</xdr:row>
      <xdr:rowOff>129529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146056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3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120414</xdr:rowOff>
    </xdr:from>
    <xdr:to>
      <xdr:col>85</xdr:col>
      <xdr:colOff>127000</xdr:colOff>
      <xdr:row>55</xdr:row>
      <xdr:rowOff>121313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78714"/>
          <a:ext cx="838200" cy="17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46157</xdr:rowOff>
    </xdr:from>
    <xdr:to>
      <xdr:col>81</xdr:col>
      <xdr:colOff>50800</xdr:colOff>
      <xdr:row>55</xdr:row>
      <xdr:rowOff>121313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75907"/>
          <a:ext cx="889000" cy="7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46157</xdr:rowOff>
    </xdr:from>
    <xdr:to>
      <xdr:col>76</xdr:col>
      <xdr:colOff>114300</xdr:colOff>
      <xdr:row>55</xdr:row>
      <xdr:rowOff>82131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75907"/>
          <a:ext cx="889000" cy="3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82131</xdr:rowOff>
    </xdr:from>
    <xdr:to>
      <xdr:col>71</xdr:col>
      <xdr:colOff>177800</xdr:colOff>
      <xdr:row>56</xdr:row>
      <xdr:rowOff>18451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11881"/>
          <a:ext cx="889000" cy="1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69614</xdr:rowOff>
    </xdr:from>
    <xdr:to>
      <xdr:col>85</xdr:col>
      <xdr:colOff>177800</xdr:colOff>
      <xdr:row>54</xdr:row>
      <xdr:rowOff>171214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92491</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7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70513</xdr:rowOff>
    </xdr:from>
    <xdr:to>
      <xdr:col>81</xdr:col>
      <xdr:colOff>101600</xdr:colOff>
      <xdr:row>56</xdr:row>
      <xdr:rowOff>663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17190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7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166807</xdr:rowOff>
    </xdr:from>
    <xdr:to>
      <xdr:col>76</xdr:col>
      <xdr:colOff>165100</xdr:colOff>
      <xdr:row>55</xdr:row>
      <xdr:rowOff>96957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113484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31331</xdr:rowOff>
    </xdr:from>
    <xdr:to>
      <xdr:col>72</xdr:col>
      <xdr:colOff>38100</xdr:colOff>
      <xdr:row>55</xdr:row>
      <xdr:rowOff>132931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149458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139101</xdr:rowOff>
    </xdr:from>
    <xdr:to>
      <xdr:col>67</xdr:col>
      <xdr:colOff>101600</xdr:colOff>
      <xdr:row>56</xdr:row>
      <xdr:rowOff>69251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85778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6350</xdr:rowOff>
    </xdr:from>
    <xdr:to>
      <xdr:col>85</xdr:col>
      <xdr:colOff>127000</xdr:colOff>
      <xdr:row>78</xdr:row>
      <xdr:rowOff>133438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08000"/>
          <a:ext cx="838200" cy="29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133438</xdr:rowOff>
    </xdr:from>
    <xdr:to>
      <xdr:col>81</xdr:col>
      <xdr:colOff>50800</xdr:colOff>
      <xdr:row>79</xdr:row>
      <xdr:rowOff>12154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06538"/>
          <a:ext cx="889000" cy="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3899</xdr:rowOff>
    </xdr:from>
    <xdr:to>
      <xdr:col>76</xdr:col>
      <xdr:colOff>114300</xdr:colOff>
      <xdr:row>79</xdr:row>
      <xdr:rowOff>12154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48449"/>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144272</xdr:rowOff>
    </xdr:from>
    <xdr:to>
      <xdr:col>71</xdr:col>
      <xdr:colOff>177800</xdr:colOff>
      <xdr:row>79</xdr:row>
      <xdr:rowOff>3899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7372"/>
          <a:ext cx="8890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127000</xdr:rowOff>
    </xdr:from>
    <xdr:to>
      <xdr:col>85</xdr:col>
      <xdr:colOff>177800</xdr:colOff>
      <xdr:row>77</xdr:row>
      <xdr:rowOff>57150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149877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82638</xdr:rowOff>
    </xdr:from>
    <xdr:to>
      <xdr:col>81</xdr:col>
      <xdr:colOff>101600</xdr:colOff>
      <xdr:row>79</xdr:row>
      <xdr:rowOff>12788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29315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3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132804</xdr:rowOff>
    </xdr:from>
    <xdr:to>
      <xdr:col>76</xdr:col>
      <xdr:colOff>165100</xdr:colOff>
      <xdr:row>79</xdr:row>
      <xdr:rowOff>62954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124549</xdr:rowOff>
    </xdr:from>
    <xdr:to>
      <xdr:col>72</xdr:col>
      <xdr:colOff>38100</xdr:colOff>
      <xdr:row>79</xdr:row>
      <xdr:rowOff>54699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45826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93472</xdr:rowOff>
    </xdr:from>
    <xdr:to>
      <xdr:col>67</xdr:col>
      <xdr:colOff>101600</xdr:colOff>
      <xdr:row>79</xdr:row>
      <xdr:rowOff>23622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14749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137185</xdr:rowOff>
    </xdr:from>
    <xdr:to>
      <xdr:col>85</xdr:col>
      <xdr:colOff>127000</xdr:colOff>
      <xdr:row>96</xdr:row>
      <xdr:rowOff>156617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96385"/>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137185</xdr:rowOff>
    </xdr:from>
    <xdr:to>
      <xdr:col>81</xdr:col>
      <xdr:colOff>50800</xdr:colOff>
      <xdr:row>96</xdr:row>
      <xdr:rowOff>147960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96385"/>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111323</xdr:rowOff>
    </xdr:from>
    <xdr:to>
      <xdr:col>76</xdr:col>
      <xdr:colOff>114300</xdr:colOff>
      <xdr:row>96</xdr:row>
      <xdr:rowOff>147960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70523"/>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63858</xdr:rowOff>
    </xdr:from>
    <xdr:to>
      <xdr:col>71</xdr:col>
      <xdr:colOff>177800</xdr:colOff>
      <xdr:row>96</xdr:row>
      <xdr:rowOff>111323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23058"/>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105817</xdr:rowOff>
    </xdr:from>
    <xdr:to>
      <xdr:col>85</xdr:col>
      <xdr:colOff>177800</xdr:colOff>
      <xdr:row>97</xdr:row>
      <xdr:rowOff>35967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128694</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86385</xdr:rowOff>
    </xdr:from>
    <xdr:to>
      <xdr:col>81</xdr:col>
      <xdr:colOff>101600</xdr:colOff>
      <xdr:row>97</xdr:row>
      <xdr:rowOff>16535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33062</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32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97160</xdr:rowOff>
    </xdr:from>
    <xdr:to>
      <xdr:col>76</xdr:col>
      <xdr:colOff>165100</xdr:colOff>
      <xdr:row>97</xdr:row>
      <xdr:rowOff>27310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43837</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3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60523</xdr:rowOff>
    </xdr:from>
    <xdr:to>
      <xdr:col>72</xdr:col>
      <xdr:colOff>38100</xdr:colOff>
      <xdr:row>96</xdr:row>
      <xdr:rowOff>162123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7200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2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13058</xdr:rowOff>
    </xdr:from>
    <xdr:to>
      <xdr:col>67</xdr:col>
      <xdr:colOff>101600</xdr:colOff>
      <xdr:row>96</xdr:row>
      <xdr:rowOff>114658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131185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2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117983</xdr:rowOff>
    </xdr:from>
    <xdr:to>
      <xdr:col>116</xdr:col>
      <xdr:colOff>63500</xdr:colOff>
      <xdr:row>37</xdr:row>
      <xdr:rowOff>120955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46163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114211</xdr:rowOff>
    </xdr:from>
    <xdr:to>
      <xdr:col>111</xdr:col>
      <xdr:colOff>177800</xdr:colOff>
      <xdr:row>37</xdr:row>
      <xdr:rowOff>117983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45786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114211</xdr:rowOff>
    </xdr:from>
    <xdr:to>
      <xdr:col>107</xdr:col>
      <xdr:colOff>50800</xdr:colOff>
      <xdr:row>37</xdr:row>
      <xdr:rowOff>125184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45786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125184</xdr:rowOff>
    </xdr:from>
    <xdr:to>
      <xdr:col>102</xdr:col>
      <xdr:colOff>114300</xdr:colOff>
      <xdr:row>37</xdr:row>
      <xdr:rowOff>150330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4688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70155</xdr:rowOff>
    </xdr:from>
    <xdr:to>
      <xdr:col>116</xdr:col>
      <xdr:colOff>114300</xdr:colOff>
      <xdr:row>38</xdr:row>
      <xdr:rowOff>305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29532</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2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67183</xdr:rowOff>
    </xdr:from>
    <xdr:to>
      <xdr:col>112</xdr:col>
      <xdr:colOff>38100</xdr:colOff>
      <xdr:row>37</xdr:row>
      <xdr:rowOff>168783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13860</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63411</xdr:rowOff>
    </xdr:from>
    <xdr:to>
      <xdr:col>107</xdr:col>
      <xdr:colOff>101600</xdr:colOff>
      <xdr:row>37</xdr:row>
      <xdr:rowOff>165012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07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10088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1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74384</xdr:rowOff>
    </xdr:from>
    <xdr:to>
      <xdr:col>102</xdr:col>
      <xdr:colOff>165100</xdr:colOff>
      <xdr:row>38</xdr:row>
      <xdr:rowOff>4534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21061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1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99530</xdr:rowOff>
    </xdr:from>
    <xdr:to>
      <xdr:col>98</xdr:col>
      <xdr:colOff>38100</xdr:colOff>
      <xdr:row>38</xdr:row>
      <xdr:rowOff>29680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46207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21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・全体的にみても、類似団体平均に比べ、住民一人当たりのコストは高くなっている。これは人口に対し、施設数が多く、維持管理に多くの費用を要していることが主な要因である。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・昨年度と比較して増加している消防費については、放射線防護対策施設整備事業によるものである。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・教育費については、小学校、中学校等の義務教育施設の改修等を継続して行っていることに加え、芦辺小学校校舎改築事業を行ったため増加している。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・災害復旧費については、九州北部豪雨による公共土木施設災害、農地及び農業用施設災害のため、大幅に増額となっている。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　</a:t>
          </a:r>
          <a:r>
            <a:rPr kumimoji="1" lang="en-US" altLang="ja-JP" sz="1100">
              <a:latin typeface="ＭＳ ゴシック" pitchFamily="49" charset="-128"/>
              <a:ea typeface="ＭＳ ゴシック" pitchFamily="49" charset="-128"/>
            </a:rPr>
            <a:t>1,603,322</a:t>
          </a:r>
          <a:r>
            <a:rPr kumimoji="1" lang="ja-JP" altLang="en-US" sz="1100">
              <a:latin typeface="ＭＳ ゴシック" pitchFamily="49" charset="-128"/>
              <a:ea typeface="ＭＳ ゴシック" pitchFamily="49" charset="-128"/>
            </a:rPr>
            <a:t>千円（前年度比</a:t>
          </a:r>
          <a:r>
            <a:rPr kumimoji="1" lang="en-US" altLang="ja-JP" sz="1100">
              <a:latin typeface="ＭＳ ゴシック" pitchFamily="49" charset="-128"/>
              <a:ea typeface="ＭＳ ゴシック" pitchFamily="49" charset="-128"/>
            </a:rPr>
            <a:t>399,091</a:t>
          </a:r>
          <a:r>
            <a:rPr kumimoji="1" lang="ja-JP" altLang="en-US" sz="1100">
              <a:latin typeface="ＭＳ ゴシック" pitchFamily="49" charset="-128"/>
              <a:ea typeface="ＭＳ ゴシック" pitchFamily="49" charset="-128"/>
            </a:rPr>
            <a:t>千円減）</a:t>
          </a:r>
        </a:p>
        <a:p>
          <a:r>
            <a:rPr kumimoji="1" lang="ja-JP" altLang="en-US" sz="1100">
              <a:latin typeface="ＭＳ ゴシック" pitchFamily="49" charset="-128"/>
              <a:ea typeface="ＭＳ ゴシック" pitchFamily="49" charset="-128"/>
            </a:rPr>
            <a:t>実質収支額　</a:t>
          </a:r>
          <a:r>
            <a:rPr kumimoji="1" lang="en-US" altLang="ja-JP" sz="1100">
              <a:latin typeface="ＭＳ ゴシック" pitchFamily="49" charset="-128"/>
              <a:ea typeface="ＭＳ ゴシック" pitchFamily="49" charset="-128"/>
            </a:rPr>
            <a:t>460,518</a:t>
          </a:r>
          <a:r>
            <a:rPr kumimoji="1" lang="ja-JP" altLang="en-US" sz="1100">
              <a:latin typeface="ＭＳ ゴシック" pitchFamily="49" charset="-128"/>
              <a:ea typeface="ＭＳ ゴシック" pitchFamily="49" charset="-128"/>
            </a:rPr>
            <a:t>千円（前年度比</a:t>
          </a:r>
          <a:r>
            <a:rPr kumimoji="1" lang="en-US" altLang="ja-JP" sz="1100">
              <a:latin typeface="ＭＳ ゴシック" pitchFamily="49" charset="-128"/>
              <a:ea typeface="ＭＳ ゴシック" pitchFamily="49" charset="-128"/>
            </a:rPr>
            <a:t>145,674</a:t>
          </a:r>
          <a:r>
            <a:rPr kumimoji="1" lang="ja-JP" altLang="en-US" sz="1100">
              <a:latin typeface="ＭＳ ゴシック" pitchFamily="49" charset="-128"/>
              <a:ea typeface="ＭＳ ゴシック" pitchFamily="49" charset="-128"/>
            </a:rPr>
            <a:t>千円減）</a:t>
          </a:r>
        </a:p>
        <a:p>
          <a:r>
            <a:rPr kumimoji="1" lang="ja-JP" altLang="en-US" sz="1100">
              <a:latin typeface="ＭＳ ゴシック" pitchFamily="49" charset="-128"/>
              <a:ea typeface="ＭＳ ゴシック" pitchFamily="49" charset="-128"/>
            </a:rPr>
            <a:t>標準財政規模　</a:t>
          </a:r>
          <a:r>
            <a:rPr kumimoji="1" lang="en-US" altLang="ja-JP" sz="1100">
              <a:latin typeface="ＭＳ ゴシック" pitchFamily="49" charset="-128"/>
              <a:ea typeface="ＭＳ ゴシック" pitchFamily="49" charset="-128"/>
            </a:rPr>
            <a:t>12,951,647</a:t>
          </a:r>
          <a:r>
            <a:rPr kumimoji="1" lang="ja-JP" altLang="en-US" sz="1100">
              <a:latin typeface="ＭＳ ゴシック" pitchFamily="49" charset="-128"/>
              <a:ea typeface="ＭＳ ゴシック" pitchFamily="49" charset="-128"/>
            </a:rPr>
            <a:t>千円（前年度比</a:t>
          </a:r>
          <a:r>
            <a:rPr kumimoji="1" lang="en-US" altLang="ja-JP" sz="1100">
              <a:latin typeface="ＭＳ ゴシック" pitchFamily="49" charset="-128"/>
              <a:ea typeface="ＭＳ ゴシック" pitchFamily="49" charset="-128"/>
            </a:rPr>
            <a:t>300,332</a:t>
          </a:r>
          <a:r>
            <a:rPr kumimoji="1" lang="ja-JP" altLang="en-US" sz="1100">
              <a:latin typeface="ＭＳ ゴシック" pitchFamily="49" charset="-128"/>
              <a:ea typeface="ＭＳ ゴシック" pitchFamily="49" charset="-128"/>
            </a:rPr>
            <a:t>千円減）</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年度は、九州北部豪雨に係る災害復旧工事等の臨時財政需要があったため、実質単年度収支は赤字となり、標準財政規模比は前年度比</a:t>
          </a:r>
          <a:r>
            <a:rPr kumimoji="1" lang="en-US" altLang="ja-JP" sz="1100">
              <a:latin typeface="ＭＳ ゴシック" pitchFamily="49" charset="-128"/>
              <a:ea typeface="ＭＳ ゴシック" pitchFamily="49" charset="-128"/>
            </a:rPr>
            <a:t>4.94</a:t>
          </a:r>
          <a:r>
            <a:rPr kumimoji="1" lang="ja-JP" altLang="en-US" sz="1100">
              <a:latin typeface="ＭＳ ゴシック" pitchFamily="49" charset="-128"/>
              <a:ea typeface="ＭＳ ゴシック" pitchFamily="49" charset="-128"/>
            </a:rPr>
            <a:t>％減とななっている。財政調整基金の取り崩しにより実質収支は黒字となっているが、標準財政規模比は前年度比</a:t>
          </a:r>
          <a:r>
            <a:rPr kumimoji="1" lang="en-US" altLang="ja-JP" sz="1100">
              <a:latin typeface="ＭＳ ゴシック" pitchFamily="49" charset="-128"/>
              <a:ea typeface="ＭＳ ゴシック" pitchFamily="49" charset="-128"/>
            </a:rPr>
            <a:t>1.01</a:t>
          </a:r>
          <a:r>
            <a:rPr kumimoji="1" lang="ja-JP" altLang="en-US" sz="1100">
              <a:latin typeface="ＭＳ ゴシック" pitchFamily="49" charset="-128"/>
              <a:ea typeface="ＭＳ ゴシック" pitchFamily="49" charset="-128"/>
            </a:rPr>
            <a:t>％減となっている。財政調整基金を取り崩した影響により、財政調整基金残高の標準財政規模比は前年度比</a:t>
          </a:r>
          <a:r>
            <a:rPr kumimoji="1" lang="en-US" altLang="ja-JP" sz="1100">
              <a:latin typeface="ＭＳ ゴシック" pitchFamily="49" charset="-128"/>
              <a:ea typeface="ＭＳ ゴシック" pitchFamily="49" charset="-128"/>
            </a:rPr>
            <a:t>2.73</a:t>
          </a:r>
          <a:r>
            <a:rPr kumimoji="1" lang="ja-JP" altLang="en-US" sz="1100">
              <a:latin typeface="ＭＳ ゴシック" pitchFamily="49" charset="-128"/>
              <a:ea typeface="ＭＳ ゴシック" pitchFamily="49" charset="-128"/>
            </a:rPr>
            <a:t>％減と、大きく減少している。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が無いことから、実質赤字比率及び連結実質赤字比率は無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election activeCell="B1" sqref="B1:DI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25252981</v>
      </c>
      <c r="BO4" s="441"/>
      <c r="BP4" s="441"/>
      <c r="BQ4" s="441"/>
      <c r="BR4" s="441"/>
      <c r="BS4" s="441"/>
      <c r="BT4" s="441"/>
      <c r="BU4" s="442"/>
      <c r="BV4" s="440">
        <v>22662263</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3.6</v>
      </c>
      <c r="CU4" s="622"/>
      <c r="CV4" s="622"/>
      <c r="CW4" s="622"/>
      <c r="CX4" s="622"/>
      <c r="CY4" s="622"/>
      <c r="CZ4" s="622"/>
      <c r="DA4" s="623"/>
      <c r="DB4" s="621">
        <v>4.5999999999999996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24463618</v>
      </c>
      <c r="BO5" s="446"/>
      <c r="BP5" s="446"/>
      <c r="BQ5" s="446"/>
      <c r="BR5" s="446"/>
      <c r="BS5" s="446"/>
      <c r="BT5" s="446"/>
      <c r="BU5" s="447"/>
      <c r="BV5" s="445">
        <v>21882404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89.9</v>
      </c>
      <c r="CU5" s="416"/>
      <c r="CV5" s="416"/>
      <c r="CW5" s="416"/>
      <c r="CX5" s="416"/>
      <c r="CY5" s="416"/>
      <c r="CZ5" s="416"/>
      <c r="DA5" s="417"/>
      <c r="DB5" s="415">
        <v>86.7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789363</v>
      </c>
      <c r="BO6" s="446"/>
      <c r="BP6" s="446"/>
      <c r="BQ6" s="446"/>
      <c r="BR6" s="446"/>
      <c r="BS6" s="446"/>
      <c r="BT6" s="446"/>
      <c r="BU6" s="447"/>
      <c r="BV6" s="445">
        <v>779859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90.2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328845</v>
      </c>
      <c r="BO7" s="446"/>
      <c r="BP7" s="446"/>
      <c r="BQ7" s="446"/>
      <c r="BR7" s="446"/>
      <c r="BS7" s="446"/>
      <c r="BT7" s="446"/>
      <c r="BU7" s="447"/>
      <c r="BV7" s="445">
        <v>173667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12951647</v>
      </c>
      <c r="CU7" s="446"/>
      <c r="CV7" s="446"/>
      <c r="CW7" s="446"/>
      <c r="CX7" s="446"/>
      <c r="CY7" s="446"/>
      <c r="CZ7" s="446"/>
      <c r="DA7" s="447"/>
      <c r="DB7" s="445">
        <v>13251979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87</v>
      </c>
      <c r="AV8" s="503"/>
      <c r="AW8" s="503"/>
      <c r="AX8" s="503"/>
      <c r="AY8" s="425" t="s">
        <v>103</v>
      </c>
      <c r="AZ8" s="426"/>
      <c r="BA8" s="426"/>
      <c r="BB8" s="426"/>
      <c r="BC8" s="426"/>
      <c r="BD8" s="426"/>
      <c r="BE8" s="426"/>
      <c r="BF8" s="426"/>
      <c r="BG8" s="426"/>
      <c r="BH8" s="426"/>
      <c r="BI8" s="426"/>
      <c r="BJ8" s="426"/>
      <c r="BK8" s="426"/>
      <c r="BL8" s="426"/>
      <c r="BM8" s="427"/>
      <c r="BN8" s="445">
        <v>460518</v>
      </c>
      <c r="BO8" s="446"/>
      <c r="BP8" s="446"/>
      <c r="BQ8" s="446"/>
      <c r="BR8" s="446"/>
      <c r="BS8" s="446"/>
      <c r="BT8" s="446"/>
      <c r="BU8" s="447"/>
      <c r="BV8" s="445">
        <v>606192</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0.22</v>
      </c>
      <c r="CU8" s="559"/>
      <c r="CV8" s="559"/>
      <c r="CW8" s="559"/>
      <c r="CX8" s="559"/>
      <c r="CY8" s="559"/>
      <c r="CZ8" s="559"/>
      <c r="DA8" s="560"/>
      <c r="DB8" s="558">
        <v>0.22</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27103</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-145674</v>
      </c>
      <c r="BO9" s="446"/>
      <c r="BP9" s="446"/>
      <c r="BQ9" s="446"/>
      <c r="BR9" s="446"/>
      <c r="BS9" s="446"/>
      <c r="BT9" s="446"/>
      <c r="BU9" s="447"/>
      <c r="BV9" s="445">
        <v>-45907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18</v>
      </c>
      <c r="CU9" s="416"/>
      <c r="CV9" s="416"/>
      <c r="CW9" s="416"/>
      <c r="CX9" s="416"/>
      <c r="CY9" s="416"/>
      <c r="CZ9" s="416"/>
      <c r="DA9" s="417"/>
      <c r="DB9" s="415">
        <v>19.600000000000001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29377</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909</v>
      </c>
      <c r="BO10" s="446"/>
      <c r="BP10" s="446"/>
      <c r="BQ10" s="446"/>
      <c r="BR10" s="446"/>
      <c r="BS10" s="446"/>
      <c r="BT10" s="446"/>
      <c r="BU10" s="447"/>
      <c r="BV10" s="445">
        <v>804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87</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141287</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27202</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400000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27128</v>
      </c>
      <c r="S13" s="549"/>
      <c r="T13" s="549"/>
      <c r="U13" s="549"/>
      <c r="V13" s="550"/>
      <c r="W13" s="536" t="s">
        <v>132</v>
      </c>
      <c r="X13" s="458"/>
      <c r="Y13" s="458"/>
      <c r="Z13" s="458"/>
      <c r="AA13" s="458"/>
      <c r="AB13" s="459"/>
      <c r="AC13" s="421">
        <v>2657</v>
      </c>
      <c r="AD13" s="422"/>
      <c r="AE13" s="422"/>
      <c r="AF13" s="422"/>
      <c r="AG13" s="423"/>
      <c r="AH13" s="421">
        <v>3141</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-544765</v>
      </c>
      <c r="BO13" s="446"/>
      <c r="BP13" s="446"/>
      <c r="BQ13" s="446"/>
      <c r="BR13" s="446"/>
      <c r="BS13" s="446"/>
      <c r="BT13" s="446"/>
      <c r="BU13" s="447"/>
      <c r="BV13" s="445">
        <v>96184</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4.5999999999999996</v>
      </c>
      <c r="CU13" s="416"/>
      <c r="CV13" s="416"/>
      <c r="CW13" s="416"/>
      <c r="CX13" s="416"/>
      <c r="CY13" s="416"/>
      <c r="CZ13" s="416"/>
      <c r="DA13" s="417"/>
      <c r="DB13" s="415">
        <v>4.5999999999999996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27581</v>
      </c>
      <c r="S14" s="549"/>
      <c r="T14" s="549"/>
      <c r="U14" s="549"/>
      <c r="V14" s="550"/>
      <c r="W14" s="551"/>
      <c r="X14" s="461"/>
      <c r="Y14" s="461"/>
      <c r="Z14" s="461"/>
      <c r="AA14" s="461"/>
      <c r="AB14" s="462"/>
      <c r="AC14" s="541">
        <v>20.399999999999999</v>
      </c>
      <c r="AD14" s="542"/>
      <c r="AE14" s="542"/>
      <c r="AF14" s="542"/>
      <c r="AG14" s="543"/>
      <c r="AH14" s="541">
        <v>22.8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6.8</v>
      </c>
      <c r="CU14" s="553"/>
      <c r="CV14" s="553"/>
      <c r="CW14" s="553"/>
      <c r="CX14" s="553"/>
      <c r="CY14" s="553"/>
      <c r="CZ14" s="553"/>
      <c r="DA14" s="554"/>
      <c r="DB14" s="552" t="s">
        <v>121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27521</v>
      </c>
      <c r="S15" s="549"/>
      <c r="T15" s="549"/>
      <c r="U15" s="549"/>
      <c r="V15" s="550"/>
      <c r="W15" s="536" t="s">
        <v>140</v>
      </c>
      <c r="X15" s="458"/>
      <c r="Y15" s="458"/>
      <c r="Z15" s="458"/>
      <c r="AA15" s="458"/>
      <c r="AB15" s="459"/>
      <c r="AC15" s="421">
        <v>1945</v>
      </c>
      <c r="AD15" s="422"/>
      <c r="AE15" s="422"/>
      <c r="AF15" s="422"/>
      <c r="AG15" s="423"/>
      <c r="AH15" s="421">
        <v>2201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2474212</v>
      </c>
      <c r="BO15" s="441"/>
      <c r="BP15" s="441"/>
      <c r="BQ15" s="441"/>
      <c r="BR15" s="441"/>
      <c r="BS15" s="441"/>
      <c r="BT15" s="441"/>
      <c r="BU15" s="442"/>
      <c r="BV15" s="440">
        <v>2455729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15</v>
      </c>
      <c r="AD16" s="542"/>
      <c r="AE16" s="542"/>
      <c r="AF16" s="542"/>
      <c r="AG16" s="543"/>
      <c r="AH16" s="541">
        <v>16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11328971</v>
      </c>
      <c r="BO16" s="446"/>
      <c r="BP16" s="446"/>
      <c r="BQ16" s="446"/>
      <c r="BR16" s="446"/>
      <c r="BS16" s="446"/>
      <c r="BT16" s="446"/>
      <c r="BU16" s="447"/>
      <c r="BV16" s="445">
        <v>11343973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8402</v>
      </c>
      <c r="AD17" s="422"/>
      <c r="AE17" s="422"/>
      <c r="AF17" s="422"/>
      <c r="AG17" s="423"/>
      <c r="AH17" s="421">
        <v>8434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3092003</v>
      </c>
      <c r="BO17" s="446"/>
      <c r="BP17" s="446"/>
      <c r="BQ17" s="446"/>
      <c r="BR17" s="446"/>
      <c r="BS17" s="446"/>
      <c r="BT17" s="446"/>
      <c r="BU17" s="447"/>
      <c r="BV17" s="445">
        <v>3047351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139.41999999999999</v>
      </c>
      <c r="M18" s="510"/>
      <c r="N18" s="510"/>
      <c r="O18" s="510"/>
      <c r="P18" s="510"/>
      <c r="Q18" s="510"/>
      <c r="R18" s="511"/>
      <c r="S18" s="511"/>
      <c r="T18" s="511"/>
      <c r="U18" s="511"/>
      <c r="V18" s="512"/>
      <c r="W18" s="526"/>
      <c r="X18" s="527"/>
      <c r="Y18" s="527"/>
      <c r="Z18" s="527"/>
      <c r="AA18" s="527"/>
      <c r="AB18" s="537"/>
      <c r="AC18" s="409">
        <v>64.599999999999994</v>
      </c>
      <c r="AD18" s="410"/>
      <c r="AE18" s="410"/>
      <c r="AF18" s="410"/>
      <c r="AG18" s="513"/>
      <c r="AH18" s="409">
        <v>61.2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11710502</v>
      </c>
      <c r="BO18" s="446"/>
      <c r="BP18" s="446"/>
      <c r="BQ18" s="446"/>
      <c r="BR18" s="446"/>
      <c r="BS18" s="446"/>
      <c r="BT18" s="446"/>
      <c r="BU18" s="447"/>
      <c r="BV18" s="445">
        <v>11613771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15572993</v>
      </c>
      <c r="BO19" s="446"/>
      <c r="BP19" s="446"/>
      <c r="BQ19" s="446"/>
      <c r="BR19" s="446"/>
      <c r="BS19" s="446"/>
      <c r="BT19" s="446"/>
      <c r="BU19" s="447"/>
      <c r="BV19" s="445">
        <v>15128574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10002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26287043</v>
      </c>
      <c r="BO23" s="446"/>
      <c r="BP23" s="446"/>
      <c r="BQ23" s="446"/>
      <c r="BR23" s="446"/>
      <c r="BS23" s="446"/>
      <c r="BT23" s="446"/>
      <c r="BU23" s="447"/>
      <c r="BV23" s="445">
        <v>26067134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8000</v>
      </c>
      <c r="R24" s="422"/>
      <c r="S24" s="422"/>
      <c r="T24" s="422"/>
      <c r="U24" s="422"/>
      <c r="V24" s="423"/>
      <c r="W24" s="487"/>
      <c r="X24" s="478"/>
      <c r="Y24" s="479"/>
      <c r="Z24" s="418" t="s">
        <v>164</v>
      </c>
      <c r="AA24" s="419"/>
      <c r="AB24" s="419"/>
      <c r="AC24" s="419"/>
      <c r="AD24" s="419"/>
      <c r="AE24" s="419"/>
      <c r="AF24" s="419"/>
      <c r="AG24" s="420"/>
      <c r="AH24" s="421">
        <v>354</v>
      </c>
      <c r="AI24" s="422"/>
      <c r="AJ24" s="422"/>
      <c r="AK24" s="422"/>
      <c r="AL24" s="423"/>
      <c r="AM24" s="421">
        <v>1131030</v>
      </c>
      <c r="AN24" s="422"/>
      <c r="AO24" s="422"/>
      <c r="AP24" s="422"/>
      <c r="AQ24" s="422"/>
      <c r="AR24" s="423"/>
      <c r="AS24" s="421">
        <v>3195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16258262</v>
      </c>
      <c r="BO24" s="446"/>
      <c r="BP24" s="446"/>
      <c r="BQ24" s="446"/>
      <c r="BR24" s="446"/>
      <c r="BS24" s="446"/>
      <c r="BT24" s="446"/>
      <c r="BU24" s="447"/>
      <c r="BV24" s="445">
        <v>17115076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6400</v>
      </c>
      <c r="R25" s="422"/>
      <c r="S25" s="422"/>
      <c r="T25" s="422"/>
      <c r="U25" s="422"/>
      <c r="V25" s="423"/>
      <c r="W25" s="487"/>
      <c r="X25" s="478"/>
      <c r="Y25" s="479"/>
      <c r="Z25" s="418" t="s">
        <v>167</v>
      </c>
      <c r="AA25" s="419"/>
      <c r="AB25" s="419"/>
      <c r="AC25" s="419"/>
      <c r="AD25" s="419"/>
      <c r="AE25" s="419"/>
      <c r="AF25" s="419"/>
      <c r="AG25" s="420"/>
      <c r="AH25" s="421">
        <v>61</v>
      </c>
      <c r="AI25" s="422"/>
      <c r="AJ25" s="422"/>
      <c r="AK25" s="422"/>
      <c r="AL25" s="423"/>
      <c r="AM25" s="421">
        <v>162809</v>
      </c>
      <c r="AN25" s="422"/>
      <c r="AO25" s="422"/>
      <c r="AP25" s="422"/>
      <c r="AQ25" s="422"/>
      <c r="AR25" s="423"/>
      <c r="AS25" s="421">
        <v>2669</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1525772</v>
      </c>
      <c r="BO25" s="441"/>
      <c r="BP25" s="441"/>
      <c r="BQ25" s="441"/>
      <c r="BR25" s="441"/>
      <c r="BS25" s="441"/>
      <c r="BT25" s="441"/>
      <c r="BU25" s="442"/>
      <c r="BV25" s="440">
        <v>814983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5760</v>
      </c>
      <c r="R26" s="422"/>
      <c r="S26" s="422"/>
      <c r="T26" s="422"/>
      <c r="U26" s="422"/>
      <c r="V26" s="423"/>
      <c r="W26" s="487"/>
      <c r="X26" s="478"/>
      <c r="Y26" s="479"/>
      <c r="Z26" s="418" t="s">
        <v>170</v>
      </c>
      <c r="AA26" s="500"/>
      <c r="AB26" s="500"/>
      <c r="AC26" s="500"/>
      <c r="AD26" s="500"/>
      <c r="AE26" s="500"/>
      <c r="AF26" s="500"/>
      <c r="AG26" s="501"/>
      <c r="AH26" s="421">
        <v>2</v>
      </c>
      <c r="AI26" s="422"/>
      <c r="AJ26" s="422"/>
      <c r="AK26" s="422"/>
      <c r="AL26" s="423"/>
      <c r="AM26" s="421" t="s">
        <v>171</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3800</v>
      </c>
      <c r="R27" s="422"/>
      <c r="S27" s="422"/>
      <c r="T27" s="422"/>
      <c r="U27" s="422"/>
      <c r="V27" s="423"/>
      <c r="W27" s="487"/>
      <c r="X27" s="478"/>
      <c r="Y27" s="479"/>
      <c r="Z27" s="418" t="s">
        <v>175</v>
      </c>
      <c r="AA27" s="419"/>
      <c r="AB27" s="419"/>
      <c r="AC27" s="419"/>
      <c r="AD27" s="419"/>
      <c r="AE27" s="419"/>
      <c r="AF27" s="419"/>
      <c r="AG27" s="420"/>
      <c r="AH27" s="421">
        <v>22</v>
      </c>
      <c r="AI27" s="422"/>
      <c r="AJ27" s="422"/>
      <c r="AK27" s="422"/>
      <c r="AL27" s="423"/>
      <c r="AM27" s="421">
        <v>75704</v>
      </c>
      <c r="AN27" s="422"/>
      <c r="AO27" s="422"/>
      <c r="AP27" s="422"/>
      <c r="AQ27" s="422"/>
      <c r="AR27" s="423"/>
      <c r="AS27" s="421">
        <v>3441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14474</v>
      </c>
      <c r="BO27" s="449"/>
      <c r="BP27" s="449"/>
      <c r="BQ27" s="449"/>
      <c r="BR27" s="449"/>
      <c r="BS27" s="449"/>
      <c r="BT27" s="449"/>
      <c r="BU27" s="450"/>
      <c r="BV27" s="448">
        <v>14474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3300</v>
      </c>
      <c r="R28" s="422"/>
      <c r="S28" s="422"/>
      <c r="T28" s="422"/>
      <c r="U28" s="422"/>
      <c r="V28" s="423"/>
      <c r="W28" s="487"/>
      <c r="X28" s="478"/>
      <c r="Y28" s="479"/>
      <c r="Z28" s="418" t="s">
        <v>178</v>
      </c>
      <c r="AA28" s="419"/>
      <c r="AB28" s="419"/>
      <c r="AC28" s="419"/>
      <c r="AD28" s="419"/>
      <c r="AE28" s="419"/>
      <c r="AF28" s="419"/>
      <c r="AG28" s="420"/>
      <c r="AH28" s="421" t="s">
        <v>130</v>
      </c>
      <c r="AI28" s="422"/>
      <c r="AJ28" s="422"/>
      <c r="AK28" s="422"/>
      <c r="AL28" s="423"/>
      <c r="AM28" s="421" t="s">
        <v>130</v>
      </c>
      <c r="AN28" s="422"/>
      <c r="AO28" s="422"/>
      <c r="AP28" s="422"/>
      <c r="AQ28" s="422"/>
      <c r="AR28" s="423"/>
      <c r="AS28" s="421" t="s">
        <v>130</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1603322</v>
      </c>
      <c r="BO28" s="441"/>
      <c r="BP28" s="441"/>
      <c r="BQ28" s="441"/>
      <c r="BR28" s="441"/>
      <c r="BS28" s="441"/>
      <c r="BT28" s="441"/>
      <c r="BU28" s="442"/>
      <c r="BV28" s="440">
        <v>2002413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14</v>
      </c>
      <c r="M29" s="422"/>
      <c r="N29" s="422"/>
      <c r="O29" s="422"/>
      <c r="P29" s="423"/>
      <c r="Q29" s="421">
        <v>3000</v>
      </c>
      <c r="R29" s="422"/>
      <c r="S29" s="422"/>
      <c r="T29" s="422"/>
      <c r="U29" s="422"/>
      <c r="V29" s="423"/>
      <c r="W29" s="488"/>
      <c r="X29" s="489"/>
      <c r="Y29" s="490"/>
      <c r="Z29" s="418" t="s">
        <v>181</v>
      </c>
      <c r="AA29" s="419"/>
      <c r="AB29" s="419"/>
      <c r="AC29" s="419"/>
      <c r="AD29" s="419"/>
      <c r="AE29" s="419"/>
      <c r="AF29" s="419"/>
      <c r="AG29" s="420"/>
      <c r="AH29" s="421">
        <v>376</v>
      </c>
      <c r="AI29" s="422"/>
      <c r="AJ29" s="422"/>
      <c r="AK29" s="422"/>
      <c r="AL29" s="423"/>
      <c r="AM29" s="421">
        <v>1206734</v>
      </c>
      <c r="AN29" s="422"/>
      <c r="AO29" s="422"/>
      <c r="AP29" s="422"/>
      <c r="AQ29" s="422"/>
      <c r="AR29" s="423"/>
      <c r="AS29" s="421">
        <v>3209</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2764054</v>
      </c>
      <c r="BO29" s="446"/>
      <c r="BP29" s="446"/>
      <c r="BQ29" s="446"/>
      <c r="BR29" s="446"/>
      <c r="BS29" s="446"/>
      <c r="BT29" s="446"/>
      <c r="BU29" s="447"/>
      <c r="BV29" s="445">
        <v>3162946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97.9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6051906</v>
      </c>
      <c r="BO30" s="449"/>
      <c r="BP30" s="449"/>
      <c r="BQ30" s="449"/>
      <c r="BR30" s="449"/>
      <c r="BS30" s="449"/>
      <c r="BT30" s="449"/>
      <c r="BU30" s="450"/>
      <c r="BV30" s="448">
        <v>5663991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191</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長崎県市町村総合事務組合（一般会計）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壱岐市開発公社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農業機械銀行特別会計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IF('各会計、関係団体の財政状況及び健全化判断比率'!B33="","",'各会計、関係団体の財政状況及び健全化判断比率'!B33)</f>
        <v>三島航路事業特別会計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長崎県市町村総合事務組合（市町村会館管理事業特別会計）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壱岐クリーンエネルギー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長崎県市町村総合事務組合（市町村会館馬町別館管理事業特別会計）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壱岐カントリー倶楽部</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長崎県市町村総合事務組合（公平委員会特別会計）</v>
      </c>
      <c r="BZ37" s="403"/>
      <c r="CA37" s="403"/>
      <c r="CB37" s="403"/>
      <c r="CC37" s="403"/>
      <c r="CD37" s="403"/>
      <c r="CE37" s="403"/>
      <c r="CF37" s="403"/>
      <c r="CG37" s="403"/>
      <c r="CH37" s="403"/>
      <c r="CI37" s="403"/>
      <c r="CJ37" s="403"/>
      <c r="CK37" s="403"/>
      <c r="CL37" s="403"/>
      <c r="CM37" s="403"/>
      <c r="CN37" s="193"/>
      <c r="CO37" s="404">
        <f t="shared" si="3"/>
        <v>21</v>
      </c>
      <c r="CP37" s="404"/>
      <c r="CQ37" s="403" t="str">
        <f>IF('各会計、関係団体の財政状況及び健全化判断比率'!BS10="","",'各会計、関係団体の財政状況及び健全化判断比率'!BS10)</f>
        <v>壱岐空港ターミナルビル</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長崎県市町村総合事務組合（行政不服審査会事業特別会計）</v>
      </c>
      <c r="BZ38" s="403"/>
      <c r="CA38" s="403"/>
      <c r="CB38" s="403"/>
      <c r="CC38" s="403"/>
      <c r="CD38" s="403"/>
      <c r="CE38" s="403"/>
      <c r="CF38" s="403"/>
      <c r="CG38" s="403"/>
      <c r="CH38" s="403"/>
      <c r="CI38" s="403"/>
      <c r="CJ38" s="403"/>
      <c r="CK38" s="403"/>
      <c r="CL38" s="403"/>
      <c r="CM38" s="403"/>
      <c r="CN38" s="193"/>
      <c r="CO38" s="404">
        <f t="shared" si="3"/>
        <v>22</v>
      </c>
      <c r="CP38" s="404"/>
      <c r="CQ38" s="403" t="str">
        <f>IF('各会計、関係団体の財政状況及び健全化判断比率'!BS11="","",'各会計、関係団体の財政状況及び健全化判断比率'!BS11)</f>
        <v>マリンパル壱岐</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長崎県市町村総合事務組合（市町村交通災害共済事業特別会計）</v>
      </c>
      <c r="BZ39" s="403"/>
      <c r="CA39" s="403"/>
      <c r="CB39" s="403"/>
      <c r="CC39" s="403"/>
      <c r="CD39" s="403"/>
      <c r="CE39" s="403"/>
      <c r="CF39" s="403"/>
      <c r="CG39" s="403"/>
      <c r="CH39" s="403"/>
      <c r="CI39" s="403"/>
      <c r="CJ39" s="403"/>
      <c r="CK39" s="403"/>
      <c r="CL39" s="403"/>
      <c r="CM39" s="403"/>
      <c r="CN39" s="193"/>
      <c r="CO39" s="404">
        <f t="shared" si="3"/>
        <v>23</v>
      </c>
      <c r="CP39" s="404"/>
      <c r="CQ39" s="403" t="str">
        <f>IF('各会計、関係団体の財政状況及び健全化判断比率'!BS12="","",'各会計、関係団体の財政状況及び健全化判断比率'!BS12)</f>
        <v>壱岐市ふるさと商社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長崎県後期高齢者医療広域連合（普通会計）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長崎県後期高齢者医療広域連合（事業会計）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長崎県病院企業団（壱岐病院）</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oQeVIPwfAGcqieGd+L5HMtV9p43dJDzttqxoEsRYyMiPVEHQ6UsWuxdBsj+LP24NzyGHrlKlesFMgvIlmHW2Q==" saltValue="9EaW0H97MLyLDbtGsIi+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5" zoomScaleSheetLayoutView="100" workbookViewId="0">
      <selection activeCell="O32" sqref="O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24" t="s">
        <v>555</v>
      </c>
      <c r="D34" s="1224"/>
      <c r="E34" s="1225"/>
      <c r="F34" s="32">
        <v>2.93</v>
      </c>
      <c r="G34" s="33">
        <v>2.4900000000000002</v>
      </c>
      <c r="H34" s="33">
        <v>3.19</v>
      </c>
      <c r="I34" s="33">
        <v>3.71</v>
      </c>
      <c r="J34" s="34">
        <v>4.58</v>
      </c>
      <c r="K34" s="22"/>
      <c r="L34" s="22"/>
      <c r="M34" s="22"/>
      <c r="N34" s="22"/>
      <c r="O34" s="22"/>
      <c r="P34" s="22"/>
    </row>
    <row r="35" spans="1:16" ht="39" customHeight="1" x14ac:dyDescent="0.15">
      <c r="A35" s="22"/>
      <c r="B35" s="35"/>
      <c r="C35" s="1218" t="s">
        <v>556</v>
      </c>
      <c r="D35" s="1219"/>
      <c r="E35" s="1220"/>
      <c r="F35" s="36">
        <v>3.09</v>
      </c>
      <c r="G35" s="37">
        <v>3.69</v>
      </c>
      <c r="H35" s="37">
        <v>4.2</v>
      </c>
      <c r="I35" s="37">
        <v>4.4400000000000004</v>
      </c>
      <c r="J35" s="38">
        <v>3.34</v>
      </c>
      <c r="K35" s="22"/>
      <c r="L35" s="22"/>
      <c r="M35" s="22"/>
      <c r="N35" s="22"/>
      <c r="O35" s="22"/>
      <c r="P35" s="22"/>
    </row>
    <row r="36" spans="1:16" ht="39" customHeight="1" x14ac:dyDescent="0.15">
      <c r="A36" s="22"/>
      <c r="B36" s="35"/>
      <c r="C36" s="1218" t="s">
        <v>557</v>
      </c>
      <c r="D36" s="1219"/>
      <c r="E36" s="1220"/>
      <c r="F36" s="36">
        <v>1.88</v>
      </c>
      <c r="G36" s="37">
        <v>1.48</v>
      </c>
      <c r="H36" s="37">
        <v>2.2799999999999998</v>
      </c>
      <c r="I36" s="37">
        <v>1.57</v>
      </c>
      <c r="J36" s="38">
        <v>1.99</v>
      </c>
      <c r="K36" s="22"/>
      <c r="L36" s="22"/>
      <c r="M36" s="22"/>
      <c r="N36" s="22"/>
      <c r="O36" s="22"/>
      <c r="P36" s="22"/>
    </row>
    <row r="37" spans="1:16" ht="39" customHeight="1" x14ac:dyDescent="0.15">
      <c r="A37" s="22"/>
      <c r="B37" s="35"/>
      <c r="C37" s="1218" t="s">
        <v>558</v>
      </c>
      <c r="D37" s="1219"/>
      <c r="E37" s="1220"/>
      <c r="F37" s="36">
        <v>0.49</v>
      </c>
      <c r="G37" s="37">
        <v>0.5</v>
      </c>
      <c r="H37" s="37">
        <v>0.41</v>
      </c>
      <c r="I37" s="37">
        <v>0.82</v>
      </c>
      <c r="J37" s="38">
        <v>0.46</v>
      </c>
      <c r="K37" s="22"/>
      <c r="L37" s="22"/>
      <c r="M37" s="22"/>
      <c r="N37" s="22"/>
      <c r="O37" s="22"/>
      <c r="P37" s="22"/>
    </row>
    <row r="38" spans="1:16" ht="39" customHeight="1" x14ac:dyDescent="0.15">
      <c r="A38" s="22"/>
      <c r="B38" s="35"/>
      <c r="C38" s="1218" t="s">
        <v>559</v>
      </c>
      <c r="D38" s="1219"/>
      <c r="E38" s="1220"/>
      <c r="F38" s="36">
        <v>0.09</v>
      </c>
      <c r="G38" s="37">
        <v>0.14000000000000001</v>
      </c>
      <c r="H38" s="37">
        <v>0.1</v>
      </c>
      <c r="I38" s="37">
        <v>0.13</v>
      </c>
      <c r="J38" s="38">
        <v>0.21</v>
      </c>
      <c r="K38" s="22"/>
      <c r="L38" s="22"/>
      <c r="M38" s="22"/>
      <c r="N38" s="22"/>
      <c r="O38" s="22"/>
      <c r="P38" s="22"/>
    </row>
    <row r="39" spans="1:16" ht="39" customHeight="1" x14ac:dyDescent="0.15">
      <c r="A39" s="22"/>
      <c r="B39" s="35"/>
      <c r="C39" s="1218" t="s">
        <v>560</v>
      </c>
      <c r="D39" s="1219"/>
      <c r="E39" s="1220"/>
      <c r="F39" s="36">
        <v>0.01</v>
      </c>
      <c r="G39" s="37">
        <v>0.01</v>
      </c>
      <c r="H39" s="37">
        <v>0.01</v>
      </c>
      <c r="I39" s="37">
        <v>0.01</v>
      </c>
      <c r="J39" s="38">
        <v>0.02</v>
      </c>
      <c r="K39" s="22"/>
      <c r="L39" s="22"/>
      <c r="M39" s="22"/>
      <c r="N39" s="22"/>
      <c r="O39" s="22"/>
      <c r="P39" s="22"/>
    </row>
    <row r="40" spans="1:16" ht="39" customHeight="1" x14ac:dyDescent="0.15">
      <c r="A40" s="22"/>
      <c r="B40" s="35"/>
      <c r="C40" s="1218" t="s">
        <v>561</v>
      </c>
      <c r="D40" s="1219"/>
      <c r="E40" s="1220"/>
      <c r="F40" s="36">
        <v>0</v>
      </c>
      <c r="G40" s="37">
        <v>0</v>
      </c>
      <c r="H40" s="37">
        <v>0</v>
      </c>
      <c r="I40" s="37">
        <v>0</v>
      </c>
      <c r="J40" s="38">
        <v>0</v>
      </c>
      <c r="K40" s="22"/>
      <c r="L40" s="22"/>
      <c r="M40" s="22"/>
      <c r="N40" s="22"/>
      <c r="O40" s="22"/>
      <c r="P40" s="22"/>
    </row>
    <row r="41" spans="1:16" ht="39" customHeight="1" x14ac:dyDescent="0.15">
      <c r="A41" s="22"/>
      <c r="B41" s="35"/>
      <c r="C41" s="1218" t="s">
        <v>562</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563</v>
      </c>
      <c r="D42" s="1219"/>
      <c r="E42" s="1220"/>
      <c r="F42" s="36" t="s">
        <v>506</v>
      </c>
      <c r="G42" s="37" t="s">
        <v>506</v>
      </c>
      <c r="H42" s="37" t="s">
        <v>506</v>
      </c>
      <c r="I42" s="37" t="s">
        <v>506</v>
      </c>
      <c r="J42" s="38" t="s">
        <v>506</v>
      </c>
      <c r="K42" s="22"/>
      <c r="L42" s="22"/>
      <c r="M42" s="22"/>
      <c r="N42" s="22"/>
      <c r="O42" s="22"/>
      <c r="P42" s="22"/>
    </row>
    <row r="43" spans="1:16" ht="39" customHeight="1" thickBot="1" x14ac:dyDescent="0.2">
      <c r="A43" s="22"/>
      <c r="B43" s="40"/>
      <c r="C43" s="1221" t="s">
        <v>564</v>
      </c>
      <c r="D43" s="1222"/>
      <c r="E43" s="1223"/>
      <c r="F43" s="41">
        <v>7.4</v>
      </c>
      <c r="G43" s="42">
        <v>5.41</v>
      </c>
      <c r="H43" s="42">
        <v>0.64</v>
      </c>
      <c r="I43" s="42">
        <v>1.36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j1VjEGTxY9FrsgIAQAAzvmGAAoHcphrLQgO7j9Gw9JgqN0bm8BR1UuRa2V6U9DErIMsnVpEvD13xo5ouCfrJA==" saltValue="X0iy2vFvA0jVOZx/l1WF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43"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2670</v>
      </c>
      <c r="L45" s="60">
        <v>2771</v>
      </c>
      <c r="M45" s="60">
        <v>2853</v>
      </c>
      <c r="N45" s="60">
        <v>2904</v>
      </c>
      <c r="O45" s="61">
        <v>2871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x14ac:dyDescent="0.15">
      <c r="A48" s="48"/>
      <c r="B48" s="1236"/>
      <c r="C48" s="1237"/>
      <c r="D48" s="62"/>
      <c r="E48" s="1228" t="s">
        <v>15</v>
      </c>
      <c r="F48" s="1228"/>
      <c r="G48" s="1228"/>
      <c r="H48" s="1228"/>
      <c r="I48" s="1228"/>
      <c r="J48" s="1229"/>
      <c r="K48" s="63">
        <v>626</v>
      </c>
      <c r="L48" s="64">
        <v>628</v>
      </c>
      <c r="M48" s="64">
        <v>446</v>
      </c>
      <c r="N48" s="64">
        <v>462</v>
      </c>
      <c r="O48" s="65">
        <v>442</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506</v>
      </c>
      <c r="L49" s="64" t="s">
        <v>506</v>
      </c>
      <c r="M49" s="64" t="s">
        <v>506</v>
      </c>
      <c r="N49" s="64" t="s">
        <v>506</v>
      </c>
      <c r="O49" s="65">
        <v>16</v>
      </c>
      <c r="P49" s="48"/>
      <c r="Q49" s="48"/>
      <c r="R49" s="48"/>
      <c r="S49" s="48"/>
      <c r="T49" s="48"/>
      <c r="U49" s="48"/>
    </row>
    <row r="50" spans="1:21" ht="30.75" customHeight="1" x14ac:dyDescent="0.15">
      <c r="A50" s="48"/>
      <c r="B50" s="1236"/>
      <c r="C50" s="1237"/>
      <c r="D50" s="62"/>
      <c r="E50" s="1228" t="s">
        <v>17</v>
      </c>
      <c r="F50" s="1228"/>
      <c r="G50" s="1228"/>
      <c r="H50" s="1228"/>
      <c r="I50" s="1228"/>
      <c r="J50" s="1229"/>
      <c r="K50" s="63">
        <v>14</v>
      </c>
      <c r="L50" s="64">
        <v>16</v>
      </c>
      <c r="M50" s="64">
        <v>15</v>
      </c>
      <c r="N50" s="64">
        <v>14</v>
      </c>
      <c r="O50" s="65">
        <v>12</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t="s">
        <v>506</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2742</v>
      </c>
      <c r="L52" s="64">
        <v>2868</v>
      </c>
      <c r="M52" s="64">
        <v>2881</v>
      </c>
      <c r="N52" s="64">
        <v>2878</v>
      </c>
      <c r="O52" s="65">
        <v>2810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568</v>
      </c>
      <c r="L53" s="69">
        <v>547</v>
      </c>
      <c r="M53" s="69">
        <v>433</v>
      </c>
      <c r="N53" s="69">
        <v>502</v>
      </c>
      <c r="O53" s="70">
        <v>531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bO4RSLEyPgGz/7mb8VEE/TVGQUv0p8tbzdtHtqgePaMDNXLx0th9o5y5HLMtIlDOQBB98D+BgEL3q/kG9Betw==" saltValue="H2HY1HDE7ltru5bTpSue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16" zoomScaleSheetLayoutView="100" workbookViewId="0">
      <selection activeCell="S44" sqref="S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54" t="s">
        <v>24</v>
      </c>
      <c r="C41" s="1255"/>
      <c r="D41" s="81"/>
      <c r="E41" s="1256" t="s">
        <v>25</v>
      </c>
      <c r="F41" s="1256"/>
      <c r="G41" s="1256"/>
      <c r="H41" s="1257"/>
      <c r="I41" s="82">
        <v>27323</v>
      </c>
      <c r="J41" s="83">
        <v>26819</v>
      </c>
      <c r="K41" s="83">
        <v>26603</v>
      </c>
      <c r="L41" s="83">
        <v>26067</v>
      </c>
      <c r="M41" s="84">
        <v>26287</v>
      </c>
    </row>
    <row r="42" spans="2:13" ht="27.75" customHeight="1" x14ac:dyDescent="0.15">
      <c r="B42" s="1244"/>
      <c r="C42" s="1245"/>
      <c r="D42" s="85"/>
      <c r="E42" s="1248" t="s">
        <v>26</v>
      </c>
      <c r="F42" s="1248"/>
      <c r="G42" s="1248"/>
      <c r="H42" s="1249"/>
      <c r="I42" s="86" t="s">
        <v>506</v>
      </c>
      <c r="J42" s="87" t="s">
        <v>506</v>
      </c>
      <c r="K42" s="87" t="s">
        <v>506</v>
      </c>
      <c r="L42" s="87" t="s">
        <v>506</v>
      </c>
      <c r="M42" s="88" t="s">
        <v>506</v>
      </c>
    </row>
    <row r="43" spans="2:13" ht="27.75" customHeight="1" x14ac:dyDescent="0.15">
      <c r="B43" s="1244"/>
      <c r="C43" s="1245"/>
      <c r="D43" s="85"/>
      <c r="E43" s="1248" t="s">
        <v>27</v>
      </c>
      <c r="F43" s="1248"/>
      <c r="G43" s="1248"/>
      <c r="H43" s="1249"/>
      <c r="I43" s="86">
        <v>7168</v>
      </c>
      <c r="J43" s="87">
        <v>7070</v>
      </c>
      <c r="K43" s="87">
        <v>4472</v>
      </c>
      <c r="L43" s="87">
        <v>4248</v>
      </c>
      <c r="M43" s="88">
        <v>4086</v>
      </c>
    </row>
    <row r="44" spans="2:13" ht="27.75" customHeight="1" x14ac:dyDescent="0.15">
      <c r="B44" s="1244"/>
      <c r="C44" s="1245"/>
      <c r="D44" s="85"/>
      <c r="E44" s="1248" t="s">
        <v>28</v>
      </c>
      <c r="F44" s="1248"/>
      <c r="G44" s="1248"/>
      <c r="H44" s="1249"/>
      <c r="I44" s="86" t="s">
        <v>506</v>
      </c>
      <c r="J44" s="87" t="s">
        <v>506</v>
      </c>
      <c r="K44" s="87" t="s">
        <v>506</v>
      </c>
      <c r="L44" s="87" t="s">
        <v>506</v>
      </c>
      <c r="M44" s="88">
        <v>1092</v>
      </c>
    </row>
    <row r="45" spans="2:13" ht="27.75" customHeight="1" x14ac:dyDescent="0.15">
      <c r="B45" s="1244"/>
      <c r="C45" s="1245"/>
      <c r="D45" s="85"/>
      <c r="E45" s="1248" t="s">
        <v>29</v>
      </c>
      <c r="F45" s="1248"/>
      <c r="G45" s="1248"/>
      <c r="H45" s="1249"/>
      <c r="I45" s="86">
        <v>3013</v>
      </c>
      <c r="J45" s="87">
        <v>1646</v>
      </c>
      <c r="K45" s="87">
        <v>1267</v>
      </c>
      <c r="L45" s="87">
        <v>1157</v>
      </c>
      <c r="M45" s="88">
        <v>974</v>
      </c>
    </row>
    <row r="46" spans="2:13" ht="27.75" customHeight="1" x14ac:dyDescent="0.15">
      <c r="B46" s="1244"/>
      <c r="C46" s="1245"/>
      <c r="D46" s="89"/>
      <c r="E46" s="1248" t="s">
        <v>30</v>
      </c>
      <c r="F46" s="1248"/>
      <c r="G46" s="1248"/>
      <c r="H46" s="1249"/>
      <c r="I46" s="86" t="s">
        <v>506</v>
      </c>
      <c r="J46" s="87" t="s">
        <v>506</v>
      </c>
      <c r="K46" s="87" t="s">
        <v>506</v>
      </c>
      <c r="L46" s="87" t="s">
        <v>506</v>
      </c>
      <c r="M46" s="88" t="s">
        <v>506</v>
      </c>
    </row>
    <row r="47" spans="2:13" ht="27.75" customHeight="1" x14ac:dyDescent="0.15">
      <c r="B47" s="1244"/>
      <c r="C47" s="1245"/>
      <c r="D47" s="90"/>
      <c r="E47" s="1258" t="s">
        <v>31</v>
      </c>
      <c r="F47" s="1259"/>
      <c r="G47" s="1259"/>
      <c r="H47" s="1260"/>
      <c r="I47" s="86" t="s">
        <v>506</v>
      </c>
      <c r="J47" s="87" t="s">
        <v>506</v>
      </c>
      <c r="K47" s="87" t="s">
        <v>506</v>
      </c>
      <c r="L47" s="87" t="s">
        <v>506</v>
      </c>
      <c r="M47" s="88" t="s">
        <v>506</v>
      </c>
    </row>
    <row r="48" spans="2:13" ht="27.75" customHeight="1" x14ac:dyDescent="0.15">
      <c r="B48" s="1244"/>
      <c r="C48" s="1245"/>
      <c r="D48" s="85"/>
      <c r="E48" s="1248" t="s">
        <v>32</v>
      </c>
      <c r="F48" s="1248"/>
      <c r="G48" s="1248"/>
      <c r="H48" s="1249"/>
      <c r="I48" s="86" t="s">
        <v>506</v>
      </c>
      <c r="J48" s="87" t="s">
        <v>506</v>
      </c>
      <c r="K48" s="87" t="s">
        <v>506</v>
      </c>
      <c r="L48" s="87" t="s">
        <v>506</v>
      </c>
      <c r="M48" s="88" t="s">
        <v>506</v>
      </c>
    </row>
    <row r="49" spans="2:13" ht="27.75" customHeight="1" x14ac:dyDescent="0.15">
      <c r="B49" s="1246"/>
      <c r="C49" s="1247"/>
      <c r="D49" s="85"/>
      <c r="E49" s="1248" t="s">
        <v>33</v>
      </c>
      <c r="F49" s="1248"/>
      <c r="G49" s="1248"/>
      <c r="H49" s="1249"/>
      <c r="I49" s="86" t="s">
        <v>506</v>
      </c>
      <c r="J49" s="87" t="s">
        <v>506</v>
      </c>
      <c r="K49" s="87" t="s">
        <v>506</v>
      </c>
      <c r="L49" s="87" t="s">
        <v>506</v>
      </c>
      <c r="M49" s="88" t="s">
        <v>506</v>
      </c>
    </row>
    <row r="50" spans="2:13" ht="27.75" customHeight="1" x14ac:dyDescent="0.15">
      <c r="B50" s="1242" t="s">
        <v>34</v>
      </c>
      <c r="C50" s="1243"/>
      <c r="D50" s="91"/>
      <c r="E50" s="1248" t="s">
        <v>35</v>
      </c>
      <c r="F50" s="1248"/>
      <c r="G50" s="1248"/>
      <c r="H50" s="1249"/>
      <c r="I50" s="86">
        <v>7831</v>
      </c>
      <c r="J50" s="87">
        <v>8111</v>
      </c>
      <c r="K50" s="87">
        <v>8406</v>
      </c>
      <c r="L50" s="87">
        <v>8494</v>
      </c>
      <c r="M50" s="88">
        <v>7943</v>
      </c>
    </row>
    <row r="51" spans="2:13" ht="27.75" customHeight="1" x14ac:dyDescent="0.15">
      <c r="B51" s="1244"/>
      <c r="C51" s="1245"/>
      <c r="D51" s="85"/>
      <c r="E51" s="1248" t="s">
        <v>36</v>
      </c>
      <c r="F51" s="1248"/>
      <c r="G51" s="1248"/>
      <c r="H51" s="1249"/>
      <c r="I51" s="86">
        <v>898</v>
      </c>
      <c r="J51" s="87">
        <v>627</v>
      </c>
      <c r="K51" s="87">
        <v>440</v>
      </c>
      <c r="L51" s="87">
        <v>430</v>
      </c>
      <c r="M51" s="88">
        <v>539</v>
      </c>
    </row>
    <row r="52" spans="2:13" ht="27.75" customHeight="1" x14ac:dyDescent="0.15">
      <c r="B52" s="1246"/>
      <c r="C52" s="1247"/>
      <c r="D52" s="85"/>
      <c r="E52" s="1248" t="s">
        <v>37</v>
      </c>
      <c r="F52" s="1248"/>
      <c r="G52" s="1248"/>
      <c r="H52" s="1249"/>
      <c r="I52" s="86">
        <v>25369</v>
      </c>
      <c r="J52" s="87">
        <v>25077</v>
      </c>
      <c r="K52" s="87">
        <v>24462</v>
      </c>
      <c r="L52" s="87">
        <v>23739</v>
      </c>
      <c r="M52" s="88">
        <v>23257</v>
      </c>
    </row>
    <row r="53" spans="2:13" ht="27.75" customHeight="1" thickBot="1" x14ac:dyDescent="0.2">
      <c r="B53" s="1250" t="s">
        <v>21</v>
      </c>
      <c r="C53" s="1251"/>
      <c r="D53" s="92"/>
      <c r="E53" s="1252" t="s">
        <v>38</v>
      </c>
      <c r="F53" s="1252"/>
      <c r="G53" s="1252"/>
      <c r="H53" s="1253"/>
      <c r="I53" s="93">
        <v>3406</v>
      </c>
      <c r="J53" s="94">
        <v>1721</v>
      </c>
      <c r="K53" s="94">
        <v>-966</v>
      </c>
      <c r="L53" s="94">
        <v>-1192</v>
      </c>
      <c r="M53" s="95">
        <v>699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OvyqlNtrjbNf7RevHwY0VHvRlXHu3zCndJmoKp3+ZOcFhx1H8mhyUu/M6xNJyrGvtbcxJJysTZ3QEKi9d7WGw==" saltValue="z018hAEN7VTWx3WWyteb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25" zoomScale="70" zoomScaleNormal="70" zoomScaleSheetLayoutView="100" workbookViewId="0">
      <selection activeCell="CO50" sqref="CO5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69" t="s">
        <v>41</v>
      </c>
      <c r="D55" s="1269"/>
      <c r="E55" s="1270"/>
      <c r="F55" s="107">
        <v>2002</v>
      </c>
      <c r="G55" s="107">
        <v>2002</v>
      </c>
      <c r="H55" s="108">
        <v>1603</v>
      </c>
    </row>
    <row r="56" spans="2:8" ht="52.5" customHeight="1" x14ac:dyDescent="0.15">
      <c r="B56" s="109"/>
      <c r="C56" s="1271" t="s">
        <v>42</v>
      </c>
      <c r="D56" s="1271"/>
      <c r="E56" s="1272"/>
      <c r="F56" s="110">
        <v>3008</v>
      </c>
      <c r="G56" s="110">
        <v>3163</v>
      </c>
      <c r="H56" s="111">
        <v>2764</v>
      </c>
    </row>
    <row r="57" spans="2:8" ht="53.25" customHeight="1" x14ac:dyDescent="0.15">
      <c r="B57" s="109"/>
      <c r="C57" s="1273" t="s">
        <v>43</v>
      </c>
      <c r="D57" s="1273"/>
      <c r="E57" s="1274"/>
      <c r="F57" s="112">
        <v>5689</v>
      </c>
      <c r="G57" s="112">
        <v>5664</v>
      </c>
      <c r="H57" s="113">
        <v>6052</v>
      </c>
    </row>
    <row r="58" spans="2:8" ht="45.75" customHeight="1" x14ac:dyDescent="0.15">
      <c r="B58" s="114"/>
      <c r="C58" s="1261" t="s">
        <v>581</v>
      </c>
      <c r="D58" s="1262"/>
      <c r="E58" s="1263"/>
      <c r="F58" s="115">
        <v>588</v>
      </c>
      <c r="G58" s="115">
        <v>509</v>
      </c>
      <c r="H58" s="116">
        <v>509</v>
      </c>
    </row>
    <row r="59" spans="2:8" ht="45.75" customHeight="1" x14ac:dyDescent="0.15">
      <c r="B59" s="114"/>
      <c r="C59" s="1261" t="s">
        <v>582</v>
      </c>
      <c r="D59" s="1262"/>
      <c r="E59" s="1263"/>
      <c r="F59" s="115">
        <v>847</v>
      </c>
      <c r="G59" s="115">
        <v>761</v>
      </c>
      <c r="H59" s="116">
        <v>740</v>
      </c>
    </row>
    <row r="60" spans="2:8" ht="45.75" customHeight="1" x14ac:dyDescent="0.15">
      <c r="B60" s="114"/>
      <c r="C60" s="1261" t="s">
        <v>583</v>
      </c>
      <c r="D60" s="1262"/>
      <c r="E60" s="1263"/>
      <c r="F60" s="115">
        <v>1000</v>
      </c>
      <c r="G60" s="115">
        <v>1000</v>
      </c>
      <c r="H60" s="116">
        <v>1000</v>
      </c>
    </row>
    <row r="61" spans="2:8" ht="45.75" customHeight="1" x14ac:dyDescent="0.15">
      <c r="B61" s="114"/>
      <c r="C61" s="1261" t="s">
        <v>584</v>
      </c>
      <c r="D61" s="1262"/>
      <c r="E61" s="1263"/>
      <c r="F61" s="115">
        <v>2366</v>
      </c>
      <c r="G61" s="115">
        <v>2366</v>
      </c>
      <c r="H61" s="116">
        <v>2366</v>
      </c>
    </row>
    <row r="62" spans="2:8" ht="45.75" customHeight="1" thickBot="1" x14ac:dyDescent="0.2">
      <c r="B62" s="117"/>
      <c r="C62" s="1264" t="s">
        <v>585</v>
      </c>
      <c r="D62" s="1265"/>
      <c r="E62" s="1266"/>
      <c r="F62" s="118">
        <v>325</v>
      </c>
      <c r="G62" s="118">
        <v>410</v>
      </c>
      <c r="H62" s="119">
        <v>467</v>
      </c>
    </row>
    <row r="63" spans="2:8" ht="52.5" customHeight="1" thickBot="1" x14ac:dyDescent="0.2">
      <c r="B63" s="120"/>
      <c r="C63" s="1267" t="s">
        <v>44</v>
      </c>
      <c r="D63" s="1267"/>
      <c r="E63" s="1268"/>
      <c r="F63" s="121">
        <v>10699</v>
      </c>
      <c r="G63" s="121">
        <v>10829</v>
      </c>
      <c r="H63" s="122">
        <v>10419</v>
      </c>
    </row>
    <row r="64" spans="2:8" ht="15" customHeight="1" x14ac:dyDescent="0.15"/>
    <row r="65" ht="0" hidden="1" customHeight="1" x14ac:dyDescent="0.15"/>
    <row r="66" ht="0" hidden="1" customHeight="1" x14ac:dyDescent="0.15"/>
  </sheetData>
  <sheetProtection algorithmName="SHA-512" hashValue="VXEg6SFIPUiAYwEqmugFOUYwZt3N7x/s7EpXzLqTna4Nd+kbpssQ+++ZNUZWKhntzWTebbI2OO+pQ6hozo3PEQ==" saltValue="Y9aS0eV+osMhRi8oJ1JO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55" zoomScale="90" zoomScaleNormal="9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611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549</v>
      </c>
      <c r="BQ50" s="1279"/>
      <c r="BR50" s="1279"/>
      <c r="BS50" s="1279"/>
      <c r="BT50" s="1279"/>
      <c r="BU50" s="1279"/>
      <c r="BV50" s="1279"/>
      <c r="BW50" s="1279"/>
      <c r="BX50" s="1279" t="s">
        <v>550</v>
      </c>
      <c r="BY50" s="1279"/>
      <c r="BZ50" s="1279"/>
      <c r="CA50" s="1279"/>
      <c r="CB50" s="1279"/>
      <c r="CC50" s="1279"/>
      <c r="CD50" s="1279"/>
      <c r="CE50" s="1279"/>
      <c r="CF50" s="1279" t="s">
        <v>551</v>
      </c>
      <c r="CG50" s="1279"/>
      <c r="CH50" s="1279"/>
      <c r="CI50" s="1279"/>
      <c r="CJ50" s="1279"/>
      <c r="CK50" s="1279"/>
      <c r="CL50" s="1279"/>
      <c r="CM50" s="1279"/>
      <c r="CN50" s="1279" t="s">
        <v>552</v>
      </c>
      <c r="CO50" s="1279"/>
      <c r="CP50" s="1279"/>
      <c r="CQ50" s="1279"/>
      <c r="CR50" s="1279"/>
      <c r="CS50" s="1279"/>
      <c r="CT50" s="1279"/>
      <c r="CU50" s="1279"/>
      <c r="CV50" s="1279" t="s">
        <v>553</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603</v>
      </c>
      <c r="AO51" s="1282"/>
      <c r="AP51" s="1282"/>
      <c r="AQ51" s="1282"/>
      <c r="AR51" s="1282"/>
      <c r="AS51" s="1282"/>
      <c r="AT51" s="1282"/>
      <c r="AU51" s="1282"/>
      <c r="AV51" s="1282"/>
      <c r="AW51" s="1282"/>
      <c r="AX51" s="1282"/>
      <c r="AY51" s="1282"/>
      <c r="AZ51" s="1282"/>
      <c r="BA51" s="1282"/>
      <c r="BB51" s="1282" t="s">
        <v>604</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c r="CO51" s="1281"/>
      <c r="CP51" s="1281"/>
      <c r="CQ51" s="1281"/>
      <c r="CR51" s="1281"/>
      <c r="CS51" s="1281"/>
      <c r="CT51" s="1281"/>
      <c r="CU51" s="1281"/>
      <c r="CV51" s="1280"/>
      <c r="CW51" s="1281"/>
      <c r="CX51" s="1281"/>
      <c r="CY51" s="1281"/>
      <c r="CZ51" s="1281"/>
      <c r="DA51" s="1281"/>
      <c r="DB51" s="1281"/>
      <c r="DC51" s="1281"/>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605</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69.5</v>
      </c>
      <c r="CO53" s="1281"/>
      <c r="CP53" s="1281"/>
      <c r="CQ53" s="1281"/>
      <c r="CR53" s="1281"/>
      <c r="CS53" s="1281"/>
      <c r="CT53" s="1281"/>
      <c r="CU53" s="1281"/>
      <c r="CV53" s="1280"/>
      <c r="CW53" s="1281"/>
      <c r="CX53" s="1281"/>
      <c r="CY53" s="1281"/>
      <c r="CZ53" s="1281"/>
      <c r="DA53" s="1281"/>
      <c r="DB53" s="1281"/>
      <c r="DC53" s="1281"/>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5"/>
      <c r="H55" s="1275"/>
      <c r="I55" s="1275"/>
      <c r="J55" s="1275"/>
      <c r="K55" s="1292"/>
      <c r="L55" s="1292"/>
      <c r="M55" s="1292"/>
      <c r="N55" s="1292"/>
      <c r="AN55" s="1279" t="s">
        <v>606</v>
      </c>
      <c r="AO55" s="1279"/>
      <c r="AP55" s="1279"/>
      <c r="AQ55" s="1279"/>
      <c r="AR55" s="1279"/>
      <c r="AS55" s="1279"/>
      <c r="AT55" s="1279"/>
      <c r="AU55" s="1279"/>
      <c r="AV55" s="1279"/>
      <c r="AW55" s="1279"/>
      <c r="AX55" s="1279"/>
      <c r="AY55" s="1279"/>
      <c r="AZ55" s="1279"/>
      <c r="BA55" s="1279"/>
      <c r="BB55" s="1282" t="s">
        <v>604</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54.6</v>
      </c>
      <c r="CO55" s="1281"/>
      <c r="CP55" s="1281"/>
      <c r="CQ55" s="1281"/>
      <c r="CR55" s="1281"/>
      <c r="CS55" s="1281"/>
      <c r="CT55" s="1281"/>
      <c r="CU55" s="1281"/>
      <c r="CV55" s="1280"/>
      <c r="CW55" s="1281"/>
      <c r="CX55" s="1281"/>
      <c r="CY55" s="1281"/>
      <c r="CZ55" s="1281"/>
      <c r="DA55" s="1281"/>
      <c r="DB55" s="1281"/>
      <c r="DC55" s="1281"/>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605</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58.3</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549</v>
      </c>
      <c r="BQ72" s="1279"/>
      <c r="BR72" s="1279"/>
      <c r="BS72" s="1279"/>
      <c r="BT72" s="1279"/>
      <c r="BU72" s="1279"/>
      <c r="BV72" s="1279"/>
      <c r="BW72" s="1279"/>
      <c r="BX72" s="1279" t="s">
        <v>550</v>
      </c>
      <c r="BY72" s="1279"/>
      <c r="BZ72" s="1279"/>
      <c r="CA72" s="1279"/>
      <c r="CB72" s="1279"/>
      <c r="CC72" s="1279"/>
      <c r="CD72" s="1279"/>
      <c r="CE72" s="1279"/>
      <c r="CF72" s="1279" t="s">
        <v>551</v>
      </c>
      <c r="CG72" s="1279"/>
      <c r="CH72" s="1279"/>
      <c r="CI72" s="1279"/>
      <c r="CJ72" s="1279"/>
      <c r="CK72" s="1279"/>
      <c r="CL72" s="1279"/>
      <c r="CM72" s="1279"/>
      <c r="CN72" s="1279" t="s">
        <v>552</v>
      </c>
      <c r="CO72" s="1279"/>
      <c r="CP72" s="1279"/>
      <c r="CQ72" s="1279"/>
      <c r="CR72" s="1279"/>
      <c r="CS72" s="1279"/>
      <c r="CT72" s="1279"/>
      <c r="CU72" s="1279"/>
      <c r="CV72" s="1279" t="s">
        <v>553</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603</v>
      </c>
      <c r="AO73" s="1282"/>
      <c r="AP73" s="1282"/>
      <c r="AQ73" s="1282"/>
      <c r="AR73" s="1282"/>
      <c r="AS73" s="1282"/>
      <c r="AT73" s="1282"/>
      <c r="AU73" s="1282"/>
      <c r="AV73" s="1282"/>
      <c r="AW73" s="1282"/>
      <c r="AX73" s="1282"/>
      <c r="AY73" s="1282"/>
      <c r="AZ73" s="1282"/>
      <c r="BA73" s="1282"/>
      <c r="BB73" s="1282" t="s">
        <v>604</v>
      </c>
      <c r="BC73" s="1282"/>
      <c r="BD73" s="1282"/>
      <c r="BE73" s="1282"/>
      <c r="BF73" s="1282"/>
      <c r="BG73" s="1282"/>
      <c r="BH73" s="1282"/>
      <c r="BI73" s="1282"/>
      <c r="BJ73" s="1282"/>
      <c r="BK73" s="1282"/>
      <c r="BL73" s="1282"/>
      <c r="BM73" s="1282"/>
      <c r="BN73" s="1282"/>
      <c r="BO73" s="1282"/>
      <c r="BP73" s="1281">
        <v>30.6</v>
      </c>
      <c r="BQ73" s="1281"/>
      <c r="BR73" s="1281"/>
      <c r="BS73" s="1281"/>
      <c r="BT73" s="1281"/>
      <c r="BU73" s="1281"/>
      <c r="BV73" s="1281"/>
      <c r="BW73" s="1281"/>
      <c r="BX73" s="1281">
        <v>16.2</v>
      </c>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v>6.8</v>
      </c>
      <c r="CW73" s="1281"/>
      <c r="CX73" s="1281"/>
      <c r="CY73" s="1281"/>
      <c r="CZ73" s="1281"/>
      <c r="DA73" s="1281"/>
      <c r="DB73" s="1281"/>
      <c r="DC73" s="1281"/>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608</v>
      </c>
      <c r="BC75" s="1282"/>
      <c r="BD75" s="1282"/>
      <c r="BE75" s="1282"/>
      <c r="BF75" s="1282"/>
      <c r="BG75" s="1282"/>
      <c r="BH75" s="1282"/>
      <c r="BI75" s="1282"/>
      <c r="BJ75" s="1282"/>
      <c r="BK75" s="1282"/>
      <c r="BL75" s="1282"/>
      <c r="BM75" s="1282"/>
      <c r="BN75" s="1282"/>
      <c r="BO75" s="1282"/>
      <c r="BP75" s="1281">
        <v>6.4</v>
      </c>
      <c r="BQ75" s="1281"/>
      <c r="BR75" s="1281"/>
      <c r="BS75" s="1281"/>
      <c r="BT75" s="1281"/>
      <c r="BU75" s="1281"/>
      <c r="BV75" s="1281"/>
      <c r="BW75" s="1281"/>
      <c r="BX75" s="1281">
        <v>5.2</v>
      </c>
      <c r="BY75" s="1281"/>
      <c r="BZ75" s="1281"/>
      <c r="CA75" s="1281"/>
      <c r="CB75" s="1281"/>
      <c r="CC75" s="1281"/>
      <c r="CD75" s="1281"/>
      <c r="CE75" s="1281"/>
      <c r="CF75" s="1281">
        <v>4.7</v>
      </c>
      <c r="CG75" s="1281"/>
      <c r="CH75" s="1281"/>
      <c r="CI75" s="1281"/>
      <c r="CJ75" s="1281"/>
      <c r="CK75" s="1281"/>
      <c r="CL75" s="1281"/>
      <c r="CM75" s="1281"/>
      <c r="CN75" s="1281">
        <v>4.5999999999999996</v>
      </c>
      <c r="CO75" s="1281"/>
      <c r="CP75" s="1281"/>
      <c r="CQ75" s="1281"/>
      <c r="CR75" s="1281"/>
      <c r="CS75" s="1281"/>
      <c r="CT75" s="1281"/>
      <c r="CU75" s="1281"/>
      <c r="CV75" s="1281">
        <v>4.5999999999999996</v>
      </c>
      <c r="CW75" s="1281"/>
      <c r="CX75" s="1281"/>
      <c r="CY75" s="1281"/>
      <c r="CZ75" s="1281"/>
      <c r="DA75" s="1281"/>
      <c r="DB75" s="1281"/>
      <c r="DC75" s="1281"/>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5"/>
      <c r="H77" s="1275"/>
      <c r="I77" s="1275"/>
      <c r="J77" s="1275"/>
      <c r="K77" s="1296"/>
      <c r="L77" s="1296"/>
      <c r="M77" s="1296"/>
      <c r="N77" s="1296"/>
      <c r="AN77" s="1279" t="s">
        <v>606</v>
      </c>
      <c r="AO77" s="1279"/>
      <c r="AP77" s="1279"/>
      <c r="AQ77" s="1279"/>
      <c r="AR77" s="1279"/>
      <c r="AS77" s="1279"/>
      <c r="AT77" s="1279"/>
      <c r="AU77" s="1279"/>
      <c r="AV77" s="1279"/>
      <c r="AW77" s="1279"/>
      <c r="AX77" s="1279"/>
      <c r="AY77" s="1279"/>
      <c r="AZ77" s="1279"/>
      <c r="BA77" s="1279"/>
      <c r="BB77" s="1282" t="s">
        <v>604</v>
      </c>
      <c r="BC77" s="1282"/>
      <c r="BD77" s="1282"/>
      <c r="BE77" s="1282"/>
      <c r="BF77" s="1282"/>
      <c r="BG77" s="1282"/>
      <c r="BH77" s="1282"/>
      <c r="BI77" s="1282"/>
      <c r="BJ77" s="1282"/>
      <c r="BK77" s="1282"/>
      <c r="BL77" s="1282"/>
      <c r="BM77" s="1282"/>
      <c r="BN77" s="1282"/>
      <c r="BO77" s="1282"/>
      <c r="BP77" s="1281">
        <v>65.3</v>
      </c>
      <c r="BQ77" s="1281"/>
      <c r="BR77" s="1281"/>
      <c r="BS77" s="1281"/>
      <c r="BT77" s="1281"/>
      <c r="BU77" s="1281"/>
      <c r="BV77" s="1281"/>
      <c r="BW77" s="1281"/>
      <c r="BX77" s="1281">
        <v>60.8</v>
      </c>
      <c r="BY77" s="1281"/>
      <c r="BZ77" s="1281"/>
      <c r="CA77" s="1281"/>
      <c r="CB77" s="1281"/>
      <c r="CC77" s="1281"/>
      <c r="CD77" s="1281"/>
      <c r="CE77" s="1281"/>
      <c r="CF77" s="1281">
        <v>58.5</v>
      </c>
      <c r="CG77" s="1281"/>
      <c r="CH77" s="1281"/>
      <c r="CI77" s="1281"/>
      <c r="CJ77" s="1281"/>
      <c r="CK77" s="1281"/>
      <c r="CL77" s="1281"/>
      <c r="CM77" s="1281"/>
      <c r="CN77" s="1281">
        <v>54.6</v>
      </c>
      <c r="CO77" s="1281"/>
      <c r="CP77" s="1281"/>
      <c r="CQ77" s="1281"/>
      <c r="CR77" s="1281"/>
      <c r="CS77" s="1281"/>
      <c r="CT77" s="1281"/>
      <c r="CU77" s="1281"/>
      <c r="CV77" s="1281">
        <v>53.2</v>
      </c>
      <c r="CW77" s="1281"/>
      <c r="CX77" s="1281"/>
      <c r="CY77" s="1281"/>
      <c r="CZ77" s="1281"/>
      <c r="DA77" s="1281"/>
      <c r="DB77" s="1281"/>
      <c r="DC77" s="1281"/>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608</v>
      </c>
      <c r="BC79" s="1282"/>
      <c r="BD79" s="1282"/>
      <c r="BE79" s="1282"/>
      <c r="BF79" s="1282"/>
      <c r="BG79" s="1282"/>
      <c r="BH79" s="1282"/>
      <c r="BI79" s="1282"/>
      <c r="BJ79" s="1282"/>
      <c r="BK79" s="1282"/>
      <c r="BL79" s="1282"/>
      <c r="BM79" s="1282"/>
      <c r="BN79" s="1282"/>
      <c r="BO79" s="1282"/>
      <c r="BP79" s="1281">
        <v>12</v>
      </c>
      <c r="BQ79" s="1281"/>
      <c r="BR79" s="1281"/>
      <c r="BS79" s="1281"/>
      <c r="BT79" s="1281"/>
      <c r="BU79" s="1281"/>
      <c r="BV79" s="1281"/>
      <c r="BW79" s="1281"/>
      <c r="BX79" s="1281">
        <v>11.1</v>
      </c>
      <c r="BY79" s="1281"/>
      <c r="BZ79" s="1281"/>
      <c r="CA79" s="1281"/>
      <c r="CB79" s="1281"/>
      <c r="CC79" s="1281"/>
      <c r="CD79" s="1281"/>
      <c r="CE79" s="1281"/>
      <c r="CF79" s="1281">
        <v>10.7</v>
      </c>
      <c r="CG79" s="1281"/>
      <c r="CH79" s="1281"/>
      <c r="CI79" s="1281"/>
      <c r="CJ79" s="1281"/>
      <c r="CK79" s="1281"/>
      <c r="CL79" s="1281"/>
      <c r="CM79" s="1281"/>
      <c r="CN79" s="1281">
        <v>10</v>
      </c>
      <c r="CO79" s="1281"/>
      <c r="CP79" s="1281"/>
      <c r="CQ79" s="1281"/>
      <c r="CR79" s="1281"/>
      <c r="CS79" s="1281"/>
      <c r="CT79" s="1281"/>
      <c r="CU79" s="1281"/>
      <c r="CV79" s="1281">
        <v>9.8000000000000007</v>
      </c>
      <c r="CW79" s="1281"/>
      <c r="CX79" s="1281"/>
      <c r="CY79" s="1281"/>
      <c r="CZ79" s="1281"/>
      <c r="DA79" s="1281"/>
      <c r="DB79" s="1281"/>
      <c r="DC79" s="1281"/>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6Y3AU1JlnDGbXungAp8q+hiOIYuSeq59W9D4kW3BmIo36JPFTE/Mlz0BeXozAGnCjLGiqFEBAb3ttETYfXzA==" saltValue="Qgk8NJbFZQh2UL8jVfI4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91"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mOVuCQzxC7Z74NJbNDrdt2E4nqClbJ9vhzeth5hTjD2N6jJP6qNyCJ87l1aoODQk/eXj7vYSdkjF/+oyS7hXg==" saltValue="8hApMN9+zCyb0VICO5Hk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95"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09SUbJCKafSsJVAVryjdCxe+UevdQOuy0ybA6zpL4cQRNM+N4Ry6r+Zpxu/qqWxQvTrD0EKTmgmvO+ksKfHIg==" saltValue="fSnX87bYCaB/U9B/HZFe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546</v>
      </c>
      <c r="G2" s="136"/>
      <c r="H2" s="137"/>
    </row>
    <row r="3" spans="1:8" x14ac:dyDescent="0.15">
      <c r="A3" s="133" t="s">
        <v>539</v>
      </c>
      <c r="B3" s="138"/>
      <c r="C3" s="139"/>
      <c r="D3" s="140">
        <v>163914</v>
      </c>
      <c r="E3" s="141"/>
      <c r="F3" s="142">
        <v>90961</v>
      </c>
      <c r="G3" s="143"/>
      <c r="H3" s="144"/>
    </row>
    <row r="4" spans="1:8" x14ac:dyDescent="0.15">
      <c r="A4" s="145"/>
      <c r="B4" s="146"/>
      <c r="C4" s="147"/>
      <c r="D4" s="148">
        <v>88720</v>
      </c>
      <c r="E4" s="149"/>
      <c r="F4" s="150">
        <v>37720</v>
      </c>
      <c r="G4" s="151"/>
      <c r="H4" s="152"/>
    </row>
    <row r="5" spans="1:8" x14ac:dyDescent="0.15">
      <c r="A5" s="133" t="s">
        <v>541</v>
      </c>
      <c r="B5" s="138"/>
      <c r="C5" s="139"/>
      <c r="D5" s="140">
        <v>98303</v>
      </c>
      <c r="E5" s="141"/>
      <c r="F5" s="142">
        <v>106614</v>
      </c>
      <c r="G5" s="143"/>
      <c r="H5" s="144"/>
    </row>
    <row r="6" spans="1:8" x14ac:dyDescent="0.15">
      <c r="A6" s="145"/>
      <c r="B6" s="146"/>
      <c r="C6" s="147"/>
      <c r="D6" s="148">
        <v>55633</v>
      </c>
      <c r="E6" s="149"/>
      <c r="F6" s="150">
        <v>45545</v>
      </c>
      <c r="G6" s="151"/>
      <c r="H6" s="152"/>
    </row>
    <row r="7" spans="1:8" x14ac:dyDescent="0.15">
      <c r="A7" s="133" t="s">
        <v>542</v>
      </c>
      <c r="B7" s="138"/>
      <c r="C7" s="139"/>
      <c r="D7" s="140">
        <v>110579</v>
      </c>
      <c r="E7" s="141"/>
      <c r="F7" s="142">
        <v>85459</v>
      </c>
      <c r="G7" s="143"/>
      <c r="H7" s="144"/>
    </row>
    <row r="8" spans="1:8" x14ac:dyDescent="0.15">
      <c r="A8" s="145"/>
      <c r="B8" s="146"/>
      <c r="C8" s="147"/>
      <c r="D8" s="148">
        <v>59003</v>
      </c>
      <c r="E8" s="149"/>
      <c r="F8" s="150">
        <v>44378</v>
      </c>
      <c r="G8" s="151"/>
      <c r="H8" s="152"/>
    </row>
    <row r="9" spans="1:8" x14ac:dyDescent="0.15">
      <c r="A9" s="133" t="s">
        <v>543</v>
      </c>
      <c r="B9" s="138"/>
      <c r="C9" s="139"/>
      <c r="D9" s="140">
        <v>115875</v>
      </c>
      <c r="E9" s="141"/>
      <c r="F9" s="142">
        <v>83280</v>
      </c>
      <c r="G9" s="143"/>
      <c r="H9" s="144"/>
    </row>
    <row r="10" spans="1:8" x14ac:dyDescent="0.15">
      <c r="A10" s="145"/>
      <c r="B10" s="146"/>
      <c r="C10" s="147"/>
      <c r="D10" s="148">
        <v>63066</v>
      </c>
      <c r="E10" s="149"/>
      <c r="F10" s="150">
        <v>43123</v>
      </c>
      <c r="G10" s="151"/>
      <c r="H10" s="152"/>
    </row>
    <row r="11" spans="1:8" x14ac:dyDescent="0.15">
      <c r="A11" s="133" t="s">
        <v>544</v>
      </c>
      <c r="B11" s="138"/>
      <c r="C11" s="139"/>
      <c r="D11" s="140">
        <v>162970</v>
      </c>
      <c r="E11" s="141"/>
      <c r="F11" s="142">
        <v>88968</v>
      </c>
      <c r="G11" s="143"/>
      <c r="H11" s="144"/>
    </row>
    <row r="12" spans="1:8" x14ac:dyDescent="0.15">
      <c r="A12" s="145"/>
      <c r="B12" s="146"/>
      <c r="C12" s="153"/>
      <c r="D12" s="148">
        <v>66556</v>
      </c>
      <c r="E12" s="149"/>
      <c r="F12" s="150">
        <v>45482</v>
      </c>
      <c r="G12" s="151"/>
      <c r="H12" s="152"/>
    </row>
    <row r="13" spans="1:8" x14ac:dyDescent="0.15">
      <c r="A13" s="133"/>
      <c r="B13" s="138"/>
      <c r="C13" s="154"/>
      <c r="D13" s="155">
        <v>130328</v>
      </c>
      <c r="E13" s="156"/>
      <c r="F13" s="157">
        <v>91056</v>
      </c>
      <c r="G13" s="158"/>
      <c r="H13" s="144"/>
    </row>
    <row r="14" spans="1:8" x14ac:dyDescent="0.15">
      <c r="A14" s="145"/>
      <c r="B14" s="146"/>
      <c r="C14" s="147"/>
      <c r="D14" s="148">
        <v>66596</v>
      </c>
      <c r="E14" s="149"/>
      <c r="F14" s="150">
        <v>43250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3.2</v>
      </c>
      <c r="C19" s="159">
        <f>ROUND(VALUE(SUBSTITUTE(実質収支比率等に係る経年分析!G$48,"▲","-")),2)</f>
        <v>3.84</v>
      </c>
      <c r="D19" s="159">
        <f>ROUND(VALUE(SUBSTITUTE(実質収支比率等に係る経年分析!H$48,"▲","-")),2)</f>
        <v>4.3099999999999996</v>
      </c>
      <c r="E19" s="159">
        <f>ROUND(VALUE(SUBSTITUTE(実質収支比率等に係る経年分析!I$48,"▲","-")),2)</f>
        <v>4.57</v>
      </c>
      <c r="F19" s="159">
        <f>ROUND(VALUE(SUBSTITUTE(実質収支比率等に係る経年分析!J$48,"▲","-")),2)</f>
        <v>3.56</v>
      </c>
    </row>
    <row r="20" spans="1:11" x14ac:dyDescent="0.15">
      <c r="A20" s="159" t="s">
        <v>48</v>
      </c>
      <c r="B20" s="159">
        <f>ROUND(VALUE(SUBSTITUTE(実質収支比率等に係る経年分析!F$47,"▲","-")),2)</f>
        <v>14.57</v>
      </c>
      <c r="C20" s="159">
        <f>ROUND(VALUE(SUBSTITUTE(実質収支比率等に係る経年分析!G$47,"▲","-")),2)</f>
        <v>14.98</v>
      </c>
      <c r="D20" s="159">
        <f>ROUND(VALUE(SUBSTITUTE(実質収支比率等に係る経年分析!H$47,"▲","-")),2)</f>
        <v>14.88</v>
      </c>
      <c r="E20" s="159">
        <f>ROUND(VALUE(SUBSTITUTE(実質収支比率等に係る経年分析!I$47,"▲","-")),2)</f>
        <v>15.11</v>
      </c>
      <c r="F20" s="159">
        <f>ROUND(VALUE(SUBSTITUTE(実質収支比率等に係る経年分析!J$47,"▲","-")),2)</f>
        <v>12.38</v>
      </c>
    </row>
    <row r="21" spans="1:11" x14ac:dyDescent="0.15">
      <c r="A21" s="159" t="s">
        <v>49</v>
      </c>
      <c r="B21" s="159">
        <f>IF(ISNUMBER(VALUE(SUBSTITUTE(実質収支比率等に係る経年分析!F$49,"▲","-"))),ROUND(VALUE(SUBSTITUTE(実質収支比率等に係る経年分析!F$49,"▲","-")),2),NA())</f>
        <v>6.53</v>
      </c>
      <c r="C21" s="159">
        <f>IF(ISNUMBER(VALUE(SUBSTITUTE(実質収支比率等に係る経年分析!G$49,"▲","-"))),ROUND(VALUE(SUBSTITUTE(実質収支比率等に係る経年分析!G$49,"▲","-")),2),NA())</f>
        <v>4.66</v>
      </c>
      <c r="D21" s="159">
        <f>IF(ISNUMBER(VALUE(SUBSTITUTE(実質収支比率等に係る経年分析!H$49,"▲","-"))),ROUND(VALUE(SUBSTITUTE(実質収支比率等に係る経年分析!H$49,"▲","-")),2),NA())</f>
        <v>1.59</v>
      </c>
      <c r="E21" s="159">
        <f>IF(ISNUMBER(VALUE(SUBSTITUTE(実質収支比率等に係る経年分析!I$49,"▲","-"))),ROUND(VALUE(SUBSTITUTE(実質収支比率等に係る経年分析!I$49,"▲","-")),2),NA())</f>
        <v>0.73</v>
      </c>
      <c r="F21" s="159">
        <f>IF(ISNUMBER(VALUE(SUBSTITUTE(実質収支比率等に係る経年分析!J$49,"▲","-"))),ROUND(VALUE(SUBSTITUTE(実質収支比率等に係る経年分析!J$49,"▲","-")),2),NA())</f>
        <v>-4.21</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5.41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1.36</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三島航路事業特別会計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農業機械銀行特別会計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0.14000000000000001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0.21</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0.46</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2.2799999999999998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1.99</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4.4400000000000004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2.4900000000000002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3.19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4.58</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2742</v>
      </c>
      <c r="E42" s="161"/>
      <c r="F42" s="161"/>
      <c r="G42" s="161">
        <f>'実質公債費比率（分子）の構造'!L$52</f>
        <v>2868</v>
      </c>
      <c r="H42" s="161"/>
      <c r="I42" s="161"/>
      <c r="J42" s="161">
        <f>'実質公債費比率（分子）の構造'!M$52</f>
        <v>2881</v>
      </c>
      <c r="K42" s="161"/>
      <c r="L42" s="161"/>
      <c r="M42" s="161">
        <f>'実質公債費比率（分子）の構造'!N$52</f>
        <v>2878</v>
      </c>
      <c r="N42" s="161"/>
      <c r="O42" s="161"/>
      <c r="P42" s="161">
        <f>'実質公債費比率（分子）の構造'!O$52</f>
        <v>2810</v>
      </c>
    </row>
    <row r="43" spans="1:16" x14ac:dyDescent="0.15">
      <c r="A43" s="161" t="s">
        <v>57</v>
      </c>
      <c r="B43" s="161">
        <f>'実質公債費比率（分子）の構造'!K$51</f>
        <v>0</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14</v>
      </c>
      <c r="C44" s="161"/>
      <c r="D44" s="161"/>
      <c r="E44" s="161">
        <f>'実質公債費比率（分子）の構造'!L$50</f>
        <v>16</v>
      </c>
      <c r="F44" s="161"/>
      <c r="G44" s="161"/>
      <c r="H44" s="161">
        <f>'実質公債費比率（分子）の構造'!M$50</f>
        <v>15</v>
      </c>
      <c r="I44" s="161"/>
      <c r="J44" s="161"/>
      <c r="K44" s="161">
        <f>'実質公債費比率（分子）の構造'!N$50</f>
        <v>14</v>
      </c>
      <c r="L44" s="161"/>
      <c r="M44" s="161"/>
      <c r="N44" s="161">
        <f>'実質公債費比率（分子）の構造'!O$50</f>
        <v>12</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f>'実質公債費比率（分子）の構造'!O$49</f>
        <v>16</v>
      </c>
      <c r="O45" s="161"/>
      <c r="P45" s="161"/>
    </row>
    <row r="46" spans="1:16" x14ac:dyDescent="0.15">
      <c r="A46" s="161" t="s">
        <v>60</v>
      </c>
      <c r="B46" s="161">
        <f>'実質公債費比率（分子）の構造'!K$48</f>
        <v>626</v>
      </c>
      <c r="C46" s="161"/>
      <c r="D46" s="161"/>
      <c r="E46" s="161">
        <f>'実質公債費比率（分子）の構造'!L$48</f>
        <v>628</v>
      </c>
      <c r="F46" s="161"/>
      <c r="G46" s="161"/>
      <c r="H46" s="161">
        <f>'実質公債費比率（分子）の構造'!M$48</f>
        <v>446</v>
      </c>
      <c r="I46" s="161"/>
      <c r="J46" s="161"/>
      <c r="K46" s="161">
        <f>'実質公債費比率（分子）の構造'!N$48</f>
        <v>462</v>
      </c>
      <c r="L46" s="161"/>
      <c r="M46" s="161"/>
      <c r="N46" s="161">
        <f>'実質公債費比率（分子）の構造'!O$48</f>
        <v>442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2670</v>
      </c>
      <c r="C49" s="161"/>
      <c r="D49" s="161"/>
      <c r="E49" s="161">
        <f>'実質公債費比率（分子）の構造'!L$45</f>
        <v>2771</v>
      </c>
      <c r="F49" s="161"/>
      <c r="G49" s="161"/>
      <c r="H49" s="161">
        <f>'実質公債費比率（分子）の構造'!M$45</f>
        <v>2853</v>
      </c>
      <c r="I49" s="161"/>
      <c r="J49" s="161"/>
      <c r="K49" s="161">
        <f>'実質公債費比率（分子）の構造'!N$45</f>
        <v>2904</v>
      </c>
      <c r="L49" s="161"/>
      <c r="M49" s="161"/>
      <c r="N49" s="161">
        <f>'実質公債費比率（分子）の構造'!O$45</f>
        <v>2871</v>
      </c>
      <c r="O49" s="161"/>
      <c r="P49" s="161"/>
    </row>
    <row r="50" spans="1:16" x14ac:dyDescent="0.15">
      <c r="A50" s="161" t="s">
        <v>64</v>
      </c>
      <c r="B50" s="161" t="e">
        <f>NA()</f>
        <v>#N/A</v>
      </c>
      <c r="C50" s="161">
        <f>IF(ISNUMBER('実質公債費比率（分子）の構造'!K$53),'実質公債費比率（分子）の構造'!K$53,NA())</f>
        <v>568</v>
      </c>
      <c r="D50" s="161" t="e">
        <f>NA()</f>
        <v>#N/A</v>
      </c>
      <c r="E50" s="161" t="e">
        <f>NA()</f>
        <v>#N/A</v>
      </c>
      <c r="F50" s="161">
        <f>IF(ISNUMBER('実質公債費比率（分子）の構造'!L$53),'実質公債費比率（分子）の構造'!L$53,NA())</f>
        <v>547</v>
      </c>
      <c r="G50" s="161" t="e">
        <f>NA()</f>
        <v>#N/A</v>
      </c>
      <c r="H50" s="161" t="e">
        <f>NA()</f>
        <v>#N/A</v>
      </c>
      <c r="I50" s="161">
        <f>IF(ISNUMBER('実質公債費比率（分子）の構造'!M$53),'実質公債費比率（分子）の構造'!M$53,NA())</f>
        <v>433</v>
      </c>
      <c r="J50" s="161" t="e">
        <f>NA()</f>
        <v>#N/A</v>
      </c>
      <c r="K50" s="161" t="e">
        <f>NA()</f>
        <v>#N/A</v>
      </c>
      <c r="L50" s="161">
        <f>IF(ISNUMBER('実質公債費比率（分子）の構造'!N$53),'実質公債費比率（分子）の構造'!N$53,NA())</f>
        <v>502</v>
      </c>
      <c r="M50" s="161" t="e">
        <f>NA()</f>
        <v>#N/A</v>
      </c>
      <c r="N50" s="161" t="e">
        <f>NA()</f>
        <v>#N/A</v>
      </c>
      <c r="O50" s="161">
        <f>IF(ISNUMBER('実質公債費比率（分子）の構造'!O$53),'実質公債費比率（分子）の構造'!O$53,NA())</f>
        <v>531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25369</v>
      </c>
      <c r="E56" s="160"/>
      <c r="F56" s="160"/>
      <c r="G56" s="160">
        <f>'将来負担比率（分子）の構造'!J$52</f>
        <v>25077</v>
      </c>
      <c r="H56" s="160"/>
      <c r="I56" s="160"/>
      <c r="J56" s="160">
        <f>'将来負担比率（分子）の構造'!K$52</f>
        <v>24462</v>
      </c>
      <c r="K56" s="160"/>
      <c r="L56" s="160"/>
      <c r="M56" s="160">
        <f>'将来負担比率（分子）の構造'!L$52</f>
        <v>23739</v>
      </c>
      <c r="N56" s="160"/>
      <c r="O56" s="160"/>
      <c r="P56" s="160">
        <f>'将来負担比率（分子）の構造'!M$52</f>
        <v>23257</v>
      </c>
    </row>
    <row r="57" spans="1:16" x14ac:dyDescent="0.15">
      <c r="A57" s="160" t="s">
        <v>36</v>
      </c>
      <c r="B57" s="160"/>
      <c r="C57" s="160"/>
      <c r="D57" s="160">
        <f>'将来負担比率（分子）の構造'!I$51</f>
        <v>898</v>
      </c>
      <c r="E57" s="160"/>
      <c r="F57" s="160"/>
      <c r="G57" s="160">
        <f>'将来負担比率（分子）の構造'!J$51</f>
        <v>627</v>
      </c>
      <c r="H57" s="160"/>
      <c r="I57" s="160"/>
      <c r="J57" s="160">
        <f>'将来負担比率（分子）の構造'!K$51</f>
        <v>440</v>
      </c>
      <c r="K57" s="160"/>
      <c r="L57" s="160"/>
      <c r="M57" s="160">
        <f>'将来負担比率（分子）の構造'!L$51</f>
        <v>430</v>
      </c>
      <c r="N57" s="160"/>
      <c r="O57" s="160"/>
      <c r="P57" s="160">
        <f>'将来負担比率（分子）の構造'!M$51</f>
        <v>539</v>
      </c>
    </row>
    <row r="58" spans="1:16" x14ac:dyDescent="0.15">
      <c r="A58" s="160" t="s">
        <v>35</v>
      </c>
      <c r="B58" s="160"/>
      <c r="C58" s="160"/>
      <c r="D58" s="160">
        <f>'将来負担比率（分子）の構造'!I$50</f>
        <v>7831</v>
      </c>
      <c r="E58" s="160"/>
      <c r="F58" s="160"/>
      <c r="G58" s="160">
        <f>'将来負担比率（分子）の構造'!J$50</f>
        <v>8111</v>
      </c>
      <c r="H58" s="160"/>
      <c r="I58" s="160"/>
      <c r="J58" s="160">
        <f>'将来負担比率（分子）の構造'!K$50</f>
        <v>8406</v>
      </c>
      <c r="K58" s="160"/>
      <c r="L58" s="160"/>
      <c r="M58" s="160">
        <f>'将来負担比率（分子）の構造'!L$50</f>
        <v>8494</v>
      </c>
      <c r="N58" s="160"/>
      <c r="O58" s="160"/>
      <c r="P58" s="160">
        <f>'将来負担比率（分子）の構造'!M$50</f>
        <v>7943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3013</v>
      </c>
      <c r="C62" s="160"/>
      <c r="D62" s="160"/>
      <c r="E62" s="160">
        <f>'将来負担比率（分子）の構造'!J$45</f>
        <v>1646</v>
      </c>
      <c r="F62" s="160"/>
      <c r="G62" s="160"/>
      <c r="H62" s="160">
        <f>'将来負担比率（分子）の構造'!K$45</f>
        <v>1267</v>
      </c>
      <c r="I62" s="160"/>
      <c r="J62" s="160"/>
      <c r="K62" s="160">
        <f>'将来負担比率（分子）の構造'!L$45</f>
        <v>1157</v>
      </c>
      <c r="L62" s="160"/>
      <c r="M62" s="160"/>
      <c r="N62" s="160">
        <f>'将来負担比率（分子）の構造'!M$45</f>
        <v>974</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f>'将来負担比率（分子）の構造'!M$44</f>
        <v>1092</v>
      </c>
      <c r="O63" s="160"/>
      <c r="P63" s="160"/>
    </row>
    <row r="64" spans="1:16" x14ac:dyDescent="0.15">
      <c r="A64" s="160" t="s">
        <v>27</v>
      </c>
      <c r="B64" s="160">
        <f>'将来負担比率（分子）の構造'!I$43</f>
        <v>7168</v>
      </c>
      <c r="C64" s="160"/>
      <c r="D64" s="160"/>
      <c r="E64" s="160">
        <f>'将来負担比率（分子）の構造'!J$43</f>
        <v>7070</v>
      </c>
      <c r="F64" s="160"/>
      <c r="G64" s="160"/>
      <c r="H64" s="160">
        <f>'将来負担比率（分子）の構造'!K$43</f>
        <v>4472</v>
      </c>
      <c r="I64" s="160"/>
      <c r="J64" s="160"/>
      <c r="K64" s="160">
        <f>'将来負担比率（分子）の構造'!L$43</f>
        <v>4248</v>
      </c>
      <c r="L64" s="160"/>
      <c r="M64" s="160"/>
      <c r="N64" s="160">
        <f>'将来負担比率（分子）の構造'!M$43</f>
        <v>4086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27323</v>
      </c>
      <c r="C66" s="160"/>
      <c r="D66" s="160"/>
      <c r="E66" s="160">
        <f>'将来負担比率（分子）の構造'!J$41</f>
        <v>26819</v>
      </c>
      <c r="F66" s="160"/>
      <c r="G66" s="160"/>
      <c r="H66" s="160">
        <f>'将来負担比率（分子）の構造'!K$41</f>
        <v>26603</v>
      </c>
      <c r="I66" s="160"/>
      <c r="J66" s="160"/>
      <c r="K66" s="160">
        <f>'将来負担比率（分子）の構造'!L$41</f>
        <v>26067</v>
      </c>
      <c r="L66" s="160"/>
      <c r="M66" s="160"/>
      <c r="N66" s="160">
        <f>'将来負担比率（分子）の構造'!M$41</f>
        <v>26287</v>
      </c>
      <c r="O66" s="160"/>
      <c r="P66" s="160"/>
    </row>
    <row r="67" spans="1:16" x14ac:dyDescent="0.15">
      <c r="A67" s="160" t="s">
        <v>68</v>
      </c>
      <c r="B67" s="160" t="e">
        <f>NA()</f>
        <v>#N/A</v>
      </c>
      <c r="C67" s="160">
        <f>IF(ISNUMBER('将来負担比率（分子）の構造'!I$53), IF('将来負担比率（分子）の構造'!I$53 &lt; 0, 0, '将来負担比率（分子）の構造'!I$53), NA())</f>
        <v>3406</v>
      </c>
      <c r="D67" s="160" t="e">
        <f>NA()</f>
        <v>#N/A</v>
      </c>
      <c r="E67" s="160" t="e">
        <f>NA()</f>
        <v>#N/A</v>
      </c>
      <c r="F67" s="160">
        <f>IF(ISNUMBER('将来負担比率（分子）の構造'!J$53), IF('将来負担比率（分子）の構造'!J$53 &lt; 0, 0, '将来負担比率（分子）の構造'!J$53), NA())</f>
        <v>1721</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699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2002</v>
      </c>
      <c r="C72" s="164">
        <f>基金残高に係る経年分析!G55</f>
        <v>2002</v>
      </c>
      <c r="D72" s="164">
        <f>基金残高に係る経年分析!H55</f>
        <v>1603</v>
      </c>
    </row>
    <row r="73" spans="1:16" x14ac:dyDescent="0.15">
      <c r="A73" s="163" t="s">
        <v>71</v>
      </c>
      <c r="B73" s="164">
        <f>基金残高に係る経年分析!F56</f>
        <v>3008</v>
      </c>
      <c r="C73" s="164">
        <f>基金残高に係る経年分析!G56</f>
        <v>3163</v>
      </c>
      <c r="D73" s="164">
        <f>基金残高に係る経年分析!H56</f>
        <v>2764</v>
      </c>
    </row>
    <row r="74" spans="1:16" x14ac:dyDescent="0.15">
      <c r="A74" s="163" t="s">
        <v>72</v>
      </c>
      <c r="B74" s="164">
        <f>基金残高に係る経年分析!F57</f>
        <v>5689</v>
      </c>
      <c r="C74" s="164">
        <f>基金残高に係る経年分析!G57</f>
        <v>5664</v>
      </c>
      <c r="D74" s="164">
        <f>基金残高に係る経年分析!H57</f>
        <v>6052</v>
      </c>
    </row>
  </sheetData>
  <sheetProtection algorithmName="SHA-512" hashValue="13aewnLFt/TLOqneM7Gebkct9SDzgUSZ1GRrkjhgWnffC3mHF3KEdIavMpeKZJPLqxavwzfexjg7QpwJibNdsg==" saltValue="zJHBry8C56ZPe/WMNP1j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4"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2246007</v>
      </c>
      <c r="S5" s="707"/>
      <c r="T5" s="707"/>
      <c r="U5" s="707"/>
      <c r="V5" s="707"/>
      <c r="W5" s="707"/>
      <c r="X5" s="707"/>
      <c r="Y5" s="753"/>
      <c r="Z5" s="771">
        <v>8.9</v>
      </c>
      <c r="AA5" s="771"/>
      <c r="AB5" s="771"/>
      <c r="AC5" s="771"/>
      <c r="AD5" s="772">
        <v>2246007</v>
      </c>
      <c r="AE5" s="772"/>
      <c r="AF5" s="772"/>
      <c r="AG5" s="772"/>
      <c r="AH5" s="772"/>
      <c r="AI5" s="772"/>
      <c r="AJ5" s="772"/>
      <c r="AK5" s="772"/>
      <c r="AL5" s="754">
        <v>17.899999999999999</v>
      </c>
      <c r="AM5" s="723"/>
      <c r="AN5" s="723"/>
      <c r="AO5" s="755"/>
      <c r="AP5" s="740" t="s">
        <v>223</v>
      </c>
      <c r="AQ5" s="741"/>
      <c r="AR5" s="741"/>
      <c r="AS5" s="741"/>
      <c r="AT5" s="741"/>
      <c r="AU5" s="741"/>
      <c r="AV5" s="741"/>
      <c r="AW5" s="741"/>
      <c r="AX5" s="741"/>
      <c r="AY5" s="741"/>
      <c r="AZ5" s="741"/>
      <c r="BA5" s="741"/>
      <c r="BB5" s="741"/>
      <c r="BC5" s="741"/>
      <c r="BD5" s="741"/>
      <c r="BE5" s="741"/>
      <c r="BF5" s="742"/>
      <c r="BG5" s="641">
        <v>2243696</v>
      </c>
      <c r="BH5" s="644"/>
      <c r="BI5" s="644"/>
      <c r="BJ5" s="644"/>
      <c r="BK5" s="644"/>
      <c r="BL5" s="644"/>
      <c r="BM5" s="644"/>
      <c r="BN5" s="645"/>
      <c r="BO5" s="703">
        <v>99.9</v>
      </c>
      <c r="BP5" s="703"/>
      <c r="BQ5" s="703"/>
      <c r="BR5" s="703"/>
      <c r="BS5" s="704">
        <v>10210</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286131</v>
      </c>
      <c r="S6" s="644"/>
      <c r="T6" s="644"/>
      <c r="U6" s="644"/>
      <c r="V6" s="644"/>
      <c r="W6" s="644"/>
      <c r="X6" s="644"/>
      <c r="Y6" s="645"/>
      <c r="Z6" s="703">
        <v>1.1000000000000001</v>
      </c>
      <c r="AA6" s="703"/>
      <c r="AB6" s="703"/>
      <c r="AC6" s="703"/>
      <c r="AD6" s="704">
        <v>286131</v>
      </c>
      <c r="AE6" s="704"/>
      <c r="AF6" s="704"/>
      <c r="AG6" s="704"/>
      <c r="AH6" s="704"/>
      <c r="AI6" s="704"/>
      <c r="AJ6" s="704"/>
      <c r="AK6" s="704"/>
      <c r="AL6" s="646">
        <v>2.2999999999999998</v>
      </c>
      <c r="AM6" s="647"/>
      <c r="AN6" s="647"/>
      <c r="AO6" s="705"/>
      <c r="AP6" s="638" t="s">
        <v>228</v>
      </c>
      <c r="AQ6" s="639"/>
      <c r="AR6" s="639"/>
      <c r="AS6" s="639"/>
      <c r="AT6" s="639"/>
      <c r="AU6" s="639"/>
      <c r="AV6" s="639"/>
      <c r="AW6" s="639"/>
      <c r="AX6" s="639"/>
      <c r="AY6" s="639"/>
      <c r="AZ6" s="639"/>
      <c r="BA6" s="639"/>
      <c r="BB6" s="639"/>
      <c r="BC6" s="639"/>
      <c r="BD6" s="639"/>
      <c r="BE6" s="639"/>
      <c r="BF6" s="640"/>
      <c r="BG6" s="641">
        <v>2243696</v>
      </c>
      <c r="BH6" s="644"/>
      <c r="BI6" s="644"/>
      <c r="BJ6" s="644"/>
      <c r="BK6" s="644"/>
      <c r="BL6" s="644"/>
      <c r="BM6" s="644"/>
      <c r="BN6" s="645"/>
      <c r="BO6" s="703">
        <v>99.9</v>
      </c>
      <c r="BP6" s="703"/>
      <c r="BQ6" s="703"/>
      <c r="BR6" s="703"/>
      <c r="BS6" s="704">
        <v>10210</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148896</v>
      </c>
      <c r="CS6" s="644"/>
      <c r="CT6" s="644"/>
      <c r="CU6" s="644"/>
      <c r="CV6" s="644"/>
      <c r="CW6" s="644"/>
      <c r="CX6" s="644"/>
      <c r="CY6" s="645"/>
      <c r="CZ6" s="754">
        <v>0.6</v>
      </c>
      <c r="DA6" s="723"/>
      <c r="DB6" s="723"/>
      <c r="DC6" s="757"/>
      <c r="DD6" s="649" t="s">
        <v>173</v>
      </c>
      <c r="DE6" s="644"/>
      <c r="DF6" s="644"/>
      <c r="DG6" s="644"/>
      <c r="DH6" s="644"/>
      <c r="DI6" s="644"/>
      <c r="DJ6" s="644"/>
      <c r="DK6" s="644"/>
      <c r="DL6" s="644"/>
      <c r="DM6" s="644"/>
      <c r="DN6" s="644"/>
      <c r="DO6" s="644"/>
      <c r="DP6" s="645"/>
      <c r="DQ6" s="649">
        <v>148806</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3552</v>
      </c>
      <c r="S7" s="644"/>
      <c r="T7" s="644"/>
      <c r="U7" s="644"/>
      <c r="V7" s="644"/>
      <c r="W7" s="644"/>
      <c r="X7" s="644"/>
      <c r="Y7" s="645"/>
      <c r="Z7" s="703">
        <v>0</v>
      </c>
      <c r="AA7" s="703"/>
      <c r="AB7" s="703"/>
      <c r="AC7" s="703"/>
      <c r="AD7" s="704">
        <v>3552</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879882</v>
      </c>
      <c r="BH7" s="644"/>
      <c r="BI7" s="644"/>
      <c r="BJ7" s="644"/>
      <c r="BK7" s="644"/>
      <c r="BL7" s="644"/>
      <c r="BM7" s="644"/>
      <c r="BN7" s="645"/>
      <c r="BO7" s="703">
        <v>39.200000000000003</v>
      </c>
      <c r="BP7" s="703"/>
      <c r="BQ7" s="703"/>
      <c r="BR7" s="703"/>
      <c r="BS7" s="704">
        <v>10210</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3465395</v>
      </c>
      <c r="CS7" s="644"/>
      <c r="CT7" s="644"/>
      <c r="CU7" s="644"/>
      <c r="CV7" s="644"/>
      <c r="CW7" s="644"/>
      <c r="CX7" s="644"/>
      <c r="CY7" s="645"/>
      <c r="CZ7" s="703">
        <v>14.2</v>
      </c>
      <c r="DA7" s="703"/>
      <c r="DB7" s="703"/>
      <c r="DC7" s="703"/>
      <c r="DD7" s="649">
        <v>451470</v>
      </c>
      <c r="DE7" s="644"/>
      <c r="DF7" s="644"/>
      <c r="DG7" s="644"/>
      <c r="DH7" s="644"/>
      <c r="DI7" s="644"/>
      <c r="DJ7" s="644"/>
      <c r="DK7" s="644"/>
      <c r="DL7" s="644"/>
      <c r="DM7" s="644"/>
      <c r="DN7" s="644"/>
      <c r="DO7" s="644"/>
      <c r="DP7" s="645"/>
      <c r="DQ7" s="649">
        <v>2112072</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6405</v>
      </c>
      <c r="S8" s="644"/>
      <c r="T8" s="644"/>
      <c r="U8" s="644"/>
      <c r="V8" s="644"/>
      <c r="W8" s="644"/>
      <c r="X8" s="644"/>
      <c r="Y8" s="645"/>
      <c r="Z8" s="703">
        <v>0</v>
      </c>
      <c r="AA8" s="703"/>
      <c r="AB8" s="703"/>
      <c r="AC8" s="703"/>
      <c r="AD8" s="704">
        <v>6405</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38202</v>
      </c>
      <c r="BH8" s="644"/>
      <c r="BI8" s="644"/>
      <c r="BJ8" s="644"/>
      <c r="BK8" s="644"/>
      <c r="BL8" s="644"/>
      <c r="BM8" s="644"/>
      <c r="BN8" s="645"/>
      <c r="BO8" s="703">
        <v>1.7</v>
      </c>
      <c r="BP8" s="703"/>
      <c r="BQ8" s="703"/>
      <c r="BR8" s="703"/>
      <c r="BS8" s="649" t="s">
        <v>173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5811181</v>
      </c>
      <c r="CS8" s="644"/>
      <c r="CT8" s="644"/>
      <c r="CU8" s="644"/>
      <c r="CV8" s="644"/>
      <c r="CW8" s="644"/>
      <c r="CX8" s="644"/>
      <c r="CY8" s="645"/>
      <c r="CZ8" s="703">
        <v>23.8</v>
      </c>
      <c r="DA8" s="703"/>
      <c r="DB8" s="703"/>
      <c r="DC8" s="703"/>
      <c r="DD8" s="649">
        <v>136587</v>
      </c>
      <c r="DE8" s="644"/>
      <c r="DF8" s="644"/>
      <c r="DG8" s="644"/>
      <c r="DH8" s="644"/>
      <c r="DI8" s="644"/>
      <c r="DJ8" s="644"/>
      <c r="DK8" s="644"/>
      <c r="DL8" s="644"/>
      <c r="DM8" s="644"/>
      <c r="DN8" s="644"/>
      <c r="DO8" s="644"/>
      <c r="DP8" s="645"/>
      <c r="DQ8" s="649">
        <v>3206331</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6585</v>
      </c>
      <c r="S9" s="644"/>
      <c r="T9" s="644"/>
      <c r="U9" s="644"/>
      <c r="V9" s="644"/>
      <c r="W9" s="644"/>
      <c r="X9" s="644"/>
      <c r="Y9" s="645"/>
      <c r="Z9" s="703">
        <v>0</v>
      </c>
      <c r="AA9" s="703"/>
      <c r="AB9" s="703"/>
      <c r="AC9" s="703"/>
      <c r="AD9" s="704">
        <v>6585</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726806</v>
      </c>
      <c r="BH9" s="644"/>
      <c r="BI9" s="644"/>
      <c r="BJ9" s="644"/>
      <c r="BK9" s="644"/>
      <c r="BL9" s="644"/>
      <c r="BM9" s="644"/>
      <c r="BN9" s="645"/>
      <c r="BO9" s="703">
        <v>32.4</v>
      </c>
      <c r="BP9" s="703"/>
      <c r="BQ9" s="703"/>
      <c r="BR9" s="703"/>
      <c r="BS9" s="649" t="s">
        <v>173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2084112</v>
      </c>
      <c r="CS9" s="644"/>
      <c r="CT9" s="644"/>
      <c r="CU9" s="644"/>
      <c r="CV9" s="644"/>
      <c r="CW9" s="644"/>
      <c r="CX9" s="644"/>
      <c r="CY9" s="645"/>
      <c r="CZ9" s="703">
        <v>8.5</v>
      </c>
      <c r="DA9" s="703"/>
      <c r="DB9" s="703"/>
      <c r="DC9" s="703"/>
      <c r="DD9" s="649">
        <v>177137</v>
      </c>
      <c r="DE9" s="644"/>
      <c r="DF9" s="644"/>
      <c r="DG9" s="644"/>
      <c r="DH9" s="644"/>
      <c r="DI9" s="644"/>
      <c r="DJ9" s="644"/>
      <c r="DK9" s="644"/>
      <c r="DL9" s="644"/>
      <c r="DM9" s="644"/>
      <c r="DN9" s="644"/>
      <c r="DO9" s="644"/>
      <c r="DP9" s="645"/>
      <c r="DQ9" s="649">
        <v>1880177</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173</v>
      </c>
      <c r="AA10" s="703"/>
      <c r="AB10" s="703"/>
      <c r="AC10" s="703"/>
      <c r="AD10" s="704" t="s">
        <v>173</v>
      </c>
      <c r="AE10" s="704"/>
      <c r="AF10" s="704"/>
      <c r="AG10" s="704"/>
      <c r="AH10" s="704"/>
      <c r="AI10" s="704"/>
      <c r="AJ10" s="704"/>
      <c r="AK10" s="704"/>
      <c r="AL10" s="646" t="s">
        <v>173</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63297</v>
      </c>
      <c r="BH10" s="644"/>
      <c r="BI10" s="644"/>
      <c r="BJ10" s="644"/>
      <c r="BK10" s="644"/>
      <c r="BL10" s="644"/>
      <c r="BM10" s="644"/>
      <c r="BN10" s="645"/>
      <c r="BO10" s="703">
        <v>2.8</v>
      </c>
      <c r="BP10" s="703"/>
      <c r="BQ10" s="703"/>
      <c r="BR10" s="703"/>
      <c r="BS10" s="649" t="s">
        <v>173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130</v>
      </c>
      <c r="CS10" s="644"/>
      <c r="CT10" s="644"/>
      <c r="CU10" s="644"/>
      <c r="CV10" s="644"/>
      <c r="CW10" s="644"/>
      <c r="CX10" s="644"/>
      <c r="CY10" s="645"/>
      <c r="CZ10" s="703" t="s">
        <v>130</v>
      </c>
      <c r="DA10" s="703"/>
      <c r="DB10" s="703"/>
      <c r="DC10" s="703"/>
      <c r="DD10" s="649" t="s">
        <v>173</v>
      </c>
      <c r="DE10" s="644"/>
      <c r="DF10" s="644"/>
      <c r="DG10" s="644"/>
      <c r="DH10" s="644"/>
      <c r="DI10" s="644"/>
      <c r="DJ10" s="644"/>
      <c r="DK10" s="644"/>
      <c r="DL10" s="644"/>
      <c r="DM10" s="644"/>
      <c r="DN10" s="644"/>
      <c r="DO10" s="644"/>
      <c r="DP10" s="645"/>
      <c r="DQ10" s="649" t="s">
        <v>173</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173</v>
      </c>
      <c r="S11" s="644"/>
      <c r="T11" s="644"/>
      <c r="U11" s="644"/>
      <c r="V11" s="644"/>
      <c r="W11" s="644"/>
      <c r="X11" s="644"/>
      <c r="Y11" s="645"/>
      <c r="Z11" s="703" t="s">
        <v>173</v>
      </c>
      <c r="AA11" s="703"/>
      <c r="AB11" s="703"/>
      <c r="AC11" s="703"/>
      <c r="AD11" s="704" t="s">
        <v>173</v>
      </c>
      <c r="AE11" s="704"/>
      <c r="AF11" s="704"/>
      <c r="AG11" s="704"/>
      <c r="AH11" s="704"/>
      <c r="AI11" s="704"/>
      <c r="AJ11" s="704"/>
      <c r="AK11" s="704"/>
      <c r="AL11" s="646" t="s">
        <v>173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51577</v>
      </c>
      <c r="BH11" s="644"/>
      <c r="BI11" s="644"/>
      <c r="BJ11" s="644"/>
      <c r="BK11" s="644"/>
      <c r="BL11" s="644"/>
      <c r="BM11" s="644"/>
      <c r="BN11" s="645"/>
      <c r="BO11" s="703">
        <v>2.2999999999999998</v>
      </c>
      <c r="BP11" s="703"/>
      <c r="BQ11" s="703"/>
      <c r="BR11" s="703"/>
      <c r="BS11" s="649">
        <v>10210</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2463881</v>
      </c>
      <c r="CS11" s="644"/>
      <c r="CT11" s="644"/>
      <c r="CU11" s="644"/>
      <c r="CV11" s="644"/>
      <c r="CW11" s="644"/>
      <c r="CX11" s="644"/>
      <c r="CY11" s="645"/>
      <c r="CZ11" s="703">
        <v>10.1</v>
      </c>
      <c r="DA11" s="703"/>
      <c r="DB11" s="703"/>
      <c r="DC11" s="703"/>
      <c r="DD11" s="649">
        <v>693622</v>
      </c>
      <c r="DE11" s="644"/>
      <c r="DF11" s="644"/>
      <c r="DG11" s="644"/>
      <c r="DH11" s="644"/>
      <c r="DI11" s="644"/>
      <c r="DJ11" s="644"/>
      <c r="DK11" s="644"/>
      <c r="DL11" s="644"/>
      <c r="DM11" s="644"/>
      <c r="DN11" s="644"/>
      <c r="DO11" s="644"/>
      <c r="DP11" s="645"/>
      <c r="DQ11" s="649">
        <v>849638</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469721</v>
      </c>
      <c r="S12" s="644"/>
      <c r="T12" s="644"/>
      <c r="U12" s="644"/>
      <c r="V12" s="644"/>
      <c r="W12" s="644"/>
      <c r="X12" s="644"/>
      <c r="Y12" s="645"/>
      <c r="Z12" s="703">
        <v>1.9</v>
      </c>
      <c r="AA12" s="703"/>
      <c r="AB12" s="703"/>
      <c r="AC12" s="703"/>
      <c r="AD12" s="704">
        <v>469721</v>
      </c>
      <c r="AE12" s="704"/>
      <c r="AF12" s="704"/>
      <c r="AG12" s="704"/>
      <c r="AH12" s="704"/>
      <c r="AI12" s="704"/>
      <c r="AJ12" s="704"/>
      <c r="AK12" s="704"/>
      <c r="AL12" s="646">
        <v>3.8</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1039082</v>
      </c>
      <c r="BH12" s="644"/>
      <c r="BI12" s="644"/>
      <c r="BJ12" s="644"/>
      <c r="BK12" s="644"/>
      <c r="BL12" s="644"/>
      <c r="BM12" s="644"/>
      <c r="BN12" s="645"/>
      <c r="BO12" s="703">
        <v>46.3</v>
      </c>
      <c r="BP12" s="703"/>
      <c r="BQ12" s="703"/>
      <c r="BR12" s="703"/>
      <c r="BS12" s="649" t="s">
        <v>173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1120513</v>
      </c>
      <c r="CS12" s="644"/>
      <c r="CT12" s="644"/>
      <c r="CU12" s="644"/>
      <c r="CV12" s="644"/>
      <c r="CW12" s="644"/>
      <c r="CX12" s="644"/>
      <c r="CY12" s="645"/>
      <c r="CZ12" s="703">
        <v>4.5999999999999996</v>
      </c>
      <c r="DA12" s="703"/>
      <c r="DB12" s="703"/>
      <c r="DC12" s="703"/>
      <c r="DD12" s="649">
        <v>102027</v>
      </c>
      <c r="DE12" s="644"/>
      <c r="DF12" s="644"/>
      <c r="DG12" s="644"/>
      <c r="DH12" s="644"/>
      <c r="DI12" s="644"/>
      <c r="DJ12" s="644"/>
      <c r="DK12" s="644"/>
      <c r="DL12" s="644"/>
      <c r="DM12" s="644"/>
      <c r="DN12" s="644"/>
      <c r="DO12" s="644"/>
      <c r="DP12" s="645"/>
      <c r="DQ12" s="649">
        <v>472064</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1954</v>
      </c>
      <c r="S13" s="644"/>
      <c r="T13" s="644"/>
      <c r="U13" s="644"/>
      <c r="V13" s="644"/>
      <c r="W13" s="644"/>
      <c r="X13" s="644"/>
      <c r="Y13" s="645"/>
      <c r="Z13" s="703">
        <v>0</v>
      </c>
      <c r="AA13" s="703"/>
      <c r="AB13" s="703"/>
      <c r="AC13" s="703"/>
      <c r="AD13" s="704">
        <v>1954</v>
      </c>
      <c r="AE13" s="704"/>
      <c r="AF13" s="704"/>
      <c r="AG13" s="704"/>
      <c r="AH13" s="704"/>
      <c r="AI13" s="704"/>
      <c r="AJ13" s="704"/>
      <c r="AK13" s="704"/>
      <c r="AL13" s="646">
        <v>0</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1026852</v>
      </c>
      <c r="BH13" s="644"/>
      <c r="BI13" s="644"/>
      <c r="BJ13" s="644"/>
      <c r="BK13" s="644"/>
      <c r="BL13" s="644"/>
      <c r="BM13" s="644"/>
      <c r="BN13" s="645"/>
      <c r="BO13" s="703">
        <v>45.7</v>
      </c>
      <c r="BP13" s="703"/>
      <c r="BQ13" s="703"/>
      <c r="BR13" s="703"/>
      <c r="BS13" s="649" t="s">
        <v>173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1726294</v>
      </c>
      <c r="CS13" s="644"/>
      <c r="CT13" s="644"/>
      <c r="CU13" s="644"/>
      <c r="CV13" s="644"/>
      <c r="CW13" s="644"/>
      <c r="CX13" s="644"/>
      <c r="CY13" s="645"/>
      <c r="CZ13" s="703">
        <v>7.1</v>
      </c>
      <c r="DA13" s="703"/>
      <c r="DB13" s="703"/>
      <c r="DC13" s="703"/>
      <c r="DD13" s="649">
        <v>1140468</v>
      </c>
      <c r="DE13" s="644"/>
      <c r="DF13" s="644"/>
      <c r="DG13" s="644"/>
      <c r="DH13" s="644"/>
      <c r="DI13" s="644"/>
      <c r="DJ13" s="644"/>
      <c r="DK13" s="644"/>
      <c r="DL13" s="644"/>
      <c r="DM13" s="644"/>
      <c r="DN13" s="644"/>
      <c r="DO13" s="644"/>
      <c r="DP13" s="645"/>
      <c r="DQ13" s="649">
        <v>796185</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173</v>
      </c>
      <c r="S14" s="644"/>
      <c r="T14" s="644"/>
      <c r="U14" s="644"/>
      <c r="V14" s="644"/>
      <c r="W14" s="644"/>
      <c r="X14" s="644"/>
      <c r="Y14" s="645"/>
      <c r="Z14" s="703" t="s">
        <v>173</v>
      </c>
      <c r="AA14" s="703"/>
      <c r="AB14" s="703"/>
      <c r="AC14" s="703"/>
      <c r="AD14" s="704" t="s">
        <v>173</v>
      </c>
      <c r="AE14" s="704"/>
      <c r="AF14" s="704"/>
      <c r="AG14" s="704"/>
      <c r="AH14" s="704"/>
      <c r="AI14" s="704"/>
      <c r="AJ14" s="704"/>
      <c r="AK14" s="704"/>
      <c r="AL14" s="646" t="s">
        <v>173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128404</v>
      </c>
      <c r="BH14" s="644"/>
      <c r="BI14" s="644"/>
      <c r="BJ14" s="644"/>
      <c r="BK14" s="644"/>
      <c r="BL14" s="644"/>
      <c r="BM14" s="644"/>
      <c r="BN14" s="645"/>
      <c r="BO14" s="703">
        <v>5.7</v>
      </c>
      <c r="BP14" s="703"/>
      <c r="BQ14" s="703"/>
      <c r="BR14" s="703"/>
      <c r="BS14" s="649" t="s">
        <v>173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1130673</v>
      </c>
      <c r="CS14" s="644"/>
      <c r="CT14" s="644"/>
      <c r="CU14" s="644"/>
      <c r="CV14" s="644"/>
      <c r="CW14" s="644"/>
      <c r="CX14" s="644"/>
      <c r="CY14" s="645"/>
      <c r="CZ14" s="703">
        <v>4.5999999999999996</v>
      </c>
      <c r="DA14" s="703"/>
      <c r="DB14" s="703"/>
      <c r="DC14" s="703"/>
      <c r="DD14" s="649">
        <v>585680</v>
      </c>
      <c r="DE14" s="644"/>
      <c r="DF14" s="644"/>
      <c r="DG14" s="644"/>
      <c r="DH14" s="644"/>
      <c r="DI14" s="644"/>
      <c r="DJ14" s="644"/>
      <c r="DK14" s="644"/>
      <c r="DL14" s="644"/>
      <c r="DM14" s="644"/>
      <c r="DN14" s="644"/>
      <c r="DO14" s="644"/>
      <c r="DP14" s="645"/>
      <c r="DQ14" s="649">
        <v>551542</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54199</v>
      </c>
      <c r="S15" s="644"/>
      <c r="T15" s="644"/>
      <c r="U15" s="644"/>
      <c r="V15" s="644"/>
      <c r="W15" s="644"/>
      <c r="X15" s="644"/>
      <c r="Y15" s="645"/>
      <c r="Z15" s="703">
        <v>0.2</v>
      </c>
      <c r="AA15" s="703"/>
      <c r="AB15" s="703"/>
      <c r="AC15" s="703"/>
      <c r="AD15" s="704">
        <v>54199</v>
      </c>
      <c r="AE15" s="704"/>
      <c r="AF15" s="704"/>
      <c r="AG15" s="704"/>
      <c r="AH15" s="704"/>
      <c r="AI15" s="704"/>
      <c r="AJ15" s="704"/>
      <c r="AK15" s="704"/>
      <c r="AL15" s="646">
        <v>0.4</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196328</v>
      </c>
      <c r="BH15" s="644"/>
      <c r="BI15" s="644"/>
      <c r="BJ15" s="644"/>
      <c r="BK15" s="644"/>
      <c r="BL15" s="644"/>
      <c r="BM15" s="644"/>
      <c r="BN15" s="645"/>
      <c r="BO15" s="703">
        <v>8.6999999999999993</v>
      </c>
      <c r="BP15" s="703"/>
      <c r="BQ15" s="703"/>
      <c r="BR15" s="703"/>
      <c r="BS15" s="649" t="s">
        <v>173</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2789055</v>
      </c>
      <c r="CS15" s="644"/>
      <c r="CT15" s="644"/>
      <c r="CU15" s="644"/>
      <c r="CV15" s="644"/>
      <c r="CW15" s="644"/>
      <c r="CX15" s="644"/>
      <c r="CY15" s="645"/>
      <c r="CZ15" s="703">
        <v>11.4</v>
      </c>
      <c r="DA15" s="703"/>
      <c r="DB15" s="703"/>
      <c r="DC15" s="703"/>
      <c r="DD15" s="649">
        <v>1146126</v>
      </c>
      <c r="DE15" s="644"/>
      <c r="DF15" s="644"/>
      <c r="DG15" s="644"/>
      <c r="DH15" s="644"/>
      <c r="DI15" s="644"/>
      <c r="DJ15" s="644"/>
      <c r="DK15" s="644"/>
      <c r="DL15" s="644"/>
      <c r="DM15" s="644"/>
      <c r="DN15" s="644"/>
      <c r="DO15" s="644"/>
      <c r="DP15" s="645"/>
      <c r="DQ15" s="649">
        <v>1535273</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173</v>
      </c>
      <c r="S16" s="644"/>
      <c r="T16" s="644"/>
      <c r="U16" s="644"/>
      <c r="V16" s="644"/>
      <c r="W16" s="644"/>
      <c r="X16" s="644"/>
      <c r="Y16" s="645"/>
      <c r="Z16" s="703" t="s">
        <v>173</v>
      </c>
      <c r="AA16" s="703"/>
      <c r="AB16" s="703"/>
      <c r="AC16" s="703"/>
      <c r="AD16" s="704" t="s">
        <v>173</v>
      </c>
      <c r="AE16" s="704"/>
      <c r="AF16" s="704"/>
      <c r="AG16" s="704"/>
      <c r="AH16" s="704"/>
      <c r="AI16" s="704"/>
      <c r="AJ16" s="704"/>
      <c r="AK16" s="704"/>
      <c r="AL16" s="646" t="s">
        <v>173</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173</v>
      </c>
      <c r="BH16" s="644"/>
      <c r="BI16" s="644"/>
      <c r="BJ16" s="644"/>
      <c r="BK16" s="644"/>
      <c r="BL16" s="644"/>
      <c r="BM16" s="644"/>
      <c r="BN16" s="645"/>
      <c r="BO16" s="703" t="s">
        <v>173</v>
      </c>
      <c r="BP16" s="703"/>
      <c r="BQ16" s="703"/>
      <c r="BR16" s="703"/>
      <c r="BS16" s="649" t="s">
        <v>173</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816051</v>
      </c>
      <c r="CS16" s="644"/>
      <c r="CT16" s="644"/>
      <c r="CU16" s="644"/>
      <c r="CV16" s="644"/>
      <c r="CW16" s="644"/>
      <c r="CX16" s="644"/>
      <c r="CY16" s="645"/>
      <c r="CZ16" s="703">
        <v>3.3</v>
      </c>
      <c r="DA16" s="703"/>
      <c r="DB16" s="703"/>
      <c r="DC16" s="703"/>
      <c r="DD16" s="649" t="s">
        <v>173</v>
      </c>
      <c r="DE16" s="644"/>
      <c r="DF16" s="644"/>
      <c r="DG16" s="644"/>
      <c r="DH16" s="644"/>
      <c r="DI16" s="644"/>
      <c r="DJ16" s="644"/>
      <c r="DK16" s="644"/>
      <c r="DL16" s="644"/>
      <c r="DM16" s="644"/>
      <c r="DN16" s="644"/>
      <c r="DO16" s="644"/>
      <c r="DP16" s="645"/>
      <c r="DQ16" s="649">
        <v>394822</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3869</v>
      </c>
      <c r="S17" s="644"/>
      <c r="T17" s="644"/>
      <c r="U17" s="644"/>
      <c r="V17" s="644"/>
      <c r="W17" s="644"/>
      <c r="X17" s="644"/>
      <c r="Y17" s="645"/>
      <c r="Z17" s="703">
        <v>0</v>
      </c>
      <c r="AA17" s="703"/>
      <c r="AB17" s="703"/>
      <c r="AC17" s="703"/>
      <c r="AD17" s="704">
        <v>3869</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173</v>
      </c>
      <c r="BH17" s="644"/>
      <c r="BI17" s="644"/>
      <c r="BJ17" s="644"/>
      <c r="BK17" s="644"/>
      <c r="BL17" s="644"/>
      <c r="BM17" s="644"/>
      <c r="BN17" s="645"/>
      <c r="BO17" s="703" t="s">
        <v>173</v>
      </c>
      <c r="BP17" s="703"/>
      <c r="BQ17" s="703"/>
      <c r="BR17" s="703"/>
      <c r="BS17" s="649" t="s">
        <v>173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2871440</v>
      </c>
      <c r="CS17" s="644"/>
      <c r="CT17" s="644"/>
      <c r="CU17" s="644"/>
      <c r="CV17" s="644"/>
      <c r="CW17" s="644"/>
      <c r="CX17" s="644"/>
      <c r="CY17" s="645"/>
      <c r="CZ17" s="703">
        <v>11.7</v>
      </c>
      <c r="DA17" s="703"/>
      <c r="DB17" s="703"/>
      <c r="DC17" s="703"/>
      <c r="DD17" s="649" t="s">
        <v>173</v>
      </c>
      <c r="DE17" s="644"/>
      <c r="DF17" s="644"/>
      <c r="DG17" s="644"/>
      <c r="DH17" s="644"/>
      <c r="DI17" s="644"/>
      <c r="DJ17" s="644"/>
      <c r="DK17" s="644"/>
      <c r="DL17" s="644"/>
      <c r="DM17" s="644"/>
      <c r="DN17" s="644"/>
      <c r="DO17" s="644"/>
      <c r="DP17" s="645"/>
      <c r="DQ17" s="649">
        <v>2800593</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10264251</v>
      </c>
      <c r="S18" s="644"/>
      <c r="T18" s="644"/>
      <c r="U18" s="644"/>
      <c r="V18" s="644"/>
      <c r="W18" s="644"/>
      <c r="X18" s="644"/>
      <c r="Y18" s="645"/>
      <c r="Z18" s="703">
        <v>40.6</v>
      </c>
      <c r="AA18" s="703"/>
      <c r="AB18" s="703"/>
      <c r="AC18" s="703"/>
      <c r="AD18" s="704">
        <v>9350979</v>
      </c>
      <c r="AE18" s="704"/>
      <c r="AF18" s="704"/>
      <c r="AG18" s="704"/>
      <c r="AH18" s="704"/>
      <c r="AI18" s="704"/>
      <c r="AJ18" s="704"/>
      <c r="AK18" s="704"/>
      <c r="AL18" s="646">
        <v>74.7</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173</v>
      </c>
      <c r="BH18" s="644"/>
      <c r="BI18" s="644"/>
      <c r="BJ18" s="644"/>
      <c r="BK18" s="644"/>
      <c r="BL18" s="644"/>
      <c r="BM18" s="644"/>
      <c r="BN18" s="645"/>
      <c r="BO18" s="703" t="s">
        <v>173</v>
      </c>
      <c r="BP18" s="703"/>
      <c r="BQ18" s="703"/>
      <c r="BR18" s="703"/>
      <c r="BS18" s="649" t="s">
        <v>173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v>36127</v>
      </c>
      <c r="CS18" s="644"/>
      <c r="CT18" s="644"/>
      <c r="CU18" s="644"/>
      <c r="CV18" s="644"/>
      <c r="CW18" s="644"/>
      <c r="CX18" s="644"/>
      <c r="CY18" s="645"/>
      <c r="CZ18" s="703">
        <v>0.1</v>
      </c>
      <c r="DA18" s="703"/>
      <c r="DB18" s="703"/>
      <c r="DC18" s="703"/>
      <c r="DD18" s="649" t="s">
        <v>173</v>
      </c>
      <c r="DE18" s="644"/>
      <c r="DF18" s="644"/>
      <c r="DG18" s="644"/>
      <c r="DH18" s="644"/>
      <c r="DI18" s="644"/>
      <c r="DJ18" s="644"/>
      <c r="DK18" s="644"/>
      <c r="DL18" s="644"/>
      <c r="DM18" s="644"/>
      <c r="DN18" s="644"/>
      <c r="DO18" s="644"/>
      <c r="DP18" s="645"/>
      <c r="DQ18" s="649">
        <v>36127</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9350979</v>
      </c>
      <c r="S19" s="644"/>
      <c r="T19" s="644"/>
      <c r="U19" s="644"/>
      <c r="V19" s="644"/>
      <c r="W19" s="644"/>
      <c r="X19" s="644"/>
      <c r="Y19" s="645"/>
      <c r="Z19" s="703">
        <v>37</v>
      </c>
      <c r="AA19" s="703"/>
      <c r="AB19" s="703"/>
      <c r="AC19" s="703"/>
      <c r="AD19" s="704">
        <v>9350979</v>
      </c>
      <c r="AE19" s="704"/>
      <c r="AF19" s="704"/>
      <c r="AG19" s="704"/>
      <c r="AH19" s="704"/>
      <c r="AI19" s="704"/>
      <c r="AJ19" s="704"/>
      <c r="AK19" s="704"/>
      <c r="AL19" s="646">
        <v>74.7</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2311</v>
      </c>
      <c r="BH19" s="644"/>
      <c r="BI19" s="644"/>
      <c r="BJ19" s="644"/>
      <c r="BK19" s="644"/>
      <c r="BL19" s="644"/>
      <c r="BM19" s="644"/>
      <c r="BN19" s="645"/>
      <c r="BO19" s="703">
        <v>0.1</v>
      </c>
      <c r="BP19" s="703"/>
      <c r="BQ19" s="703"/>
      <c r="BR19" s="703"/>
      <c r="BS19" s="649" t="s">
        <v>173</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173</v>
      </c>
      <c r="CS19" s="644"/>
      <c r="CT19" s="644"/>
      <c r="CU19" s="644"/>
      <c r="CV19" s="644"/>
      <c r="CW19" s="644"/>
      <c r="CX19" s="644"/>
      <c r="CY19" s="645"/>
      <c r="CZ19" s="703" t="s">
        <v>130</v>
      </c>
      <c r="DA19" s="703"/>
      <c r="DB19" s="703"/>
      <c r="DC19" s="703"/>
      <c r="DD19" s="649" t="s">
        <v>173</v>
      </c>
      <c r="DE19" s="644"/>
      <c r="DF19" s="644"/>
      <c r="DG19" s="644"/>
      <c r="DH19" s="644"/>
      <c r="DI19" s="644"/>
      <c r="DJ19" s="644"/>
      <c r="DK19" s="644"/>
      <c r="DL19" s="644"/>
      <c r="DM19" s="644"/>
      <c r="DN19" s="644"/>
      <c r="DO19" s="644"/>
      <c r="DP19" s="645"/>
      <c r="DQ19" s="649" t="s">
        <v>173</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913272</v>
      </c>
      <c r="S20" s="644"/>
      <c r="T20" s="644"/>
      <c r="U20" s="644"/>
      <c r="V20" s="644"/>
      <c r="W20" s="644"/>
      <c r="X20" s="644"/>
      <c r="Y20" s="645"/>
      <c r="Z20" s="703">
        <v>3.6</v>
      </c>
      <c r="AA20" s="703"/>
      <c r="AB20" s="703"/>
      <c r="AC20" s="703"/>
      <c r="AD20" s="704" t="s">
        <v>173</v>
      </c>
      <c r="AE20" s="704"/>
      <c r="AF20" s="704"/>
      <c r="AG20" s="704"/>
      <c r="AH20" s="704"/>
      <c r="AI20" s="704"/>
      <c r="AJ20" s="704"/>
      <c r="AK20" s="704"/>
      <c r="AL20" s="646" t="s">
        <v>173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2311</v>
      </c>
      <c r="BH20" s="644"/>
      <c r="BI20" s="644"/>
      <c r="BJ20" s="644"/>
      <c r="BK20" s="644"/>
      <c r="BL20" s="644"/>
      <c r="BM20" s="644"/>
      <c r="BN20" s="645"/>
      <c r="BO20" s="703">
        <v>0.1</v>
      </c>
      <c r="BP20" s="703"/>
      <c r="BQ20" s="703"/>
      <c r="BR20" s="703"/>
      <c r="BS20" s="649" t="s">
        <v>173</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24463618</v>
      </c>
      <c r="CS20" s="644"/>
      <c r="CT20" s="644"/>
      <c r="CU20" s="644"/>
      <c r="CV20" s="644"/>
      <c r="CW20" s="644"/>
      <c r="CX20" s="644"/>
      <c r="CY20" s="645"/>
      <c r="CZ20" s="703">
        <v>100</v>
      </c>
      <c r="DA20" s="703"/>
      <c r="DB20" s="703"/>
      <c r="DC20" s="703"/>
      <c r="DD20" s="649">
        <v>4433117</v>
      </c>
      <c r="DE20" s="644"/>
      <c r="DF20" s="644"/>
      <c r="DG20" s="644"/>
      <c r="DH20" s="644"/>
      <c r="DI20" s="644"/>
      <c r="DJ20" s="644"/>
      <c r="DK20" s="644"/>
      <c r="DL20" s="644"/>
      <c r="DM20" s="644"/>
      <c r="DN20" s="644"/>
      <c r="DO20" s="644"/>
      <c r="DP20" s="645"/>
      <c r="DQ20" s="649">
        <v>14783630</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173</v>
      </c>
      <c r="S21" s="644"/>
      <c r="T21" s="644"/>
      <c r="U21" s="644"/>
      <c r="V21" s="644"/>
      <c r="W21" s="644"/>
      <c r="X21" s="644"/>
      <c r="Y21" s="645"/>
      <c r="Z21" s="703" t="s">
        <v>173</v>
      </c>
      <c r="AA21" s="703"/>
      <c r="AB21" s="703"/>
      <c r="AC21" s="703"/>
      <c r="AD21" s="704" t="s">
        <v>130</v>
      </c>
      <c r="AE21" s="704"/>
      <c r="AF21" s="704"/>
      <c r="AG21" s="704"/>
      <c r="AH21" s="704"/>
      <c r="AI21" s="704"/>
      <c r="AJ21" s="704"/>
      <c r="AK21" s="704"/>
      <c r="AL21" s="646" t="s">
        <v>130</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2311</v>
      </c>
      <c r="BH21" s="644"/>
      <c r="BI21" s="644"/>
      <c r="BJ21" s="644"/>
      <c r="BK21" s="644"/>
      <c r="BL21" s="644"/>
      <c r="BM21" s="644"/>
      <c r="BN21" s="645"/>
      <c r="BO21" s="703">
        <v>0.1</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13342674</v>
      </c>
      <c r="S22" s="644"/>
      <c r="T22" s="644"/>
      <c r="U22" s="644"/>
      <c r="V22" s="644"/>
      <c r="W22" s="644"/>
      <c r="X22" s="644"/>
      <c r="Y22" s="645"/>
      <c r="Z22" s="703">
        <v>52.8</v>
      </c>
      <c r="AA22" s="703"/>
      <c r="AB22" s="703"/>
      <c r="AC22" s="703"/>
      <c r="AD22" s="704">
        <v>12429402</v>
      </c>
      <c r="AE22" s="704"/>
      <c r="AF22" s="704"/>
      <c r="AG22" s="704"/>
      <c r="AH22" s="704"/>
      <c r="AI22" s="704"/>
      <c r="AJ22" s="704"/>
      <c r="AK22" s="704"/>
      <c r="AL22" s="646">
        <v>99.3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173</v>
      </c>
      <c r="BH22" s="644"/>
      <c r="BI22" s="644"/>
      <c r="BJ22" s="644"/>
      <c r="BK22" s="644"/>
      <c r="BL22" s="644"/>
      <c r="BM22" s="644"/>
      <c r="BN22" s="645"/>
      <c r="BO22" s="703" t="s">
        <v>173</v>
      </c>
      <c r="BP22" s="703"/>
      <c r="BQ22" s="703"/>
      <c r="BR22" s="703"/>
      <c r="BS22" s="649" t="s">
        <v>173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5183</v>
      </c>
      <c r="S23" s="644"/>
      <c r="T23" s="644"/>
      <c r="U23" s="644"/>
      <c r="V23" s="644"/>
      <c r="W23" s="644"/>
      <c r="X23" s="644"/>
      <c r="Y23" s="645"/>
      <c r="Z23" s="703">
        <v>0</v>
      </c>
      <c r="AA23" s="703"/>
      <c r="AB23" s="703"/>
      <c r="AC23" s="703"/>
      <c r="AD23" s="704">
        <v>5183</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173</v>
      </c>
      <c r="BH23" s="644"/>
      <c r="BI23" s="644"/>
      <c r="BJ23" s="644"/>
      <c r="BK23" s="644"/>
      <c r="BL23" s="644"/>
      <c r="BM23" s="644"/>
      <c r="BN23" s="645"/>
      <c r="BO23" s="703" t="s">
        <v>173</v>
      </c>
      <c r="BP23" s="703"/>
      <c r="BQ23" s="703"/>
      <c r="BR23" s="703"/>
      <c r="BS23" s="649" t="s">
        <v>173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154941</v>
      </c>
      <c r="S24" s="644"/>
      <c r="T24" s="644"/>
      <c r="U24" s="644"/>
      <c r="V24" s="644"/>
      <c r="W24" s="644"/>
      <c r="X24" s="644"/>
      <c r="Y24" s="645"/>
      <c r="Z24" s="703">
        <v>0.6</v>
      </c>
      <c r="AA24" s="703"/>
      <c r="AB24" s="703"/>
      <c r="AC24" s="703"/>
      <c r="AD24" s="704" t="s">
        <v>173</v>
      </c>
      <c r="AE24" s="704"/>
      <c r="AF24" s="704"/>
      <c r="AG24" s="704"/>
      <c r="AH24" s="704"/>
      <c r="AI24" s="704"/>
      <c r="AJ24" s="704"/>
      <c r="AK24" s="704"/>
      <c r="AL24" s="646" t="s">
        <v>173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173</v>
      </c>
      <c r="BH24" s="644"/>
      <c r="BI24" s="644"/>
      <c r="BJ24" s="644"/>
      <c r="BK24" s="644"/>
      <c r="BL24" s="644"/>
      <c r="BM24" s="644"/>
      <c r="BN24" s="645"/>
      <c r="BO24" s="703" t="s">
        <v>173</v>
      </c>
      <c r="BP24" s="703"/>
      <c r="BQ24" s="703"/>
      <c r="BR24" s="703"/>
      <c r="BS24" s="649" t="s">
        <v>173</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9511978</v>
      </c>
      <c r="CS24" s="707"/>
      <c r="CT24" s="707"/>
      <c r="CU24" s="707"/>
      <c r="CV24" s="707"/>
      <c r="CW24" s="707"/>
      <c r="CX24" s="707"/>
      <c r="CY24" s="753"/>
      <c r="CZ24" s="754">
        <v>38.9</v>
      </c>
      <c r="DA24" s="723"/>
      <c r="DB24" s="723"/>
      <c r="DC24" s="757"/>
      <c r="DD24" s="752">
        <v>7178582</v>
      </c>
      <c r="DE24" s="707"/>
      <c r="DF24" s="707"/>
      <c r="DG24" s="707"/>
      <c r="DH24" s="707"/>
      <c r="DI24" s="707"/>
      <c r="DJ24" s="707"/>
      <c r="DK24" s="753"/>
      <c r="DL24" s="752">
        <v>7121649</v>
      </c>
      <c r="DM24" s="707"/>
      <c r="DN24" s="707"/>
      <c r="DO24" s="707"/>
      <c r="DP24" s="707"/>
      <c r="DQ24" s="707"/>
      <c r="DR24" s="707"/>
      <c r="DS24" s="707"/>
      <c r="DT24" s="707"/>
      <c r="DU24" s="707"/>
      <c r="DV24" s="753"/>
      <c r="DW24" s="754">
        <v>54.7</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423088</v>
      </c>
      <c r="S25" s="644"/>
      <c r="T25" s="644"/>
      <c r="U25" s="644"/>
      <c r="V25" s="644"/>
      <c r="W25" s="644"/>
      <c r="X25" s="644"/>
      <c r="Y25" s="645"/>
      <c r="Z25" s="703">
        <v>1.7</v>
      </c>
      <c r="AA25" s="703"/>
      <c r="AB25" s="703"/>
      <c r="AC25" s="703"/>
      <c r="AD25" s="704">
        <v>78302</v>
      </c>
      <c r="AE25" s="704"/>
      <c r="AF25" s="704"/>
      <c r="AG25" s="704"/>
      <c r="AH25" s="704"/>
      <c r="AI25" s="704"/>
      <c r="AJ25" s="704"/>
      <c r="AK25" s="704"/>
      <c r="AL25" s="646">
        <v>0.6</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173</v>
      </c>
      <c r="BH25" s="644"/>
      <c r="BI25" s="644"/>
      <c r="BJ25" s="644"/>
      <c r="BK25" s="644"/>
      <c r="BL25" s="644"/>
      <c r="BM25" s="644"/>
      <c r="BN25" s="645"/>
      <c r="BO25" s="703" t="s">
        <v>173</v>
      </c>
      <c r="BP25" s="703"/>
      <c r="BQ25" s="703"/>
      <c r="BR25" s="703"/>
      <c r="BS25" s="649" t="s">
        <v>173</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4025701</v>
      </c>
      <c r="CS25" s="642"/>
      <c r="CT25" s="642"/>
      <c r="CU25" s="642"/>
      <c r="CV25" s="642"/>
      <c r="CW25" s="642"/>
      <c r="CX25" s="642"/>
      <c r="CY25" s="643"/>
      <c r="CZ25" s="646">
        <v>16.5</v>
      </c>
      <c r="DA25" s="675"/>
      <c r="DB25" s="675"/>
      <c r="DC25" s="676"/>
      <c r="DD25" s="649">
        <v>3422175</v>
      </c>
      <c r="DE25" s="642"/>
      <c r="DF25" s="642"/>
      <c r="DG25" s="642"/>
      <c r="DH25" s="642"/>
      <c r="DI25" s="642"/>
      <c r="DJ25" s="642"/>
      <c r="DK25" s="643"/>
      <c r="DL25" s="649">
        <v>3368791</v>
      </c>
      <c r="DM25" s="642"/>
      <c r="DN25" s="642"/>
      <c r="DO25" s="642"/>
      <c r="DP25" s="642"/>
      <c r="DQ25" s="642"/>
      <c r="DR25" s="642"/>
      <c r="DS25" s="642"/>
      <c r="DT25" s="642"/>
      <c r="DU25" s="642"/>
      <c r="DV25" s="643"/>
      <c r="DW25" s="646">
        <v>25.9</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223487</v>
      </c>
      <c r="S26" s="644"/>
      <c r="T26" s="644"/>
      <c r="U26" s="644"/>
      <c r="V26" s="644"/>
      <c r="W26" s="644"/>
      <c r="X26" s="644"/>
      <c r="Y26" s="645"/>
      <c r="Z26" s="703">
        <v>0.9</v>
      </c>
      <c r="AA26" s="703"/>
      <c r="AB26" s="703"/>
      <c r="AC26" s="703"/>
      <c r="AD26" s="704" t="s">
        <v>173</v>
      </c>
      <c r="AE26" s="704"/>
      <c r="AF26" s="704"/>
      <c r="AG26" s="704"/>
      <c r="AH26" s="704"/>
      <c r="AI26" s="704"/>
      <c r="AJ26" s="704"/>
      <c r="AK26" s="704"/>
      <c r="AL26" s="646" t="s">
        <v>173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173</v>
      </c>
      <c r="BH26" s="644"/>
      <c r="BI26" s="644"/>
      <c r="BJ26" s="644"/>
      <c r="BK26" s="644"/>
      <c r="BL26" s="644"/>
      <c r="BM26" s="644"/>
      <c r="BN26" s="645"/>
      <c r="BO26" s="703" t="s">
        <v>173</v>
      </c>
      <c r="BP26" s="703"/>
      <c r="BQ26" s="703"/>
      <c r="BR26" s="703"/>
      <c r="BS26" s="649" t="s">
        <v>173</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2203722</v>
      </c>
      <c r="CS26" s="644"/>
      <c r="CT26" s="644"/>
      <c r="CU26" s="644"/>
      <c r="CV26" s="644"/>
      <c r="CW26" s="644"/>
      <c r="CX26" s="644"/>
      <c r="CY26" s="645"/>
      <c r="CZ26" s="646">
        <v>9</v>
      </c>
      <c r="DA26" s="675"/>
      <c r="DB26" s="675"/>
      <c r="DC26" s="676"/>
      <c r="DD26" s="649">
        <v>1804732</v>
      </c>
      <c r="DE26" s="644"/>
      <c r="DF26" s="644"/>
      <c r="DG26" s="644"/>
      <c r="DH26" s="644"/>
      <c r="DI26" s="644"/>
      <c r="DJ26" s="644"/>
      <c r="DK26" s="645"/>
      <c r="DL26" s="649" t="s">
        <v>173</v>
      </c>
      <c r="DM26" s="644"/>
      <c r="DN26" s="644"/>
      <c r="DO26" s="644"/>
      <c r="DP26" s="644"/>
      <c r="DQ26" s="644"/>
      <c r="DR26" s="644"/>
      <c r="DS26" s="644"/>
      <c r="DT26" s="644"/>
      <c r="DU26" s="644"/>
      <c r="DV26" s="645"/>
      <c r="DW26" s="646" t="s">
        <v>173</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2864444</v>
      </c>
      <c r="S27" s="644"/>
      <c r="T27" s="644"/>
      <c r="U27" s="644"/>
      <c r="V27" s="644"/>
      <c r="W27" s="644"/>
      <c r="X27" s="644"/>
      <c r="Y27" s="645"/>
      <c r="Z27" s="703">
        <v>11.3</v>
      </c>
      <c r="AA27" s="703"/>
      <c r="AB27" s="703"/>
      <c r="AC27" s="703"/>
      <c r="AD27" s="704" t="s">
        <v>173</v>
      </c>
      <c r="AE27" s="704"/>
      <c r="AF27" s="704"/>
      <c r="AG27" s="704"/>
      <c r="AH27" s="704"/>
      <c r="AI27" s="704"/>
      <c r="AJ27" s="704"/>
      <c r="AK27" s="704"/>
      <c r="AL27" s="646" t="s">
        <v>173</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2246007</v>
      </c>
      <c r="BH27" s="644"/>
      <c r="BI27" s="644"/>
      <c r="BJ27" s="644"/>
      <c r="BK27" s="644"/>
      <c r="BL27" s="644"/>
      <c r="BM27" s="644"/>
      <c r="BN27" s="645"/>
      <c r="BO27" s="703">
        <v>100</v>
      </c>
      <c r="BP27" s="703"/>
      <c r="BQ27" s="703"/>
      <c r="BR27" s="703"/>
      <c r="BS27" s="649">
        <v>10210</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2614837</v>
      </c>
      <c r="CS27" s="642"/>
      <c r="CT27" s="642"/>
      <c r="CU27" s="642"/>
      <c r="CV27" s="642"/>
      <c r="CW27" s="642"/>
      <c r="CX27" s="642"/>
      <c r="CY27" s="643"/>
      <c r="CZ27" s="646">
        <v>10.7</v>
      </c>
      <c r="DA27" s="675"/>
      <c r="DB27" s="675"/>
      <c r="DC27" s="676"/>
      <c r="DD27" s="649">
        <v>955814</v>
      </c>
      <c r="DE27" s="642"/>
      <c r="DF27" s="642"/>
      <c r="DG27" s="642"/>
      <c r="DH27" s="642"/>
      <c r="DI27" s="642"/>
      <c r="DJ27" s="642"/>
      <c r="DK27" s="643"/>
      <c r="DL27" s="649">
        <v>954673</v>
      </c>
      <c r="DM27" s="642"/>
      <c r="DN27" s="642"/>
      <c r="DO27" s="642"/>
      <c r="DP27" s="642"/>
      <c r="DQ27" s="642"/>
      <c r="DR27" s="642"/>
      <c r="DS27" s="642"/>
      <c r="DT27" s="642"/>
      <c r="DU27" s="642"/>
      <c r="DV27" s="643"/>
      <c r="DW27" s="646">
        <v>7.3</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173</v>
      </c>
      <c r="S28" s="644"/>
      <c r="T28" s="644"/>
      <c r="U28" s="644"/>
      <c r="V28" s="644"/>
      <c r="W28" s="644"/>
      <c r="X28" s="644"/>
      <c r="Y28" s="645"/>
      <c r="Z28" s="703" t="s">
        <v>173</v>
      </c>
      <c r="AA28" s="703"/>
      <c r="AB28" s="703"/>
      <c r="AC28" s="703"/>
      <c r="AD28" s="704" t="s">
        <v>173</v>
      </c>
      <c r="AE28" s="704"/>
      <c r="AF28" s="704"/>
      <c r="AG28" s="704"/>
      <c r="AH28" s="704"/>
      <c r="AI28" s="704"/>
      <c r="AJ28" s="704"/>
      <c r="AK28" s="704"/>
      <c r="AL28" s="646" t="s">
        <v>173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2871440</v>
      </c>
      <c r="CS28" s="644"/>
      <c r="CT28" s="644"/>
      <c r="CU28" s="644"/>
      <c r="CV28" s="644"/>
      <c r="CW28" s="644"/>
      <c r="CX28" s="644"/>
      <c r="CY28" s="645"/>
      <c r="CZ28" s="646">
        <v>11.7</v>
      </c>
      <c r="DA28" s="675"/>
      <c r="DB28" s="675"/>
      <c r="DC28" s="676"/>
      <c r="DD28" s="649">
        <v>2800593</v>
      </c>
      <c r="DE28" s="644"/>
      <c r="DF28" s="644"/>
      <c r="DG28" s="644"/>
      <c r="DH28" s="644"/>
      <c r="DI28" s="644"/>
      <c r="DJ28" s="644"/>
      <c r="DK28" s="645"/>
      <c r="DL28" s="649">
        <v>2798185</v>
      </c>
      <c r="DM28" s="644"/>
      <c r="DN28" s="644"/>
      <c r="DO28" s="644"/>
      <c r="DP28" s="644"/>
      <c r="DQ28" s="644"/>
      <c r="DR28" s="644"/>
      <c r="DS28" s="644"/>
      <c r="DT28" s="644"/>
      <c r="DU28" s="644"/>
      <c r="DV28" s="645"/>
      <c r="DW28" s="646">
        <v>21.5</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2639343</v>
      </c>
      <c r="S29" s="644"/>
      <c r="T29" s="644"/>
      <c r="U29" s="644"/>
      <c r="V29" s="644"/>
      <c r="W29" s="644"/>
      <c r="X29" s="644"/>
      <c r="Y29" s="645"/>
      <c r="Z29" s="703">
        <v>10.5</v>
      </c>
      <c r="AA29" s="703"/>
      <c r="AB29" s="703"/>
      <c r="AC29" s="703"/>
      <c r="AD29" s="704" t="s">
        <v>173</v>
      </c>
      <c r="AE29" s="704"/>
      <c r="AF29" s="704"/>
      <c r="AG29" s="704"/>
      <c r="AH29" s="704"/>
      <c r="AI29" s="704"/>
      <c r="AJ29" s="704"/>
      <c r="AK29" s="704"/>
      <c r="AL29" s="646" t="s">
        <v>173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2871037</v>
      </c>
      <c r="CS29" s="642"/>
      <c r="CT29" s="642"/>
      <c r="CU29" s="642"/>
      <c r="CV29" s="642"/>
      <c r="CW29" s="642"/>
      <c r="CX29" s="642"/>
      <c r="CY29" s="643"/>
      <c r="CZ29" s="646">
        <v>11.7</v>
      </c>
      <c r="DA29" s="675"/>
      <c r="DB29" s="675"/>
      <c r="DC29" s="676"/>
      <c r="DD29" s="649">
        <v>2800190</v>
      </c>
      <c r="DE29" s="642"/>
      <c r="DF29" s="642"/>
      <c r="DG29" s="642"/>
      <c r="DH29" s="642"/>
      <c r="DI29" s="642"/>
      <c r="DJ29" s="642"/>
      <c r="DK29" s="643"/>
      <c r="DL29" s="649">
        <v>2797782</v>
      </c>
      <c r="DM29" s="642"/>
      <c r="DN29" s="642"/>
      <c r="DO29" s="642"/>
      <c r="DP29" s="642"/>
      <c r="DQ29" s="642"/>
      <c r="DR29" s="642"/>
      <c r="DS29" s="642"/>
      <c r="DT29" s="642"/>
      <c r="DU29" s="642"/>
      <c r="DV29" s="643"/>
      <c r="DW29" s="646">
        <v>21.5</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91067</v>
      </c>
      <c r="S30" s="644"/>
      <c r="T30" s="644"/>
      <c r="U30" s="644"/>
      <c r="V30" s="644"/>
      <c r="W30" s="644"/>
      <c r="X30" s="644"/>
      <c r="Y30" s="645"/>
      <c r="Z30" s="703">
        <v>0.4</v>
      </c>
      <c r="AA30" s="703"/>
      <c r="AB30" s="703"/>
      <c r="AC30" s="703"/>
      <c r="AD30" s="704" t="s">
        <v>130</v>
      </c>
      <c r="AE30" s="704"/>
      <c r="AF30" s="704"/>
      <c r="AG30" s="704"/>
      <c r="AH30" s="704"/>
      <c r="AI30" s="704"/>
      <c r="AJ30" s="704"/>
      <c r="AK30" s="704"/>
      <c r="AL30" s="646" t="s">
        <v>130</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98.4</v>
      </c>
      <c r="BH30" s="722"/>
      <c r="BI30" s="722"/>
      <c r="BJ30" s="722"/>
      <c r="BK30" s="722"/>
      <c r="BL30" s="722"/>
      <c r="BM30" s="723">
        <v>88.9</v>
      </c>
      <c r="BN30" s="722"/>
      <c r="BO30" s="722"/>
      <c r="BP30" s="722"/>
      <c r="BQ30" s="724"/>
      <c r="BR30" s="721">
        <v>98.3</v>
      </c>
      <c r="BS30" s="722"/>
      <c r="BT30" s="722"/>
      <c r="BU30" s="722"/>
      <c r="BV30" s="722"/>
      <c r="BW30" s="722"/>
      <c r="BX30" s="723">
        <v>88.8</v>
      </c>
      <c r="BY30" s="722"/>
      <c r="BZ30" s="722"/>
      <c r="CA30" s="722"/>
      <c r="CB30" s="724"/>
      <c r="CD30" s="727"/>
      <c r="CE30" s="728"/>
      <c r="CF30" s="685" t="s">
        <v>305</v>
      </c>
      <c r="CG30" s="682"/>
      <c r="CH30" s="682"/>
      <c r="CI30" s="682"/>
      <c r="CJ30" s="682"/>
      <c r="CK30" s="682"/>
      <c r="CL30" s="682"/>
      <c r="CM30" s="682"/>
      <c r="CN30" s="682"/>
      <c r="CO30" s="682"/>
      <c r="CP30" s="682"/>
      <c r="CQ30" s="683"/>
      <c r="CR30" s="641">
        <v>2689291</v>
      </c>
      <c r="CS30" s="644"/>
      <c r="CT30" s="644"/>
      <c r="CU30" s="644"/>
      <c r="CV30" s="644"/>
      <c r="CW30" s="644"/>
      <c r="CX30" s="644"/>
      <c r="CY30" s="645"/>
      <c r="CZ30" s="646">
        <v>11</v>
      </c>
      <c r="DA30" s="675"/>
      <c r="DB30" s="675"/>
      <c r="DC30" s="676"/>
      <c r="DD30" s="649">
        <v>2628037</v>
      </c>
      <c r="DE30" s="644"/>
      <c r="DF30" s="644"/>
      <c r="DG30" s="644"/>
      <c r="DH30" s="644"/>
      <c r="DI30" s="644"/>
      <c r="DJ30" s="644"/>
      <c r="DK30" s="645"/>
      <c r="DL30" s="649">
        <v>2625657</v>
      </c>
      <c r="DM30" s="644"/>
      <c r="DN30" s="644"/>
      <c r="DO30" s="644"/>
      <c r="DP30" s="644"/>
      <c r="DQ30" s="644"/>
      <c r="DR30" s="644"/>
      <c r="DS30" s="644"/>
      <c r="DT30" s="644"/>
      <c r="DU30" s="644"/>
      <c r="DV30" s="645"/>
      <c r="DW30" s="646">
        <v>20.2</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265900</v>
      </c>
      <c r="S31" s="644"/>
      <c r="T31" s="644"/>
      <c r="U31" s="644"/>
      <c r="V31" s="644"/>
      <c r="W31" s="644"/>
      <c r="X31" s="644"/>
      <c r="Y31" s="645"/>
      <c r="Z31" s="703">
        <v>1.1000000000000001</v>
      </c>
      <c r="AA31" s="703"/>
      <c r="AB31" s="703"/>
      <c r="AC31" s="703"/>
      <c r="AD31" s="704" t="s">
        <v>130</v>
      </c>
      <c r="AE31" s="704"/>
      <c r="AF31" s="704"/>
      <c r="AG31" s="704"/>
      <c r="AH31" s="704"/>
      <c r="AI31" s="704"/>
      <c r="AJ31" s="704"/>
      <c r="AK31" s="704"/>
      <c r="AL31" s="646" t="s">
        <v>173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99.1</v>
      </c>
      <c r="BH31" s="642"/>
      <c r="BI31" s="642"/>
      <c r="BJ31" s="642"/>
      <c r="BK31" s="642"/>
      <c r="BL31" s="642"/>
      <c r="BM31" s="647">
        <v>94</v>
      </c>
      <c r="BN31" s="720"/>
      <c r="BO31" s="720"/>
      <c r="BP31" s="720"/>
      <c r="BQ31" s="681"/>
      <c r="BR31" s="719">
        <v>99</v>
      </c>
      <c r="BS31" s="642"/>
      <c r="BT31" s="642"/>
      <c r="BU31" s="642"/>
      <c r="BV31" s="642"/>
      <c r="BW31" s="642"/>
      <c r="BX31" s="647">
        <v>94.1</v>
      </c>
      <c r="BY31" s="720"/>
      <c r="BZ31" s="720"/>
      <c r="CA31" s="720"/>
      <c r="CB31" s="681"/>
      <c r="CD31" s="727"/>
      <c r="CE31" s="728"/>
      <c r="CF31" s="685" t="s">
        <v>309</v>
      </c>
      <c r="CG31" s="682"/>
      <c r="CH31" s="682"/>
      <c r="CI31" s="682"/>
      <c r="CJ31" s="682"/>
      <c r="CK31" s="682"/>
      <c r="CL31" s="682"/>
      <c r="CM31" s="682"/>
      <c r="CN31" s="682"/>
      <c r="CO31" s="682"/>
      <c r="CP31" s="682"/>
      <c r="CQ31" s="683"/>
      <c r="CR31" s="641">
        <v>181746</v>
      </c>
      <c r="CS31" s="642"/>
      <c r="CT31" s="642"/>
      <c r="CU31" s="642"/>
      <c r="CV31" s="642"/>
      <c r="CW31" s="642"/>
      <c r="CX31" s="642"/>
      <c r="CY31" s="643"/>
      <c r="CZ31" s="646">
        <v>0.7</v>
      </c>
      <c r="DA31" s="675"/>
      <c r="DB31" s="675"/>
      <c r="DC31" s="676"/>
      <c r="DD31" s="649">
        <v>172153</v>
      </c>
      <c r="DE31" s="642"/>
      <c r="DF31" s="642"/>
      <c r="DG31" s="642"/>
      <c r="DH31" s="642"/>
      <c r="DI31" s="642"/>
      <c r="DJ31" s="642"/>
      <c r="DK31" s="643"/>
      <c r="DL31" s="649">
        <v>172125</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1202989</v>
      </c>
      <c r="S32" s="644"/>
      <c r="T32" s="644"/>
      <c r="U32" s="644"/>
      <c r="V32" s="644"/>
      <c r="W32" s="644"/>
      <c r="X32" s="644"/>
      <c r="Y32" s="645"/>
      <c r="Z32" s="703">
        <v>4.8</v>
      </c>
      <c r="AA32" s="703"/>
      <c r="AB32" s="703"/>
      <c r="AC32" s="703"/>
      <c r="AD32" s="704" t="s">
        <v>173</v>
      </c>
      <c r="AE32" s="704"/>
      <c r="AF32" s="704"/>
      <c r="AG32" s="704"/>
      <c r="AH32" s="704"/>
      <c r="AI32" s="704"/>
      <c r="AJ32" s="704"/>
      <c r="AK32" s="704"/>
      <c r="AL32" s="646" t="s">
        <v>173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97.5</v>
      </c>
      <c r="BH32" s="657"/>
      <c r="BI32" s="657"/>
      <c r="BJ32" s="657"/>
      <c r="BK32" s="657"/>
      <c r="BL32" s="657"/>
      <c r="BM32" s="701">
        <v>82.8</v>
      </c>
      <c r="BN32" s="657"/>
      <c r="BO32" s="657"/>
      <c r="BP32" s="657"/>
      <c r="BQ32" s="694"/>
      <c r="BR32" s="718">
        <v>97.5</v>
      </c>
      <c r="BS32" s="657"/>
      <c r="BT32" s="657"/>
      <c r="BU32" s="657"/>
      <c r="BV32" s="657"/>
      <c r="BW32" s="657"/>
      <c r="BX32" s="701">
        <v>82.5</v>
      </c>
      <c r="BY32" s="657"/>
      <c r="BZ32" s="657"/>
      <c r="CA32" s="657"/>
      <c r="CB32" s="694"/>
      <c r="CD32" s="729"/>
      <c r="CE32" s="730"/>
      <c r="CF32" s="685" t="s">
        <v>312</v>
      </c>
      <c r="CG32" s="682"/>
      <c r="CH32" s="682"/>
      <c r="CI32" s="682"/>
      <c r="CJ32" s="682"/>
      <c r="CK32" s="682"/>
      <c r="CL32" s="682"/>
      <c r="CM32" s="682"/>
      <c r="CN32" s="682"/>
      <c r="CO32" s="682"/>
      <c r="CP32" s="682"/>
      <c r="CQ32" s="683"/>
      <c r="CR32" s="641">
        <v>403</v>
      </c>
      <c r="CS32" s="644"/>
      <c r="CT32" s="644"/>
      <c r="CU32" s="644"/>
      <c r="CV32" s="644"/>
      <c r="CW32" s="644"/>
      <c r="CX32" s="644"/>
      <c r="CY32" s="645"/>
      <c r="CZ32" s="646">
        <v>0</v>
      </c>
      <c r="DA32" s="675"/>
      <c r="DB32" s="675"/>
      <c r="DC32" s="676"/>
      <c r="DD32" s="649">
        <v>403</v>
      </c>
      <c r="DE32" s="644"/>
      <c r="DF32" s="644"/>
      <c r="DG32" s="644"/>
      <c r="DH32" s="644"/>
      <c r="DI32" s="644"/>
      <c r="DJ32" s="644"/>
      <c r="DK32" s="645"/>
      <c r="DL32" s="649">
        <v>403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779859</v>
      </c>
      <c r="S33" s="644"/>
      <c r="T33" s="644"/>
      <c r="U33" s="644"/>
      <c r="V33" s="644"/>
      <c r="W33" s="644"/>
      <c r="X33" s="644"/>
      <c r="Y33" s="645"/>
      <c r="Z33" s="703">
        <v>3.1</v>
      </c>
      <c r="AA33" s="703"/>
      <c r="AB33" s="703"/>
      <c r="AC33" s="703"/>
      <c r="AD33" s="704" t="s">
        <v>173</v>
      </c>
      <c r="AE33" s="704"/>
      <c r="AF33" s="704"/>
      <c r="AG33" s="704"/>
      <c r="AH33" s="704"/>
      <c r="AI33" s="704"/>
      <c r="AJ33" s="704"/>
      <c r="AK33" s="704"/>
      <c r="AL33" s="646" t="s">
        <v>173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9702472</v>
      </c>
      <c r="CS33" s="642"/>
      <c r="CT33" s="642"/>
      <c r="CU33" s="642"/>
      <c r="CV33" s="642"/>
      <c r="CW33" s="642"/>
      <c r="CX33" s="642"/>
      <c r="CY33" s="643"/>
      <c r="CZ33" s="646">
        <v>39.700000000000003</v>
      </c>
      <c r="DA33" s="675"/>
      <c r="DB33" s="675"/>
      <c r="DC33" s="676"/>
      <c r="DD33" s="649">
        <v>6448173</v>
      </c>
      <c r="DE33" s="642"/>
      <c r="DF33" s="642"/>
      <c r="DG33" s="642"/>
      <c r="DH33" s="642"/>
      <c r="DI33" s="642"/>
      <c r="DJ33" s="642"/>
      <c r="DK33" s="643"/>
      <c r="DL33" s="649">
        <v>4588853</v>
      </c>
      <c r="DM33" s="642"/>
      <c r="DN33" s="642"/>
      <c r="DO33" s="642"/>
      <c r="DP33" s="642"/>
      <c r="DQ33" s="642"/>
      <c r="DR33" s="642"/>
      <c r="DS33" s="642"/>
      <c r="DT33" s="642"/>
      <c r="DU33" s="642"/>
      <c r="DV33" s="643"/>
      <c r="DW33" s="646">
        <v>35.200000000000003</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350806</v>
      </c>
      <c r="S34" s="644"/>
      <c r="T34" s="644"/>
      <c r="U34" s="644"/>
      <c r="V34" s="644"/>
      <c r="W34" s="644"/>
      <c r="X34" s="644"/>
      <c r="Y34" s="645"/>
      <c r="Z34" s="703">
        <v>1.4</v>
      </c>
      <c r="AA34" s="703"/>
      <c r="AB34" s="703"/>
      <c r="AC34" s="703"/>
      <c r="AD34" s="704">
        <v>8910</v>
      </c>
      <c r="AE34" s="704"/>
      <c r="AF34" s="704"/>
      <c r="AG34" s="704"/>
      <c r="AH34" s="704"/>
      <c r="AI34" s="704"/>
      <c r="AJ34" s="704"/>
      <c r="AK34" s="704"/>
      <c r="AL34" s="646">
        <v>0.1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3564326</v>
      </c>
      <c r="CS34" s="644"/>
      <c r="CT34" s="644"/>
      <c r="CU34" s="644"/>
      <c r="CV34" s="644"/>
      <c r="CW34" s="644"/>
      <c r="CX34" s="644"/>
      <c r="CY34" s="645"/>
      <c r="CZ34" s="646">
        <v>14.6</v>
      </c>
      <c r="DA34" s="675"/>
      <c r="DB34" s="675"/>
      <c r="DC34" s="676"/>
      <c r="DD34" s="649">
        <v>2579567</v>
      </c>
      <c r="DE34" s="644"/>
      <c r="DF34" s="644"/>
      <c r="DG34" s="644"/>
      <c r="DH34" s="644"/>
      <c r="DI34" s="644"/>
      <c r="DJ34" s="644"/>
      <c r="DK34" s="645"/>
      <c r="DL34" s="649">
        <v>2172418</v>
      </c>
      <c r="DM34" s="644"/>
      <c r="DN34" s="644"/>
      <c r="DO34" s="644"/>
      <c r="DP34" s="644"/>
      <c r="DQ34" s="644"/>
      <c r="DR34" s="644"/>
      <c r="DS34" s="644"/>
      <c r="DT34" s="644"/>
      <c r="DU34" s="644"/>
      <c r="DV34" s="645"/>
      <c r="DW34" s="646">
        <v>16.7</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2909200</v>
      </c>
      <c r="S35" s="644"/>
      <c r="T35" s="644"/>
      <c r="U35" s="644"/>
      <c r="V35" s="644"/>
      <c r="W35" s="644"/>
      <c r="X35" s="644"/>
      <c r="Y35" s="645"/>
      <c r="Z35" s="703">
        <v>11.5</v>
      </c>
      <c r="AA35" s="703"/>
      <c r="AB35" s="703"/>
      <c r="AC35" s="703"/>
      <c r="AD35" s="704" t="s">
        <v>173</v>
      </c>
      <c r="AE35" s="704"/>
      <c r="AF35" s="704"/>
      <c r="AG35" s="704"/>
      <c r="AH35" s="704"/>
      <c r="AI35" s="704"/>
      <c r="AJ35" s="704"/>
      <c r="AK35" s="704"/>
      <c r="AL35" s="646" t="s">
        <v>173</v>
      </c>
      <c r="AM35" s="647"/>
      <c r="AN35" s="647"/>
      <c r="AO35" s="705"/>
      <c r="AP35" s="214"/>
      <c r="AQ35" s="709" t="s">
        <v>320</v>
      </c>
      <c r="AR35" s="710"/>
      <c r="AS35" s="710"/>
      <c r="AT35" s="710"/>
      <c r="AU35" s="710"/>
      <c r="AV35" s="710"/>
      <c r="AW35" s="710"/>
      <c r="AX35" s="710"/>
      <c r="AY35" s="711"/>
      <c r="AZ35" s="706">
        <v>2149370</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258781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103769</v>
      </c>
      <c r="CS35" s="642"/>
      <c r="CT35" s="642"/>
      <c r="CU35" s="642"/>
      <c r="CV35" s="642"/>
      <c r="CW35" s="642"/>
      <c r="CX35" s="642"/>
      <c r="CY35" s="643"/>
      <c r="CZ35" s="646">
        <v>0.4</v>
      </c>
      <c r="DA35" s="675"/>
      <c r="DB35" s="675"/>
      <c r="DC35" s="676"/>
      <c r="DD35" s="649">
        <v>81640</v>
      </c>
      <c r="DE35" s="642"/>
      <c r="DF35" s="642"/>
      <c r="DG35" s="642"/>
      <c r="DH35" s="642"/>
      <c r="DI35" s="642"/>
      <c r="DJ35" s="642"/>
      <c r="DK35" s="643"/>
      <c r="DL35" s="649">
        <v>79478</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173</v>
      </c>
      <c r="S36" s="644"/>
      <c r="T36" s="644"/>
      <c r="U36" s="644"/>
      <c r="V36" s="644"/>
      <c r="W36" s="644"/>
      <c r="X36" s="644"/>
      <c r="Y36" s="645"/>
      <c r="Z36" s="703" t="s">
        <v>173</v>
      </c>
      <c r="AA36" s="703"/>
      <c r="AB36" s="703"/>
      <c r="AC36" s="703"/>
      <c r="AD36" s="704" t="s">
        <v>173</v>
      </c>
      <c r="AE36" s="704"/>
      <c r="AF36" s="704"/>
      <c r="AG36" s="704"/>
      <c r="AH36" s="704"/>
      <c r="AI36" s="704"/>
      <c r="AJ36" s="704"/>
      <c r="AK36" s="704"/>
      <c r="AL36" s="646" t="s">
        <v>173</v>
      </c>
      <c r="AM36" s="647"/>
      <c r="AN36" s="647"/>
      <c r="AO36" s="705"/>
      <c r="AQ36" s="678" t="s">
        <v>324</v>
      </c>
      <c r="AR36" s="679"/>
      <c r="AS36" s="679"/>
      <c r="AT36" s="679"/>
      <c r="AU36" s="679"/>
      <c r="AV36" s="679"/>
      <c r="AW36" s="679"/>
      <c r="AX36" s="679"/>
      <c r="AY36" s="680"/>
      <c r="AZ36" s="641">
        <v>376921</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185231</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3419007</v>
      </c>
      <c r="CS36" s="644"/>
      <c r="CT36" s="644"/>
      <c r="CU36" s="644"/>
      <c r="CV36" s="644"/>
      <c r="CW36" s="644"/>
      <c r="CX36" s="644"/>
      <c r="CY36" s="645"/>
      <c r="CZ36" s="646">
        <v>14</v>
      </c>
      <c r="DA36" s="675"/>
      <c r="DB36" s="675"/>
      <c r="DC36" s="676"/>
      <c r="DD36" s="649">
        <v>2112534</v>
      </c>
      <c r="DE36" s="644"/>
      <c r="DF36" s="644"/>
      <c r="DG36" s="644"/>
      <c r="DH36" s="644"/>
      <c r="DI36" s="644"/>
      <c r="DJ36" s="644"/>
      <c r="DK36" s="645"/>
      <c r="DL36" s="649">
        <v>995100</v>
      </c>
      <c r="DM36" s="644"/>
      <c r="DN36" s="644"/>
      <c r="DO36" s="644"/>
      <c r="DP36" s="644"/>
      <c r="DQ36" s="644"/>
      <c r="DR36" s="644"/>
      <c r="DS36" s="644"/>
      <c r="DT36" s="644"/>
      <c r="DU36" s="644"/>
      <c r="DV36" s="645"/>
      <c r="DW36" s="646">
        <v>7.6</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508600</v>
      </c>
      <c r="S37" s="644"/>
      <c r="T37" s="644"/>
      <c r="U37" s="644"/>
      <c r="V37" s="644"/>
      <c r="W37" s="644"/>
      <c r="X37" s="644"/>
      <c r="Y37" s="645"/>
      <c r="Z37" s="703">
        <v>2</v>
      </c>
      <c r="AA37" s="703"/>
      <c r="AB37" s="703"/>
      <c r="AC37" s="703"/>
      <c r="AD37" s="704" t="s">
        <v>173</v>
      </c>
      <c r="AE37" s="704"/>
      <c r="AF37" s="704"/>
      <c r="AG37" s="704"/>
      <c r="AH37" s="704"/>
      <c r="AI37" s="704"/>
      <c r="AJ37" s="704"/>
      <c r="AK37" s="704"/>
      <c r="AL37" s="646" t="s">
        <v>173</v>
      </c>
      <c r="AM37" s="647"/>
      <c r="AN37" s="647"/>
      <c r="AO37" s="705"/>
      <c r="AQ37" s="678" t="s">
        <v>328</v>
      </c>
      <c r="AR37" s="679"/>
      <c r="AS37" s="679"/>
      <c r="AT37" s="679"/>
      <c r="AU37" s="679"/>
      <c r="AV37" s="679"/>
      <c r="AW37" s="679"/>
      <c r="AX37" s="679"/>
      <c r="AY37" s="680"/>
      <c r="AZ37" s="641">
        <v>312488</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4643</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27621</v>
      </c>
      <c r="CS37" s="642"/>
      <c r="CT37" s="642"/>
      <c r="CU37" s="642"/>
      <c r="CV37" s="642"/>
      <c r="CW37" s="642"/>
      <c r="CX37" s="642"/>
      <c r="CY37" s="643"/>
      <c r="CZ37" s="646">
        <v>0.1</v>
      </c>
      <c r="DA37" s="675"/>
      <c r="DB37" s="675"/>
      <c r="DC37" s="676"/>
      <c r="DD37" s="649">
        <v>27621</v>
      </c>
      <c r="DE37" s="642"/>
      <c r="DF37" s="642"/>
      <c r="DG37" s="642"/>
      <c r="DH37" s="642"/>
      <c r="DI37" s="642"/>
      <c r="DJ37" s="642"/>
      <c r="DK37" s="643"/>
      <c r="DL37" s="649">
        <v>27114</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25252981</v>
      </c>
      <c r="S38" s="693"/>
      <c r="T38" s="693"/>
      <c r="U38" s="693"/>
      <c r="V38" s="693"/>
      <c r="W38" s="693"/>
      <c r="X38" s="693"/>
      <c r="Y38" s="698"/>
      <c r="Z38" s="699">
        <v>100</v>
      </c>
      <c r="AA38" s="699"/>
      <c r="AB38" s="699"/>
      <c r="AC38" s="699"/>
      <c r="AD38" s="700">
        <v>12521797</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36127</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8126</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1772449</v>
      </c>
      <c r="CS38" s="644"/>
      <c r="CT38" s="644"/>
      <c r="CU38" s="644"/>
      <c r="CV38" s="644"/>
      <c r="CW38" s="644"/>
      <c r="CX38" s="644"/>
      <c r="CY38" s="645"/>
      <c r="CZ38" s="646">
        <v>7.2</v>
      </c>
      <c r="DA38" s="675"/>
      <c r="DB38" s="675"/>
      <c r="DC38" s="676"/>
      <c r="DD38" s="649">
        <v>1471497</v>
      </c>
      <c r="DE38" s="644"/>
      <c r="DF38" s="644"/>
      <c r="DG38" s="644"/>
      <c r="DH38" s="644"/>
      <c r="DI38" s="644"/>
      <c r="DJ38" s="644"/>
      <c r="DK38" s="645"/>
      <c r="DL38" s="649">
        <v>1341857</v>
      </c>
      <c r="DM38" s="644"/>
      <c r="DN38" s="644"/>
      <c r="DO38" s="644"/>
      <c r="DP38" s="644"/>
      <c r="DQ38" s="644"/>
      <c r="DR38" s="644"/>
      <c r="DS38" s="644"/>
      <c r="DT38" s="644"/>
      <c r="DU38" s="644"/>
      <c r="DV38" s="645"/>
      <c r="DW38" s="646">
        <v>10.3</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173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95</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792921</v>
      </c>
      <c r="CS39" s="642"/>
      <c r="CT39" s="642"/>
      <c r="CU39" s="642"/>
      <c r="CV39" s="642"/>
      <c r="CW39" s="642"/>
      <c r="CX39" s="642"/>
      <c r="CY39" s="643"/>
      <c r="CZ39" s="646">
        <v>3.2</v>
      </c>
      <c r="DA39" s="675"/>
      <c r="DB39" s="675"/>
      <c r="DC39" s="676"/>
      <c r="DD39" s="649">
        <v>202935</v>
      </c>
      <c r="DE39" s="642"/>
      <c r="DF39" s="642"/>
      <c r="DG39" s="642"/>
      <c r="DH39" s="642"/>
      <c r="DI39" s="642"/>
      <c r="DJ39" s="642"/>
      <c r="DK39" s="643"/>
      <c r="DL39" s="649" t="s">
        <v>130</v>
      </c>
      <c r="DM39" s="642"/>
      <c r="DN39" s="642"/>
      <c r="DO39" s="642"/>
      <c r="DP39" s="642"/>
      <c r="DQ39" s="642"/>
      <c r="DR39" s="642"/>
      <c r="DS39" s="642"/>
      <c r="DT39" s="642"/>
      <c r="DU39" s="642"/>
      <c r="DV39" s="643"/>
      <c r="DW39" s="646" t="s">
        <v>130</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396460</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160</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50000</v>
      </c>
      <c r="CS40" s="644"/>
      <c r="CT40" s="644"/>
      <c r="CU40" s="644"/>
      <c r="CV40" s="644"/>
      <c r="CW40" s="644"/>
      <c r="CX40" s="644"/>
      <c r="CY40" s="645"/>
      <c r="CZ40" s="646">
        <v>0.2</v>
      </c>
      <c r="DA40" s="675"/>
      <c r="DB40" s="675"/>
      <c r="DC40" s="676"/>
      <c r="DD40" s="649" t="s">
        <v>130</v>
      </c>
      <c r="DE40" s="644"/>
      <c r="DF40" s="644"/>
      <c r="DG40" s="644"/>
      <c r="DH40" s="644"/>
      <c r="DI40" s="644"/>
      <c r="DJ40" s="644"/>
      <c r="DK40" s="645"/>
      <c r="DL40" s="649" t="s">
        <v>130</v>
      </c>
      <c r="DM40" s="644"/>
      <c r="DN40" s="644"/>
      <c r="DO40" s="644"/>
      <c r="DP40" s="644"/>
      <c r="DQ40" s="644"/>
      <c r="DR40" s="644"/>
      <c r="DS40" s="644"/>
      <c r="DT40" s="644"/>
      <c r="DU40" s="644"/>
      <c r="DV40" s="645"/>
      <c r="DW40" s="646" t="s">
        <v>130</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1027374</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371</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5249168</v>
      </c>
      <c r="CS42" s="644"/>
      <c r="CT42" s="644"/>
      <c r="CU42" s="644"/>
      <c r="CV42" s="644"/>
      <c r="CW42" s="644"/>
      <c r="CX42" s="644"/>
      <c r="CY42" s="645"/>
      <c r="CZ42" s="646">
        <v>21.5</v>
      </c>
      <c r="DA42" s="647"/>
      <c r="DB42" s="647"/>
      <c r="DC42" s="648"/>
      <c r="DD42" s="649">
        <v>1156875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46793</v>
      </c>
      <c r="CS43" s="642"/>
      <c r="CT43" s="642"/>
      <c r="CU43" s="642"/>
      <c r="CV43" s="642"/>
      <c r="CW43" s="642"/>
      <c r="CX43" s="642"/>
      <c r="CY43" s="643"/>
      <c r="CZ43" s="646">
        <v>0.2</v>
      </c>
      <c r="DA43" s="675"/>
      <c r="DB43" s="675"/>
      <c r="DC43" s="676"/>
      <c r="DD43" s="649">
        <v>46793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4433117</v>
      </c>
      <c r="CS44" s="644"/>
      <c r="CT44" s="644"/>
      <c r="CU44" s="644"/>
      <c r="CV44" s="644"/>
      <c r="CW44" s="644"/>
      <c r="CX44" s="644"/>
      <c r="CY44" s="645"/>
      <c r="CZ44" s="646">
        <v>18.100000000000001</v>
      </c>
      <c r="DA44" s="647"/>
      <c r="DB44" s="647"/>
      <c r="DC44" s="648"/>
      <c r="DD44" s="649">
        <v>762053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2562028</v>
      </c>
      <c r="CS45" s="642"/>
      <c r="CT45" s="642"/>
      <c r="CU45" s="642"/>
      <c r="CV45" s="642"/>
      <c r="CW45" s="642"/>
      <c r="CX45" s="642"/>
      <c r="CY45" s="643"/>
      <c r="CZ45" s="646">
        <v>10.5</v>
      </c>
      <c r="DA45" s="675"/>
      <c r="DB45" s="675"/>
      <c r="DC45" s="676"/>
      <c r="DD45" s="649">
        <v>71960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1810449</v>
      </c>
      <c r="CS46" s="644"/>
      <c r="CT46" s="644"/>
      <c r="CU46" s="644"/>
      <c r="CV46" s="644"/>
      <c r="CW46" s="644"/>
      <c r="CX46" s="644"/>
      <c r="CY46" s="645"/>
      <c r="CZ46" s="646">
        <v>7.4</v>
      </c>
      <c r="DA46" s="647"/>
      <c r="DB46" s="647"/>
      <c r="DC46" s="648"/>
      <c r="DD46" s="649">
        <v>630634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816051</v>
      </c>
      <c r="CS47" s="642"/>
      <c r="CT47" s="642"/>
      <c r="CU47" s="642"/>
      <c r="CV47" s="642"/>
      <c r="CW47" s="642"/>
      <c r="CX47" s="642"/>
      <c r="CY47" s="643"/>
      <c r="CZ47" s="646">
        <v>3.3</v>
      </c>
      <c r="DA47" s="675"/>
      <c r="DB47" s="675"/>
      <c r="DC47" s="676"/>
      <c r="DD47" s="649">
        <v>394822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173</v>
      </c>
      <c r="CS48" s="644"/>
      <c r="CT48" s="644"/>
      <c r="CU48" s="644"/>
      <c r="CV48" s="644"/>
      <c r="CW48" s="644"/>
      <c r="CX48" s="644"/>
      <c r="CY48" s="645"/>
      <c r="CZ48" s="646" t="s">
        <v>173</v>
      </c>
      <c r="DA48" s="647"/>
      <c r="DB48" s="647"/>
      <c r="DC48" s="648"/>
      <c r="DD48" s="649" t="s">
        <v>173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24463618</v>
      </c>
      <c r="CS49" s="657"/>
      <c r="CT49" s="657"/>
      <c r="CU49" s="657"/>
      <c r="CV49" s="657"/>
      <c r="CW49" s="657"/>
      <c r="CX49" s="657"/>
      <c r="CY49" s="658"/>
      <c r="CZ49" s="659">
        <v>100</v>
      </c>
      <c r="DA49" s="660"/>
      <c r="DB49" s="660"/>
      <c r="DC49" s="661"/>
      <c r="DD49" s="662">
        <v>14783630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mw4wYlWDUjP8525nVvutFtnDu6MxCrAoPBhKF+gtQNgh7qnFPnjpnH/DcEtDmV/1qIJvpBfor3SkSMvqKgEcvg==" saltValue="tGmSGEOfSJtrIC/pUhWq4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25241</v>
      </c>
      <c r="R7" s="1174"/>
      <c r="S7" s="1174"/>
      <c r="T7" s="1174"/>
      <c r="U7" s="1174"/>
      <c r="V7" s="1174">
        <v>24479</v>
      </c>
      <c r="W7" s="1174"/>
      <c r="X7" s="1174"/>
      <c r="Y7" s="1174"/>
      <c r="Z7" s="1174"/>
      <c r="AA7" s="1174">
        <v>762</v>
      </c>
      <c r="AB7" s="1174"/>
      <c r="AC7" s="1174"/>
      <c r="AD7" s="1174"/>
      <c r="AE7" s="1175"/>
      <c r="AF7" s="1176">
        <v>433</v>
      </c>
      <c r="AG7" s="1177"/>
      <c r="AH7" s="1177"/>
      <c r="AI7" s="1177"/>
      <c r="AJ7" s="1178"/>
      <c r="AK7" s="1160">
        <v>1197</v>
      </c>
      <c r="AL7" s="1161"/>
      <c r="AM7" s="1161"/>
      <c r="AN7" s="1161"/>
      <c r="AO7" s="1161"/>
      <c r="AP7" s="1161">
        <v>26287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587</v>
      </c>
      <c r="BT7" s="1165"/>
      <c r="BU7" s="1165"/>
      <c r="BV7" s="1165"/>
      <c r="BW7" s="1165"/>
      <c r="BX7" s="1165"/>
      <c r="BY7" s="1165"/>
      <c r="BZ7" s="1165"/>
      <c r="CA7" s="1165"/>
      <c r="CB7" s="1165"/>
      <c r="CC7" s="1165"/>
      <c r="CD7" s="1165"/>
      <c r="CE7" s="1165"/>
      <c r="CF7" s="1165"/>
      <c r="CG7" s="1166"/>
      <c r="CH7" s="1157">
        <v>3</v>
      </c>
      <c r="CI7" s="1158"/>
      <c r="CJ7" s="1158"/>
      <c r="CK7" s="1158"/>
      <c r="CL7" s="1159"/>
      <c r="CM7" s="1157">
        <v>39</v>
      </c>
      <c r="CN7" s="1158"/>
      <c r="CO7" s="1158"/>
      <c r="CP7" s="1158"/>
      <c r="CQ7" s="1159"/>
      <c r="CR7" s="1157">
        <v>10</v>
      </c>
      <c r="CS7" s="1158"/>
      <c r="CT7" s="1158"/>
      <c r="CU7" s="1158"/>
      <c r="CV7" s="1159"/>
      <c r="CW7" s="1157" t="s">
        <v>593</v>
      </c>
      <c r="CX7" s="1158"/>
      <c r="CY7" s="1158"/>
      <c r="CZ7" s="1158"/>
      <c r="DA7" s="1159"/>
      <c r="DB7" s="1157" t="s">
        <v>595</v>
      </c>
      <c r="DC7" s="1158"/>
      <c r="DD7" s="1158"/>
      <c r="DE7" s="1158"/>
      <c r="DF7" s="1159"/>
      <c r="DG7" s="1157" t="s">
        <v>595</v>
      </c>
      <c r="DH7" s="1158"/>
      <c r="DI7" s="1158"/>
      <c r="DJ7" s="1158"/>
      <c r="DK7" s="1159"/>
      <c r="DL7" s="1157" t="s">
        <v>595</v>
      </c>
      <c r="DM7" s="1158"/>
      <c r="DN7" s="1158"/>
      <c r="DO7" s="1158"/>
      <c r="DP7" s="1159"/>
      <c r="DQ7" s="1157" t="s">
        <v>597</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152</v>
      </c>
      <c r="R8" s="1113"/>
      <c r="S8" s="1113"/>
      <c r="T8" s="1113"/>
      <c r="U8" s="1113"/>
      <c r="V8" s="1113">
        <v>125</v>
      </c>
      <c r="W8" s="1113"/>
      <c r="X8" s="1113"/>
      <c r="Y8" s="1113"/>
      <c r="Z8" s="1113"/>
      <c r="AA8" s="1113">
        <v>27</v>
      </c>
      <c r="AB8" s="1113"/>
      <c r="AC8" s="1113"/>
      <c r="AD8" s="1113"/>
      <c r="AE8" s="1114"/>
      <c r="AF8" s="1088">
        <v>27</v>
      </c>
      <c r="AG8" s="1089"/>
      <c r="AH8" s="1089"/>
      <c r="AI8" s="1089"/>
      <c r="AJ8" s="1090"/>
      <c r="AK8" s="1155">
        <v>8</v>
      </c>
      <c r="AL8" s="1156"/>
      <c r="AM8" s="1156"/>
      <c r="AN8" s="1156"/>
      <c r="AO8" s="1156"/>
      <c r="AP8" s="1156" t="s">
        <v>565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588</v>
      </c>
      <c r="BT8" s="1084"/>
      <c r="BU8" s="1084"/>
      <c r="BV8" s="1084"/>
      <c r="BW8" s="1084"/>
      <c r="BX8" s="1084"/>
      <c r="BY8" s="1084"/>
      <c r="BZ8" s="1084"/>
      <c r="CA8" s="1084"/>
      <c r="CB8" s="1084"/>
      <c r="CC8" s="1084"/>
      <c r="CD8" s="1084"/>
      <c r="CE8" s="1084"/>
      <c r="CF8" s="1084"/>
      <c r="CG8" s="1085"/>
      <c r="CH8" s="1058">
        <v>-5</v>
      </c>
      <c r="CI8" s="1059"/>
      <c r="CJ8" s="1059"/>
      <c r="CK8" s="1059"/>
      <c r="CL8" s="1060"/>
      <c r="CM8" s="1058">
        <v>50</v>
      </c>
      <c r="CN8" s="1059"/>
      <c r="CO8" s="1059"/>
      <c r="CP8" s="1059"/>
      <c r="CQ8" s="1060"/>
      <c r="CR8" s="1058">
        <v>5</v>
      </c>
      <c r="CS8" s="1059"/>
      <c r="CT8" s="1059"/>
      <c r="CU8" s="1059"/>
      <c r="CV8" s="1060"/>
      <c r="CW8" s="1058" t="s">
        <v>593</v>
      </c>
      <c r="CX8" s="1059"/>
      <c r="CY8" s="1059"/>
      <c r="CZ8" s="1059"/>
      <c r="DA8" s="1060"/>
      <c r="DB8" s="1058" t="s">
        <v>595</v>
      </c>
      <c r="DC8" s="1059"/>
      <c r="DD8" s="1059"/>
      <c r="DE8" s="1059"/>
      <c r="DF8" s="1060"/>
      <c r="DG8" s="1058" t="s">
        <v>595</v>
      </c>
      <c r="DH8" s="1059"/>
      <c r="DI8" s="1059"/>
      <c r="DJ8" s="1059"/>
      <c r="DK8" s="1060"/>
      <c r="DL8" s="1058" t="s">
        <v>595</v>
      </c>
      <c r="DM8" s="1059"/>
      <c r="DN8" s="1059"/>
      <c r="DO8" s="1059"/>
      <c r="DP8" s="1060"/>
      <c r="DQ8" s="1058" t="s">
        <v>593</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589</v>
      </c>
      <c r="BT9" s="1084"/>
      <c r="BU9" s="1084"/>
      <c r="BV9" s="1084"/>
      <c r="BW9" s="1084"/>
      <c r="BX9" s="1084"/>
      <c r="BY9" s="1084"/>
      <c r="BZ9" s="1084"/>
      <c r="CA9" s="1084"/>
      <c r="CB9" s="1084"/>
      <c r="CC9" s="1084"/>
      <c r="CD9" s="1084"/>
      <c r="CE9" s="1084"/>
      <c r="CF9" s="1084"/>
      <c r="CG9" s="1085"/>
      <c r="CH9" s="1058">
        <v>-5</v>
      </c>
      <c r="CI9" s="1059"/>
      <c r="CJ9" s="1059"/>
      <c r="CK9" s="1059"/>
      <c r="CL9" s="1060"/>
      <c r="CM9" s="1058">
        <v>53</v>
      </c>
      <c r="CN9" s="1059"/>
      <c r="CO9" s="1059"/>
      <c r="CP9" s="1059"/>
      <c r="CQ9" s="1060"/>
      <c r="CR9" s="1058">
        <v>26</v>
      </c>
      <c r="CS9" s="1059"/>
      <c r="CT9" s="1059"/>
      <c r="CU9" s="1059"/>
      <c r="CV9" s="1060"/>
      <c r="CW9" s="1058" t="s">
        <v>594</v>
      </c>
      <c r="CX9" s="1059"/>
      <c r="CY9" s="1059"/>
      <c r="CZ9" s="1059"/>
      <c r="DA9" s="1060"/>
      <c r="DB9" s="1058" t="s">
        <v>595</v>
      </c>
      <c r="DC9" s="1059"/>
      <c r="DD9" s="1059"/>
      <c r="DE9" s="1059"/>
      <c r="DF9" s="1060"/>
      <c r="DG9" s="1058" t="s">
        <v>595</v>
      </c>
      <c r="DH9" s="1059"/>
      <c r="DI9" s="1059"/>
      <c r="DJ9" s="1059"/>
      <c r="DK9" s="1060"/>
      <c r="DL9" s="1058" t="s">
        <v>595</v>
      </c>
      <c r="DM9" s="1059"/>
      <c r="DN9" s="1059"/>
      <c r="DO9" s="1059"/>
      <c r="DP9" s="1060"/>
      <c r="DQ9" s="1058" t="s">
        <v>593</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590</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14</v>
      </c>
      <c r="CN10" s="1059"/>
      <c r="CO10" s="1059"/>
      <c r="CP10" s="1059"/>
      <c r="CQ10" s="1060"/>
      <c r="CR10" s="1058">
        <v>5</v>
      </c>
      <c r="CS10" s="1059"/>
      <c r="CT10" s="1059"/>
      <c r="CU10" s="1059"/>
      <c r="CV10" s="1060"/>
      <c r="CW10" s="1058" t="s">
        <v>594</v>
      </c>
      <c r="CX10" s="1059"/>
      <c r="CY10" s="1059"/>
      <c r="CZ10" s="1059"/>
      <c r="DA10" s="1060"/>
      <c r="DB10" s="1058" t="s">
        <v>595</v>
      </c>
      <c r="DC10" s="1059"/>
      <c r="DD10" s="1059"/>
      <c r="DE10" s="1059"/>
      <c r="DF10" s="1060"/>
      <c r="DG10" s="1058" t="s">
        <v>595</v>
      </c>
      <c r="DH10" s="1059"/>
      <c r="DI10" s="1059"/>
      <c r="DJ10" s="1059"/>
      <c r="DK10" s="1060"/>
      <c r="DL10" s="1058" t="s">
        <v>595</v>
      </c>
      <c r="DM10" s="1059"/>
      <c r="DN10" s="1059"/>
      <c r="DO10" s="1059"/>
      <c r="DP10" s="1060"/>
      <c r="DQ10" s="1058" t="s">
        <v>596</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591</v>
      </c>
      <c r="BT11" s="1084"/>
      <c r="BU11" s="1084"/>
      <c r="BV11" s="1084"/>
      <c r="BW11" s="1084"/>
      <c r="BX11" s="1084"/>
      <c r="BY11" s="1084"/>
      <c r="BZ11" s="1084"/>
      <c r="CA11" s="1084"/>
      <c r="CB11" s="1084"/>
      <c r="CC11" s="1084"/>
      <c r="CD11" s="1084"/>
      <c r="CE11" s="1084"/>
      <c r="CF11" s="1084"/>
      <c r="CG11" s="1085"/>
      <c r="CH11" s="1058">
        <v>2</v>
      </c>
      <c r="CI11" s="1059"/>
      <c r="CJ11" s="1059"/>
      <c r="CK11" s="1059"/>
      <c r="CL11" s="1060"/>
      <c r="CM11" s="1058">
        <v>31</v>
      </c>
      <c r="CN11" s="1059"/>
      <c r="CO11" s="1059"/>
      <c r="CP11" s="1059"/>
      <c r="CQ11" s="1060"/>
      <c r="CR11" s="1058">
        <v>1</v>
      </c>
      <c r="CS11" s="1059"/>
      <c r="CT11" s="1059"/>
      <c r="CU11" s="1059"/>
      <c r="CV11" s="1060"/>
      <c r="CW11" s="1058" t="s">
        <v>593</v>
      </c>
      <c r="CX11" s="1059"/>
      <c r="CY11" s="1059"/>
      <c r="CZ11" s="1059"/>
      <c r="DA11" s="1060"/>
      <c r="DB11" s="1058" t="s">
        <v>595</v>
      </c>
      <c r="DC11" s="1059"/>
      <c r="DD11" s="1059"/>
      <c r="DE11" s="1059"/>
      <c r="DF11" s="1060"/>
      <c r="DG11" s="1058" t="s">
        <v>595</v>
      </c>
      <c r="DH11" s="1059"/>
      <c r="DI11" s="1059"/>
      <c r="DJ11" s="1059"/>
      <c r="DK11" s="1060"/>
      <c r="DL11" s="1058" t="s">
        <v>595</v>
      </c>
      <c r="DM11" s="1059"/>
      <c r="DN11" s="1059"/>
      <c r="DO11" s="1059"/>
      <c r="DP11" s="1060"/>
      <c r="DQ11" s="1058" t="s">
        <v>596</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592</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11</v>
      </c>
      <c r="CN12" s="1059"/>
      <c r="CO12" s="1059"/>
      <c r="CP12" s="1059"/>
      <c r="CQ12" s="1060"/>
      <c r="CR12" s="1058">
        <v>10</v>
      </c>
      <c r="CS12" s="1059"/>
      <c r="CT12" s="1059"/>
      <c r="CU12" s="1059"/>
      <c r="CV12" s="1060"/>
      <c r="CW12" s="1058">
        <v>27</v>
      </c>
      <c r="CX12" s="1059"/>
      <c r="CY12" s="1059"/>
      <c r="CZ12" s="1059"/>
      <c r="DA12" s="1060"/>
      <c r="DB12" s="1058" t="s">
        <v>595</v>
      </c>
      <c r="DC12" s="1059"/>
      <c r="DD12" s="1059"/>
      <c r="DE12" s="1059"/>
      <c r="DF12" s="1060"/>
      <c r="DG12" s="1058" t="s">
        <v>595</v>
      </c>
      <c r="DH12" s="1059"/>
      <c r="DI12" s="1059"/>
      <c r="DJ12" s="1059"/>
      <c r="DK12" s="1060"/>
      <c r="DL12" s="1058" t="s">
        <v>595</v>
      </c>
      <c r="DM12" s="1059"/>
      <c r="DN12" s="1059"/>
      <c r="DO12" s="1059"/>
      <c r="DP12" s="1060"/>
      <c r="DQ12" s="1058" t="s">
        <v>593</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25259</v>
      </c>
      <c r="R23" s="1138"/>
      <c r="S23" s="1138"/>
      <c r="T23" s="1138"/>
      <c r="U23" s="1138"/>
      <c r="V23" s="1138">
        <v>24470</v>
      </c>
      <c r="W23" s="1138"/>
      <c r="X23" s="1138"/>
      <c r="Y23" s="1138"/>
      <c r="Z23" s="1138"/>
      <c r="AA23" s="1138">
        <v>789</v>
      </c>
      <c r="AB23" s="1138"/>
      <c r="AC23" s="1138"/>
      <c r="AD23" s="1138"/>
      <c r="AE23" s="1139"/>
      <c r="AF23" s="1140">
        <v>461</v>
      </c>
      <c r="AG23" s="1138"/>
      <c r="AH23" s="1138"/>
      <c r="AI23" s="1138"/>
      <c r="AJ23" s="1141"/>
      <c r="AK23" s="1142"/>
      <c r="AL23" s="1143"/>
      <c r="AM23" s="1143"/>
      <c r="AN23" s="1143"/>
      <c r="AO23" s="1143"/>
      <c r="AP23" s="1138">
        <v>26287</v>
      </c>
      <c r="AQ23" s="1138"/>
      <c r="AR23" s="1138"/>
      <c r="AS23" s="1138"/>
      <c r="AT23" s="1138"/>
      <c r="AU23" s="1144"/>
      <c r="AV23" s="1144"/>
      <c r="AW23" s="1144"/>
      <c r="AX23" s="1144"/>
      <c r="AY23" s="1145"/>
      <c r="AZ23" s="1134" t="s">
        <v>173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5397</v>
      </c>
      <c r="R28" s="1123"/>
      <c r="S28" s="1123"/>
      <c r="T28" s="1123"/>
      <c r="U28" s="1123"/>
      <c r="V28" s="1123">
        <v>5139</v>
      </c>
      <c r="W28" s="1123"/>
      <c r="X28" s="1123"/>
      <c r="Y28" s="1123"/>
      <c r="Z28" s="1123"/>
      <c r="AA28" s="1123">
        <v>259</v>
      </c>
      <c r="AB28" s="1123"/>
      <c r="AC28" s="1123"/>
      <c r="AD28" s="1123"/>
      <c r="AE28" s="1124"/>
      <c r="AF28" s="1125">
        <v>259</v>
      </c>
      <c r="AG28" s="1123"/>
      <c r="AH28" s="1123"/>
      <c r="AI28" s="1123"/>
      <c r="AJ28" s="1126"/>
      <c r="AK28" s="1127">
        <v>411</v>
      </c>
      <c r="AL28" s="1115"/>
      <c r="AM28" s="1115"/>
      <c r="AN28" s="1115"/>
      <c r="AO28" s="1115"/>
      <c r="AP28" s="1115" t="s">
        <v>565</v>
      </c>
      <c r="AQ28" s="1115"/>
      <c r="AR28" s="1115"/>
      <c r="AS28" s="1115"/>
      <c r="AT28" s="1115"/>
      <c r="AU28" s="1115" t="s">
        <v>565</v>
      </c>
      <c r="AV28" s="1115"/>
      <c r="AW28" s="1115"/>
      <c r="AX28" s="1115"/>
      <c r="AY28" s="1115"/>
      <c r="AZ28" s="1116" t="s">
        <v>565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3507</v>
      </c>
      <c r="R29" s="1113"/>
      <c r="S29" s="1113"/>
      <c r="T29" s="1113"/>
      <c r="U29" s="1113"/>
      <c r="V29" s="1113">
        <v>3448</v>
      </c>
      <c r="W29" s="1113"/>
      <c r="X29" s="1113"/>
      <c r="Y29" s="1113"/>
      <c r="Z29" s="1113"/>
      <c r="AA29" s="1113">
        <v>60</v>
      </c>
      <c r="AB29" s="1113"/>
      <c r="AC29" s="1113"/>
      <c r="AD29" s="1113"/>
      <c r="AE29" s="1114"/>
      <c r="AF29" s="1088">
        <v>60</v>
      </c>
      <c r="AG29" s="1089"/>
      <c r="AH29" s="1089"/>
      <c r="AI29" s="1089"/>
      <c r="AJ29" s="1090"/>
      <c r="AK29" s="1049">
        <v>587</v>
      </c>
      <c r="AL29" s="1040"/>
      <c r="AM29" s="1040"/>
      <c r="AN29" s="1040"/>
      <c r="AO29" s="1040"/>
      <c r="AP29" s="1040" t="s">
        <v>565</v>
      </c>
      <c r="AQ29" s="1040"/>
      <c r="AR29" s="1040"/>
      <c r="AS29" s="1040"/>
      <c r="AT29" s="1040"/>
      <c r="AU29" s="1040" t="s">
        <v>565</v>
      </c>
      <c r="AV29" s="1040"/>
      <c r="AW29" s="1040"/>
      <c r="AX29" s="1040"/>
      <c r="AY29" s="1040"/>
      <c r="AZ29" s="1111" t="s">
        <v>565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310</v>
      </c>
      <c r="R30" s="1113"/>
      <c r="S30" s="1113"/>
      <c r="T30" s="1113"/>
      <c r="U30" s="1113"/>
      <c r="V30" s="1113">
        <v>307</v>
      </c>
      <c r="W30" s="1113"/>
      <c r="X30" s="1113"/>
      <c r="Y30" s="1113"/>
      <c r="Z30" s="1113"/>
      <c r="AA30" s="1113">
        <v>3</v>
      </c>
      <c r="AB30" s="1113"/>
      <c r="AC30" s="1113"/>
      <c r="AD30" s="1113"/>
      <c r="AE30" s="1114"/>
      <c r="AF30" s="1088">
        <v>3</v>
      </c>
      <c r="AG30" s="1089"/>
      <c r="AH30" s="1089"/>
      <c r="AI30" s="1089"/>
      <c r="AJ30" s="1090"/>
      <c r="AK30" s="1049">
        <v>129</v>
      </c>
      <c r="AL30" s="1040"/>
      <c r="AM30" s="1040"/>
      <c r="AN30" s="1040"/>
      <c r="AO30" s="1040"/>
      <c r="AP30" s="1040" t="s">
        <v>565</v>
      </c>
      <c r="AQ30" s="1040"/>
      <c r="AR30" s="1040"/>
      <c r="AS30" s="1040"/>
      <c r="AT30" s="1040"/>
      <c r="AU30" s="1040" t="s">
        <v>566</v>
      </c>
      <c r="AV30" s="1040"/>
      <c r="AW30" s="1040"/>
      <c r="AX30" s="1040"/>
      <c r="AY30" s="1040"/>
      <c r="AZ30" s="1111" t="s">
        <v>565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713</v>
      </c>
      <c r="R31" s="1113"/>
      <c r="S31" s="1113"/>
      <c r="T31" s="1113"/>
      <c r="U31" s="1113"/>
      <c r="V31" s="1113">
        <v>119</v>
      </c>
      <c r="W31" s="1113"/>
      <c r="X31" s="1113"/>
      <c r="Y31" s="1113"/>
      <c r="Z31" s="1113"/>
      <c r="AA31" s="1113">
        <v>594</v>
      </c>
      <c r="AB31" s="1113"/>
      <c r="AC31" s="1113"/>
      <c r="AD31" s="1113"/>
      <c r="AE31" s="1114"/>
      <c r="AF31" s="1088">
        <v>594</v>
      </c>
      <c r="AG31" s="1089"/>
      <c r="AH31" s="1089"/>
      <c r="AI31" s="1089"/>
      <c r="AJ31" s="1090"/>
      <c r="AK31" s="1049">
        <v>379</v>
      </c>
      <c r="AL31" s="1040"/>
      <c r="AM31" s="1040"/>
      <c r="AN31" s="1040"/>
      <c r="AO31" s="1040"/>
      <c r="AP31" s="1040">
        <v>3425</v>
      </c>
      <c r="AQ31" s="1040"/>
      <c r="AR31" s="1040"/>
      <c r="AS31" s="1040"/>
      <c r="AT31" s="1040"/>
      <c r="AU31" s="1040">
        <v>1069</v>
      </c>
      <c r="AV31" s="1040"/>
      <c r="AW31" s="1040"/>
      <c r="AX31" s="1040"/>
      <c r="AY31" s="1040"/>
      <c r="AZ31" s="1111" t="s">
        <v>565</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593</v>
      </c>
      <c r="R32" s="1113"/>
      <c r="S32" s="1113"/>
      <c r="T32" s="1113"/>
      <c r="U32" s="1113"/>
      <c r="V32" s="1113">
        <v>593</v>
      </c>
      <c r="W32" s="1113"/>
      <c r="X32" s="1113"/>
      <c r="Y32" s="1113"/>
      <c r="Z32" s="1113"/>
      <c r="AA32" s="1113">
        <v>0</v>
      </c>
      <c r="AB32" s="1113"/>
      <c r="AC32" s="1113"/>
      <c r="AD32" s="1113"/>
      <c r="AE32" s="1114"/>
      <c r="AF32" s="1088">
        <v>0</v>
      </c>
      <c r="AG32" s="1089"/>
      <c r="AH32" s="1089"/>
      <c r="AI32" s="1089"/>
      <c r="AJ32" s="1090"/>
      <c r="AK32" s="1049">
        <v>312</v>
      </c>
      <c r="AL32" s="1040"/>
      <c r="AM32" s="1040"/>
      <c r="AN32" s="1040"/>
      <c r="AO32" s="1040"/>
      <c r="AP32" s="1040">
        <v>2141</v>
      </c>
      <c r="AQ32" s="1040"/>
      <c r="AR32" s="1040"/>
      <c r="AS32" s="1040"/>
      <c r="AT32" s="1040"/>
      <c r="AU32" s="1040">
        <v>2140</v>
      </c>
      <c r="AV32" s="1040"/>
      <c r="AW32" s="1040"/>
      <c r="AX32" s="1040"/>
      <c r="AY32" s="1040"/>
      <c r="AZ32" s="1111" t="s">
        <v>567</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125</v>
      </c>
      <c r="R33" s="1113"/>
      <c r="S33" s="1113"/>
      <c r="T33" s="1113"/>
      <c r="U33" s="1113"/>
      <c r="V33" s="1113">
        <v>125</v>
      </c>
      <c r="W33" s="1113"/>
      <c r="X33" s="1113"/>
      <c r="Y33" s="1113"/>
      <c r="Z33" s="1113"/>
      <c r="AA33" s="1113" t="s">
        <v>565</v>
      </c>
      <c r="AB33" s="1113"/>
      <c r="AC33" s="1113"/>
      <c r="AD33" s="1113"/>
      <c r="AE33" s="1114"/>
      <c r="AF33" s="1088" t="s">
        <v>401</v>
      </c>
      <c r="AG33" s="1089"/>
      <c r="AH33" s="1089"/>
      <c r="AI33" s="1089"/>
      <c r="AJ33" s="1090"/>
      <c r="AK33" s="1049">
        <v>36</v>
      </c>
      <c r="AL33" s="1040"/>
      <c r="AM33" s="1040"/>
      <c r="AN33" s="1040"/>
      <c r="AO33" s="1040"/>
      <c r="AP33" s="1040" t="s">
        <v>586</v>
      </c>
      <c r="AQ33" s="1040"/>
      <c r="AR33" s="1040"/>
      <c r="AS33" s="1040"/>
      <c r="AT33" s="1040"/>
      <c r="AU33" s="1040" t="s">
        <v>565</v>
      </c>
      <c r="AV33" s="1040"/>
      <c r="AW33" s="1040"/>
      <c r="AX33" s="1040"/>
      <c r="AY33" s="1040"/>
      <c r="AZ33" s="1111" t="s">
        <v>568</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915</v>
      </c>
      <c r="AG63" s="1028"/>
      <c r="AH63" s="1028"/>
      <c r="AI63" s="1028"/>
      <c r="AJ63" s="1099"/>
      <c r="AK63" s="1100"/>
      <c r="AL63" s="1032"/>
      <c r="AM63" s="1032"/>
      <c r="AN63" s="1032"/>
      <c r="AO63" s="1032"/>
      <c r="AP63" s="1028"/>
      <c r="AQ63" s="1028"/>
      <c r="AR63" s="1028"/>
      <c r="AS63" s="1028"/>
      <c r="AT63" s="1028"/>
      <c r="AU63" s="1028">
        <v>3209</v>
      </c>
      <c r="AV63" s="1028"/>
      <c r="AW63" s="1028"/>
      <c r="AX63" s="1028"/>
      <c r="AY63" s="1028"/>
      <c r="AZ63" s="1094"/>
      <c r="BA63" s="1094"/>
      <c r="BB63" s="1094"/>
      <c r="BC63" s="1094"/>
      <c r="BD63" s="1094"/>
      <c r="BE63" s="1029"/>
      <c r="BF63" s="1029"/>
      <c r="BG63" s="1029"/>
      <c r="BH63" s="1029"/>
      <c r="BI63" s="1030"/>
      <c r="BJ63" s="1095" t="s">
        <v>173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387</v>
      </c>
      <c r="AB66" s="1071"/>
      <c r="AC66" s="1071"/>
      <c r="AD66" s="1071"/>
      <c r="AE66" s="1072"/>
      <c r="AF66" s="1076" t="s">
        <v>388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569</v>
      </c>
      <c r="C68" s="1055"/>
      <c r="D68" s="1055"/>
      <c r="E68" s="1055"/>
      <c r="F68" s="1055"/>
      <c r="G68" s="1055"/>
      <c r="H68" s="1055"/>
      <c r="I68" s="1055"/>
      <c r="J68" s="1055"/>
      <c r="K68" s="1055"/>
      <c r="L68" s="1055"/>
      <c r="M68" s="1055"/>
      <c r="N68" s="1055"/>
      <c r="O68" s="1055"/>
      <c r="P68" s="1056"/>
      <c r="Q68" s="1057">
        <v>12693</v>
      </c>
      <c r="R68" s="1051"/>
      <c r="S68" s="1051"/>
      <c r="T68" s="1051"/>
      <c r="U68" s="1051"/>
      <c r="V68" s="1051">
        <v>10247</v>
      </c>
      <c r="W68" s="1051"/>
      <c r="X68" s="1051"/>
      <c r="Y68" s="1051"/>
      <c r="Z68" s="1051"/>
      <c r="AA68" s="1051">
        <v>2447</v>
      </c>
      <c r="AB68" s="1051"/>
      <c r="AC68" s="1051"/>
      <c r="AD68" s="1051"/>
      <c r="AE68" s="1051"/>
      <c r="AF68" s="1051">
        <v>2447</v>
      </c>
      <c r="AG68" s="1051"/>
      <c r="AH68" s="1051"/>
      <c r="AI68" s="1051"/>
      <c r="AJ68" s="1051"/>
      <c r="AK68" s="1051">
        <v>657</v>
      </c>
      <c r="AL68" s="1051"/>
      <c r="AM68" s="1051"/>
      <c r="AN68" s="1051"/>
      <c r="AO68" s="1051"/>
      <c r="AP68" s="1051" t="s">
        <v>565</v>
      </c>
      <c r="AQ68" s="1051"/>
      <c r="AR68" s="1051"/>
      <c r="AS68" s="1051"/>
      <c r="AT68" s="1051"/>
      <c r="AU68" s="1051" t="s">
        <v>565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570</v>
      </c>
      <c r="C69" s="1044"/>
      <c r="D69" s="1044"/>
      <c r="E69" s="1044"/>
      <c r="F69" s="1044"/>
      <c r="G69" s="1044"/>
      <c r="H69" s="1044"/>
      <c r="I69" s="1044"/>
      <c r="J69" s="1044"/>
      <c r="K69" s="1044"/>
      <c r="L69" s="1044"/>
      <c r="M69" s="1044"/>
      <c r="N69" s="1044"/>
      <c r="O69" s="1044"/>
      <c r="P69" s="1045"/>
      <c r="Q69" s="1046">
        <v>46</v>
      </c>
      <c r="R69" s="1040"/>
      <c r="S69" s="1040"/>
      <c r="T69" s="1040"/>
      <c r="U69" s="1040"/>
      <c r="V69" s="1040">
        <v>37</v>
      </c>
      <c r="W69" s="1040"/>
      <c r="X69" s="1040"/>
      <c r="Y69" s="1040"/>
      <c r="Z69" s="1040"/>
      <c r="AA69" s="1040">
        <v>9</v>
      </c>
      <c r="AB69" s="1040"/>
      <c r="AC69" s="1040"/>
      <c r="AD69" s="1040"/>
      <c r="AE69" s="1040"/>
      <c r="AF69" s="1040">
        <v>9</v>
      </c>
      <c r="AG69" s="1040"/>
      <c r="AH69" s="1040"/>
      <c r="AI69" s="1040"/>
      <c r="AJ69" s="1040"/>
      <c r="AK69" s="1040" t="s">
        <v>565</v>
      </c>
      <c r="AL69" s="1040"/>
      <c r="AM69" s="1040"/>
      <c r="AN69" s="1040"/>
      <c r="AO69" s="1040"/>
      <c r="AP69" s="1040" t="s">
        <v>565</v>
      </c>
      <c r="AQ69" s="1040"/>
      <c r="AR69" s="1040"/>
      <c r="AS69" s="1040"/>
      <c r="AT69" s="1040"/>
      <c r="AU69" s="1040" t="s">
        <v>565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571</v>
      </c>
      <c r="C70" s="1044"/>
      <c r="D70" s="1044"/>
      <c r="E70" s="1044"/>
      <c r="F70" s="1044"/>
      <c r="G70" s="1044"/>
      <c r="H70" s="1044"/>
      <c r="I70" s="1044"/>
      <c r="J70" s="1044"/>
      <c r="K70" s="1044"/>
      <c r="L70" s="1044"/>
      <c r="M70" s="1044"/>
      <c r="N70" s="1044"/>
      <c r="O70" s="1044"/>
      <c r="P70" s="1045"/>
      <c r="Q70" s="1046">
        <v>21</v>
      </c>
      <c r="R70" s="1040"/>
      <c r="S70" s="1040"/>
      <c r="T70" s="1040"/>
      <c r="U70" s="1040"/>
      <c r="V70" s="1040">
        <v>12</v>
      </c>
      <c r="W70" s="1040"/>
      <c r="X70" s="1040"/>
      <c r="Y70" s="1040"/>
      <c r="Z70" s="1040"/>
      <c r="AA70" s="1040">
        <v>9</v>
      </c>
      <c r="AB70" s="1040"/>
      <c r="AC70" s="1040"/>
      <c r="AD70" s="1040"/>
      <c r="AE70" s="1040"/>
      <c r="AF70" s="1040">
        <v>9</v>
      </c>
      <c r="AG70" s="1040"/>
      <c r="AH70" s="1040"/>
      <c r="AI70" s="1040"/>
      <c r="AJ70" s="1040"/>
      <c r="AK70" s="1040" t="s">
        <v>565</v>
      </c>
      <c r="AL70" s="1040"/>
      <c r="AM70" s="1040"/>
      <c r="AN70" s="1040"/>
      <c r="AO70" s="1040"/>
      <c r="AP70" s="1040" t="s">
        <v>565</v>
      </c>
      <c r="AQ70" s="1040"/>
      <c r="AR70" s="1040"/>
      <c r="AS70" s="1040"/>
      <c r="AT70" s="1040"/>
      <c r="AU70" s="1040" t="s">
        <v>565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572</v>
      </c>
      <c r="C71" s="1044"/>
      <c r="D71" s="1044"/>
      <c r="E71" s="1044"/>
      <c r="F71" s="1044"/>
      <c r="G71" s="1044"/>
      <c r="H71" s="1044"/>
      <c r="I71" s="1044"/>
      <c r="J71" s="1044"/>
      <c r="K71" s="1044"/>
      <c r="L71" s="1044"/>
      <c r="M71" s="1044"/>
      <c r="N71" s="1044"/>
      <c r="O71" s="1044"/>
      <c r="P71" s="1045"/>
      <c r="Q71" s="1046">
        <v>2</v>
      </c>
      <c r="R71" s="1040"/>
      <c r="S71" s="1040"/>
      <c r="T71" s="1040"/>
      <c r="U71" s="1040"/>
      <c r="V71" s="1040">
        <v>0</v>
      </c>
      <c r="W71" s="1040"/>
      <c r="X71" s="1040"/>
      <c r="Y71" s="1040"/>
      <c r="Z71" s="1040"/>
      <c r="AA71" s="1040">
        <v>1</v>
      </c>
      <c r="AB71" s="1040"/>
      <c r="AC71" s="1040"/>
      <c r="AD71" s="1040"/>
      <c r="AE71" s="1040"/>
      <c r="AF71" s="1040">
        <v>1</v>
      </c>
      <c r="AG71" s="1040"/>
      <c r="AH71" s="1040"/>
      <c r="AI71" s="1040"/>
      <c r="AJ71" s="1040"/>
      <c r="AK71" s="1040" t="s">
        <v>577</v>
      </c>
      <c r="AL71" s="1040"/>
      <c r="AM71" s="1040"/>
      <c r="AN71" s="1040"/>
      <c r="AO71" s="1040"/>
      <c r="AP71" s="1040" t="s">
        <v>565</v>
      </c>
      <c r="AQ71" s="1040"/>
      <c r="AR71" s="1040"/>
      <c r="AS71" s="1040"/>
      <c r="AT71" s="1040"/>
      <c r="AU71" s="1040" t="s">
        <v>565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573</v>
      </c>
      <c r="C72" s="1044"/>
      <c r="D72" s="1044"/>
      <c r="E72" s="1044"/>
      <c r="F72" s="1044"/>
      <c r="G72" s="1044"/>
      <c r="H72" s="1044"/>
      <c r="I72" s="1044"/>
      <c r="J72" s="1044"/>
      <c r="K72" s="1044"/>
      <c r="L72" s="1044"/>
      <c r="M72" s="1044"/>
      <c r="N72" s="1044"/>
      <c r="O72" s="1044"/>
      <c r="P72" s="1045"/>
      <c r="Q72" s="1046">
        <v>4</v>
      </c>
      <c r="R72" s="1040"/>
      <c r="S72" s="1040"/>
      <c r="T72" s="1040"/>
      <c r="U72" s="1040"/>
      <c r="V72" s="1040">
        <v>3</v>
      </c>
      <c r="W72" s="1040"/>
      <c r="X72" s="1040"/>
      <c r="Y72" s="1040"/>
      <c r="Z72" s="1040"/>
      <c r="AA72" s="1040">
        <v>1</v>
      </c>
      <c r="AB72" s="1040"/>
      <c r="AC72" s="1040"/>
      <c r="AD72" s="1040"/>
      <c r="AE72" s="1040"/>
      <c r="AF72" s="1040">
        <v>1</v>
      </c>
      <c r="AG72" s="1040"/>
      <c r="AH72" s="1040"/>
      <c r="AI72" s="1040"/>
      <c r="AJ72" s="1040"/>
      <c r="AK72" s="1040" t="s">
        <v>578</v>
      </c>
      <c r="AL72" s="1040"/>
      <c r="AM72" s="1040"/>
      <c r="AN72" s="1040"/>
      <c r="AO72" s="1040"/>
      <c r="AP72" s="1040" t="s">
        <v>565</v>
      </c>
      <c r="AQ72" s="1040"/>
      <c r="AR72" s="1040"/>
      <c r="AS72" s="1040"/>
      <c r="AT72" s="1040"/>
      <c r="AU72" s="1040" t="s">
        <v>565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574</v>
      </c>
      <c r="C73" s="1044"/>
      <c r="D73" s="1044"/>
      <c r="E73" s="1044"/>
      <c r="F73" s="1044"/>
      <c r="G73" s="1044"/>
      <c r="H73" s="1044"/>
      <c r="I73" s="1044"/>
      <c r="J73" s="1044"/>
      <c r="K73" s="1044"/>
      <c r="L73" s="1044"/>
      <c r="M73" s="1044"/>
      <c r="N73" s="1044"/>
      <c r="O73" s="1044"/>
      <c r="P73" s="1045"/>
      <c r="Q73" s="1046">
        <v>46</v>
      </c>
      <c r="R73" s="1040"/>
      <c r="S73" s="1040"/>
      <c r="T73" s="1040"/>
      <c r="U73" s="1040"/>
      <c r="V73" s="1040">
        <v>45</v>
      </c>
      <c r="W73" s="1040"/>
      <c r="X73" s="1040"/>
      <c r="Y73" s="1040"/>
      <c r="Z73" s="1040"/>
      <c r="AA73" s="1040">
        <v>1</v>
      </c>
      <c r="AB73" s="1040"/>
      <c r="AC73" s="1040"/>
      <c r="AD73" s="1040"/>
      <c r="AE73" s="1040"/>
      <c r="AF73" s="1040">
        <v>1</v>
      </c>
      <c r="AG73" s="1040"/>
      <c r="AH73" s="1040"/>
      <c r="AI73" s="1040"/>
      <c r="AJ73" s="1040"/>
      <c r="AK73" s="1040">
        <v>9</v>
      </c>
      <c r="AL73" s="1040"/>
      <c r="AM73" s="1040"/>
      <c r="AN73" s="1040"/>
      <c r="AO73" s="1040"/>
      <c r="AP73" s="1040" t="s">
        <v>577</v>
      </c>
      <c r="AQ73" s="1040"/>
      <c r="AR73" s="1040"/>
      <c r="AS73" s="1040"/>
      <c r="AT73" s="1040"/>
      <c r="AU73" s="1040" t="s">
        <v>565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576</v>
      </c>
      <c r="C74" s="1044"/>
      <c r="D74" s="1044"/>
      <c r="E74" s="1044"/>
      <c r="F74" s="1044"/>
      <c r="G74" s="1044"/>
      <c r="H74" s="1044"/>
      <c r="I74" s="1044"/>
      <c r="J74" s="1044"/>
      <c r="K74" s="1044"/>
      <c r="L74" s="1044"/>
      <c r="M74" s="1044"/>
      <c r="N74" s="1044"/>
      <c r="O74" s="1044"/>
      <c r="P74" s="1045"/>
      <c r="Q74" s="1046">
        <v>250</v>
      </c>
      <c r="R74" s="1040"/>
      <c r="S74" s="1040"/>
      <c r="T74" s="1040"/>
      <c r="U74" s="1040"/>
      <c r="V74" s="1040">
        <v>239</v>
      </c>
      <c r="W74" s="1040"/>
      <c r="X74" s="1040"/>
      <c r="Y74" s="1040"/>
      <c r="Z74" s="1040"/>
      <c r="AA74" s="1040">
        <v>11</v>
      </c>
      <c r="AB74" s="1040"/>
      <c r="AC74" s="1040"/>
      <c r="AD74" s="1040"/>
      <c r="AE74" s="1040"/>
      <c r="AF74" s="1040">
        <v>11</v>
      </c>
      <c r="AG74" s="1040"/>
      <c r="AH74" s="1040"/>
      <c r="AI74" s="1040"/>
      <c r="AJ74" s="1040"/>
      <c r="AK74" s="1040">
        <v>112</v>
      </c>
      <c r="AL74" s="1040"/>
      <c r="AM74" s="1040"/>
      <c r="AN74" s="1040"/>
      <c r="AO74" s="1040"/>
      <c r="AP74" s="1040" t="s">
        <v>565</v>
      </c>
      <c r="AQ74" s="1040"/>
      <c r="AR74" s="1040"/>
      <c r="AS74" s="1040"/>
      <c r="AT74" s="1040"/>
      <c r="AU74" s="1040" t="s">
        <v>580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579</v>
      </c>
      <c r="C75" s="1044"/>
      <c r="D75" s="1044"/>
      <c r="E75" s="1044"/>
      <c r="F75" s="1044"/>
      <c r="G75" s="1044"/>
      <c r="H75" s="1044"/>
      <c r="I75" s="1044"/>
      <c r="J75" s="1044"/>
      <c r="K75" s="1044"/>
      <c r="L75" s="1044"/>
      <c r="M75" s="1044"/>
      <c r="N75" s="1044"/>
      <c r="O75" s="1044"/>
      <c r="P75" s="1045"/>
      <c r="Q75" s="1047">
        <v>236843</v>
      </c>
      <c r="R75" s="1048"/>
      <c r="S75" s="1048"/>
      <c r="T75" s="1048"/>
      <c r="U75" s="1049"/>
      <c r="V75" s="1050">
        <v>224060</v>
      </c>
      <c r="W75" s="1048"/>
      <c r="X75" s="1048"/>
      <c r="Y75" s="1048"/>
      <c r="Z75" s="1049"/>
      <c r="AA75" s="1050">
        <v>12783</v>
      </c>
      <c r="AB75" s="1048"/>
      <c r="AC75" s="1048"/>
      <c r="AD75" s="1048"/>
      <c r="AE75" s="1049"/>
      <c r="AF75" s="1050">
        <v>12783</v>
      </c>
      <c r="AG75" s="1048"/>
      <c r="AH75" s="1048"/>
      <c r="AI75" s="1048"/>
      <c r="AJ75" s="1049"/>
      <c r="AK75" s="1050">
        <v>2247</v>
      </c>
      <c r="AL75" s="1048"/>
      <c r="AM75" s="1048"/>
      <c r="AN75" s="1048"/>
      <c r="AO75" s="1049"/>
      <c r="AP75" s="1050" t="s">
        <v>565</v>
      </c>
      <c r="AQ75" s="1048"/>
      <c r="AR75" s="1048"/>
      <c r="AS75" s="1048"/>
      <c r="AT75" s="1049"/>
      <c r="AU75" s="1050" t="s">
        <v>565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575</v>
      </c>
      <c r="C76" s="1044"/>
      <c r="D76" s="1044"/>
      <c r="E76" s="1044"/>
      <c r="F76" s="1044"/>
      <c r="G76" s="1044"/>
      <c r="H76" s="1044"/>
      <c r="I76" s="1044"/>
      <c r="J76" s="1044"/>
      <c r="K76" s="1044"/>
      <c r="L76" s="1044"/>
      <c r="M76" s="1044"/>
      <c r="N76" s="1044"/>
      <c r="O76" s="1044"/>
      <c r="P76" s="1045"/>
      <c r="Q76" s="1047">
        <v>3198</v>
      </c>
      <c r="R76" s="1048"/>
      <c r="S76" s="1048"/>
      <c r="T76" s="1048"/>
      <c r="U76" s="1049"/>
      <c r="V76" s="1050">
        <v>3333</v>
      </c>
      <c r="W76" s="1048"/>
      <c r="X76" s="1048"/>
      <c r="Y76" s="1048"/>
      <c r="Z76" s="1049"/>
      <c r="AA76" s="1050">
        <v>-135</v>
      </c>
      <c r="AB76" s="1048"/>
      <c r="AC76" s="1048"/>
      <c r="AD76" s="1048"/>
      <c r="AE76" s="1049"/>
      <c r="AF76" s="1050">
        <v>744</v>
      </c>
      <c r="AG76" s="1048"/>
      <c r="AH76" s="1048"/>
      <c r="AI76" s="1048"/>
      <c r="AJ76" s="1049"/>
      <c r="AK76" s="1050" t="s">
        <v>565</v>
      </c>
      <c r="AL76" s="1048"/>
      <c r="AM76" s="1048"/>
      <c r="AN76" s="1048"/>
      <c r="AO76" s="1049"/>
      <c r="AP76" s="1050">
        <v>3017</v>
      </c>
      <c r="AQ76" s="1048"/>
      <c r="AR76" s="1048"/>
      <c r="AS76" s="1048"/>
      <c r="AT76" s="1049"/>
      <c r="AU76" s="1050">
        <v>1092</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16007</v>
      </c>
      <c r="AG88" s="1028"/>
      <c r="AH88" s="1028"/>
      <c r="AI88" s="1028"/>
      <c r="AJ88" s="1028"/>
      <c r="AK88" s="1032"/>
      <c r="AL88" s="1032"/>
      <c r="AM88" s="1032"/>
      <c r="AN88" s="1032"/>
      <c r="AO88" s="1032"/>
      <c r="AP88" s="1028">
        <v>3017</v>
      </c>
      <c r="AQ88" s="1028"/>
      <c r="AR88" s="1028"/>
      <c r="AS88" s="1028"/>
      <c r="AT88" s="1028"/>
      <c r="AU88" s="1028">
        <v>1092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57</v>
      </c>
      <c r="CS102" s="1020"/>
      <c r="CT102" s="1020"/>
      <c r="CU102" s="1020"/>
      <c r="CV102" s="1021"/>
      <c r="CW102" s="1019">
        <v>27</v>
      </c>
      <c r="CX102" s="1020"/>
      <c r="CY102" s="1020"/>
      <c r="CZ102" s="1020"/>
      <c r="DA102" s="1021"/>
      <c r="DB102" s="1019" t="s">
        <v>598</v>
      </c>
      <c r="DC102" s="1020"/>
      <c r="DD102" s="1020"/>
      <c r="DE102" s="1020"/>
      <c r="DF102" s="1021"/>
      <c r="DG102" s="1019" t="s">
        <v>598</v>
      </c>
      <c r="DH102" s="1020"/>
      <c r="DI102" s="1020"/>
      <c r="DJ102" s="1020"/>
      <c r="DK102" s="1021"/>
      <c r="DL102" s="1019" t="s">
        <v>593</v>
      </c>
      <c r="DM102" s="1020"/>
      <c r="DN102" s="1020"/>
      <c r="DO102" s="1020"/>
      <c r="DP102" s="1021"/>
      <c r="DQ102" s="1019" t="s">
        <v>593</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300</v>
      </c>
      <c r="AG109" s="963"/>
      <c r="AH109" s="963"/>
      <c r="AI109" s="963"/>
      <c r="AJ109" s="964"/>
      <c r="AK109" s="965" t="s">
        <v>299</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300</v>
      </c>
      <c r="BW109" s="963"/>
      <c r="BX109" s="963"/>
      <c r="BY109" s="963"/>
      <c r="BZ109" s="964"/>
      <c r="CA109" s="965" t="s">
        <v>299</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300</v>
      </c>
      <c r="DM109" s="963"/>
      <c r="DN109" s="963"/>
      <c r="DO109" s="963"/>
      <c r="DP109" s="964"/>
      <c r="DQ109" s="965" t="s">
        <v>299</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2853126</v>
      </c>
      <c r="AB110" s="956"/>
      <c r="AC110" s="956"/>
      <c r="AD110" s="956"/>
      <c r="AE110" s="957"/>
      <c r="AF110" s="958">
        <v>2904312</v>
      </c>
      <c r="AG110" s="956"/>
      <c r="AH110" s="956"/>
      <c r="AI110" s="956"/>
      <c r="AJ110" s="957"/>
      <c r="AK110" s="958">
        <v>2871037</v>
      </c>
      <c r="AL110" s="956"/>
      <c r="AM110" s="956"/>
      <c r="AN110" s="956"/>
      <c r="AO110" s="957"/>
      <c r="AP110" s="959">
        <v>28.1</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26602645</v>
      </c>
      <c r="BR110" s="903"/>
      <c r="BS110" s="903"/>
      <c r="BT110" s="903"/>
      <c r="BU110" s="903"/>
      <c r="BV110" s="903">
        <v>26067134</v>
      </c>
      <c r="BW110" s="903"/>
      <c r="BX110" s="903"/>
      <c r="BY110" s="903"/>
      <c r="BZ110" s="903"/>
      <c r="CA110" s="903">
        <v>26287043</v>
      </c>
      <c r="CB110" s="903"/>
      <c r="CC110" s="903"/>
      <c r="CD110" s="903"/>
      <c r="CE110" s="903"/>
      <c r="CF110" s="927">
        <v>257.39999999999998</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173</v>
      </c>
      <c r="DH110" s="903"/>
      <c r="DI110" s="903"/>
      <c r="DJ110" s="903"/>
      <c r="DK110" s="903"/>
      <c r="DL110" s="903" t="s">
        <v>173</v>
      </c>
      <c r="DM110" s="903"/>
      <c r="DN110" s="903"/>
      <c r="DO110" s="903"/>
      <c r="DP110" s="903"/>
      <c r="DQ110" s="903" t="s">
        <v>173</v>
      </c>
      <c r="DR110" s="903"/>
      <c r="DS110" s="903"/>
      <c r="DT110" s="903"/>
      <c r="DU110" s="903"/>
      <c r="DV110" s="904" t="s">
        <v>428</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173</v>
      </c>
      <c r="AB111" s="984"/>
      <c r="AC111" s="984"/>
      <c r="AD111" s="984"/>
      <c r="AE111" s="985"/>
      <c r="AF111" s="986" t="s">
        <v>173</v>
      </c>
      <c r="AG111" s="984"/>
      <c r="AH111" s="984"/>
      <c r="AI111" s="984"/>
      <c r="AJ111" s="985"/>
      <c r="AK111" s="986" t="s">
        <v>428</v>
      </c>
      <c r="AL111" s="984"/>
      <c r="AM111" s="984"/>
      <c r="AN111" s="984"/>
      <c r="AO111" s="985"/>
      <c r="AP111" s="987" t="s">
        <v>173</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t="s">
        <v>173</v>
      </c>
      <c r="BR111" s="875"/>
      <c r="BS111" s="875"/>
      <c r="BT111" s="875"/>
      <c r="BU111" s="875"/>
      <c r="BV111" s="875" t="s">
        <v>173</v>
      </c>
      <c r="BW111" s="875"/>
      <c r="BX111" s="875"/>
      <c r="BY111" s="875"/>
      <c r="BZ111" s="875"/>
      <c r="CA111" s="875" t="s">
        <v>173</v>
      </c>
      <c r="CB111" s="875"/>
      <c r="CC111" s="875"/>
      <c r="CD111" s="875"/>
      <c r="CE111" s="875"/>
      <c r="CF111" s="936" t="s">
        <v>431</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173</v>
      </c>
      <c r="DH111" s="875"/>
      <c r="DI111" s="875"/>
      <c r="DJ111" s="875"/>
      <c r="DK111" s="875"/>
      <c r="DL111" s="875" t="s">
        <v>173</v>
      </c>
      <c r="DM111" s="875"/>
      <c r="DN111" s="875"/>
      <c r="DO111" s="875"/>
      <c r="DP111" s="875"/>
      <c r="DQ111" s="875" t="s">
        <v>433</v>
      </c>
      <c r="DR111" s="875"/>
      <c r="DS111" s="875"/>
      <c r="DT111" s="875"/>
      <c r="DU111" s="875"/>
      <c r="DV111" s="852" t="s">
        <v>173</v>
      </c>
      <c r="DW111" s="852"/>
      <c r="DX111" s="852"/>
      <c r="DY111" s="852"/>
      <c r="DZ111" s="853"/>
    </row>
    <row r="112" spans="1:131" s="226" customFormat="1" ht="26.25" customHeight="1" x14ac:dyDescent="0.15">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173</v>
      </c>
      <c r="AB112" s="838"/>
      <c r="AC112" s="838"/>
      <c r="AD112" s="838"/>
      <c r="AE112" s="839"/>
      <c r="AF112" s="840" t="s">
        <v>431</v>
      </c>
      <c r="AG112" s="838"/>
      <c r="AH112" s="838"/>
      <c r="AI112" s="838"/>
      <c r="AJ112" s="839"/>
      <c r="AK112" s="840" t="s">
        <v>173</v>
      </c>
      <c r="AL112" s="838"/>
      <c r="AM112" s="838"/>
      <c r="AN112" s="838"/>
      <c r="AO112" s="839"/>
      <c r="AP112" s="885" t="s">
        <v>173</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4471762</v>
      </c>
      <c r="BR112" s="875"/>
      <c r="BS112" s="875"/>
      <c r="BT112" s="875"/>
      <c r="BU112" s="875"/>
      <c r="BV112" s="875">
        <v>4247988</v>
      </c>
      <c r="BW112" s="875"/>
      <c r="BX112" s="875"/>
      <c r="BY112" s="875"/>
      <c r="BZ112" s="875"/>
      <c r="CA112" s="875">
        <v>4085580</v>
      </c>
      <c r="CB112" s="875"/>
      <c r="CC112" s="875"/>
      <c r="CD112" s="875"/>
      <c r="CE112" s="875"/>
      <c r="CF112" s="936">
        <v>40</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173</v>
      </c>
      <c r="DH112" s="875"/>
      <c r="DI112" s="875"/>
      <c r="DJ112" s="875"/>
      <c r="DK112" s="875"/>
      <c r="DL112" s="875" t="s">
        <v>431</v>
      </c>
      <c r="DM112" s="875"/>
      <c r="DN112" s="875"/>
      <c r="DO112" s="875"/>
      <c r="DP112" s="875"/>
      <c r="DQ112" s="875" t="s">
        <v>428</v>
      </c>
      <c r="DR112" s="875"/>
      <c r="DS112" s="875"/>
      <c r="DT112" s="875"/>
      <c r="DU112" s="875"/>
      <c r="DV112" s="852" t="s">
        <v>428</v>
      </c>
      <c r="DW112" s="852"/>
      <c r="DX112" s="852"/>
      <c r="DY112" s="852"/>
      <c r="DZ112" s="853"/>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446105</v>
      </c>
      <c r="AB113" s="984"/>
      <c r="AC113" s="984"/>
      <c r="AD113" s="984"/>
      <c r="AE113" s="985"/>
      <c r="AF113" s="986">
        <v>461812</v>
      </c>
      <c r="AG113" s="984"/>
      <c r="AH113" s="984"/>
      <c r="AI113" s="984"/>
      <c r="AJ113" s="985"/>
      <c r="AK113" s="986">
        <v>442311</v>
      </c>
      <c r="AL113" s="984"/>
      <c r="AM113" s="984"/>
      <c r="AN113" s="984"/>
      <c r="AO113" s="985"/>
      <c r="AP113" s="987">
        <v>4.3</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t="s">
        <v>428</v>
      </c>
      <c r="BR113" s="875"/>
      <c r="BS113" s="875"/>
      <c r="BT113" s="875"/>
      <c r="BU113" s="875"/>
      <c r="BV113" s="875" t="s">
        <v>440</v>
      </c>
      <c r="BW113" s="875"/>
      <c r="BX113" s="875"/>
      <c r="BY113" s="875"/>
      <c r="BZ113" s="875"/>
      <c r="CA113" s="875">
        <v>1092032</v>
      </c>
      <c r="CB113" s="875"/>
      <c r="CC113" s="875"/>
      <c r="CD113" s="875"/>
      <c r="CE113" s="875"/>
      <c r="CF113" s="936">
        <v>10.7</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173</v>
      </c>
      <c r="DH113" s="838"/>
      <c r="DI113" s="838"/>
      <c r="DJ113" s="838"/>
      <c r="DK113" s="839"/>
      <c r="DL113" s="840" t="s">
        <v>431</v>
      </c>
      <c r="DM113" s="838"/>
      <c r="DN113" s="838"/>
      <c r="DO113" s="838"/>
      <c r="DP113" s="839"/>
      <c r="DQ113" s="840" t="s">
        <v>428</v>
      </c>
      <c r="DR113" s="838"/>
      <c r="DS113" s="838"/>
      <c r="DT113" s="838"/>
      <c r="DU113" s="839"/>
      <c r="DV113" s="885" t="s">
        <v>428</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431</v>
      </c>
      <c r="AB114" s="838"/>
      <c r="AC114" s="838"/>
      <c r="AD114" s="838"/>
      <c r="AE114" s="839"/>
      <c r="AF114" s="840" t="s">
        <v>173</v>
      </c>
      <c r="AG114" s="838"/>
      <c r="AH114" s="838"/>
      <c r="AI114" s="838"/>
      <c r="AJ114" s="839"/>
      <c r="AK114" s="840">
        <v>15540</v>
      </c>
      <c r="AL114" s="838"/>
      <c r="AM114" s="838"/>
      <c r="AN114" s="838"/>
      <c r="AO114" s="839"/>
      <c r="AP114" s="885">
        <v>0.2</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1267412</v>
      </c>
      <c r="BR114" s="875"/>
      <c r="BS114" s="875"/>
      <c r="BT114" s="875"/>
      <c r="BU114" s="875"/>
      <c r="BV114" s="875">
        <v>1156517</v>
      </c>
      <c r="BW114" s="875"/>
      <c r="BX114" s="875"/>
      <c r="BY114" s="875"/>
      <c r="BZ114" s="875"/>
      <c r="CA114" s="875">
        <v>974167</v>
      </c>
      <c r="CB114" s="875"/>
      <c r="CC114" s="875"/>
      <c r="CD114" s="875"/>
      <c r="CE114" s="875"/>
      <c r="CF114" s="936">
        <v>9.5</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173</v>
      </c>
      <c r="DH114" s="838"/>
      <c r="DI114" s="838"/>
      <c r="DJ114" s="838"/>
      <c r="DK114" s="839"/>
      <c r="DL114" s="840" t="s">
        <v>440</v>
      </c>
      <c r="DM114" s="838"/>
      <c r="DN114" s="838"/>
      <c r="DO114" s="838"/>
      <c r="DP114" s="839"/>
      <c r="DQ114" s="840" t="s">
        <v>428</v>
      </c>
      <c r="DR114" s="838"/>
      <c r="DS114" s="838"/>
      <c r="DT114" s="838"/>
      <c r="DU114" s="839"/>
      <c r="DV114" s="885" t="s">
        <v>428</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15081</v>
      </c>
      <c r="AB115" s="984"/>
      <c r="AC115" s="984"/>
      <c r="AD115" s="984"/>
      <c r="AE115" s="985"/>
      <c r="AF115" s="986">
        <v>13535</v>
      </c>
      <c r="AG115" s="984"/>
      <c r="AH115" s="984"/>
      <c r="AI115" s="984"/>
      <c r="AJ115" s="985"/>
      <c r="AK115" s="986">
        <v>12493</v>
      </c>
      <c r="AL115" s="984"/>
      <c r="AM115" s="984"/>
      <c r="AN115" s="984"/>
      <c r="AO115" s="985"/>
      <c r="AP115" s="987">
        <v>0.1</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447</v>
      </c>
      <c r="BR115" s="875"/>
      <c r="BS115" s="875"/>
      <c r="BT115" s="875"/>
      <c r="BU115" s="875"/>
      <c r="BV115" s="875" t="s">
        <v>431</v>
      </c>
      <c r="BW115" s="875"/>
      <c r="BX115" s="875"/>
      <c r="BY115" s="875"/>
      <c r="BZ115" s="875"/>
      <c r="CA115" s="875" t="s">
        <v>173</v>
      </c>
      <c r="CB115" s="875"/>
      <c r="CC115" s="875"/>
      <c r="CD115" s="875"/>
      <c r="CE115" s="875"/>
      <c r="CF115" s="936" t="s">
        <v>173</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431</v>
      </c>
      <c r="DH115" s="838"/>
      <c r="DI115" s="838"/>
      <c r="DJ115" s="838"/>
      <c r="DK115" s="839"/>
      <c r="DL115" s="840" t="s">
        <v>173</v>
      </c>
      <c r="DM115" s="838"/>
      <c r="DN115" s="838"/>
      <c r="DO115" s="838"/>
      <c r="DP115" s="839"/>
      <c r="DQ115" s="840" t="s">
        <v>431</v>
      </c>
      <c r="DR115" s="838"/>
      <c r="DS115" s="838"/>
      <c r="DT115" s="838"/>
      <c r="DU115" s="839"/>
      <c r="DV115" s="885" t="s">
        <v>173</v>
      </c>
      <c r="DW115" s="886"/>
      <c r="DX115" s="886"/>
      <c r="DY115" s="886"/>
      <c r="DZ115" s="887"/>
    </row>
    <row r="116" spans="1:130" s="226" customFormat="1" ht="26.25" customHeight="1" x14ac:dyDescent="0.15">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173</v>
      </c>
      <c r="AB116" s="838"/>
      <c r="AC116" s="838"/>
      <c r="AD116" s="838"/>
      <c r="AE116" s="839"/>
      <c r="AF116" s="840">
        <v>383</v>
      </c>
      <c r="AG116" s="838"/>
      <c r="AH116" s="838"/>
      <c r="AI116" s="838"/>
      <c r="AJ116" s="839"/>
      <c r="AK116" s="840">
        <v>403</v>
      </c>
      <c r="AL116" s="838"/>
      <c r="AM116" s="838"/>
      <c r="AN116" s="838"/>
      <c r="AO116" s="839"/>
      <c r="AP116" s="885">
        <v>0</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173</v>
      </c>
      <c r="BR116" s="875"/>
      <c r="BS116" s="875"/>
      <c r="BT116" s="875"/>
      <c r="BU116" s="875"/>
      <c r="BV116" s="875" t="s">
        <v>173</v>
      </c>
      <c r="BW116" s="875"/>
      <c r="BX116" s="875"/>
      <c r="BY116" s="875"/>
      <c r="BZ116" s="875"/>
      <c r="CA116" s="875" t="s">
        <v>433</v>
      </c>
      <c r="CB116" s="875"/>
      <c r="CC116" s="875"/>
      <c r="CD116" s="875"/>
      <c r="CE116" s="875"/>
      <c r="CF116" s="936" t="s">
        <v>173</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173</v>
      </c>
      <c r="DH116" s="838"/>
      <c r="DI116" s="838"/>
      <c r="DJ116" s="838"/>
      <c r="DK116" s="839"/>
      <c r="DL116" s="840" t="s">
        <v>433</v>
      </c>
      <c r="DM116" s="838"/>
      <c r="DN116" s="838"/>
      <c r="DO116" s="838"/>
      <c r="DP116" s="839"/>
      <c r="DQ116" s="840" t="s">
        <v>173</v>
      </c>
      <c r="DR116" s="838"/>
      <c r="DS116" s="838"/>
      <c r="DT116" s="838"/>
      <c r="DU116" s="839"/>
      <c r="DV116" s="885" t="s">
        <v>173</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3314312</v>
      </c>
      <c r="AB117" s="970"/>
      <c r="AC117" s="970"/>
      <c r="AD117" s="970"/>
      <c r="AE117" s="971"/>
      <c r="AF117" s="972">
        <v>3380042</v>
      </c>
      <c r="AG117" s="970"/>
      <c r="AH117" s="970"/>
      <c r="AI117" s="970"/>
      <c r="AJ117" s="971"/>
      <c r="AK117" s="972">
        <v>3341784</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173</v>
      </c>
      <c r="BR117" s="875"/>
      <c r="BS117" s="875"/>
      <c r="BT117" s="875"/>
      <c r="BU117" s="875"/>
      <c r="BV117" s="875" t="s">
        <v>173</v>
      </c>
      <c r="BW117" s="875"/>
      <c r="BX117" s="875"/>
      <c r="BY117" s="875"/>
      <c r="BZ117" s="875"/>
      <c r="CA117" s="875" t="s">
        <v>428</v>
      </c>
      <c r="CB117" s="875"/>
      <c r="CC117" s="875"/>
      <c r="CD117" s="875"/>
      <c r="CE117" s="875"/>
      <c r="CF117" s="936" t="s">
        <v>431</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173</v>
      </c>
      <c r="DH117" s="838"/>
      <c r="DI117" s="838"/>
      <c r="DJ117" s="838"/>
      <c r="DK117" s="839"/>
      <c r="DL117" s="840" t="s">
        <v>173</v>
      </c>
      <c r="DM117" s="838"/>
      <c r="DN117" s="838"/>
      <c r="DO117" s="838"/>
      <c r="DP117" s="839"/>
      <c r="DQ117" s="840" t="s">
        <v>173</v>
      </c>
      <c r="DR117" s="838"/>
      <c r="DS117" s="838"/>
      <c r="DT117" s="838"/>
      <c r="DU117" s="839"/>
      <c r="DV117" s="885" t="s">
        <v>173</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300</v>
      </c>
      <c r="AG118" s="963"/>
      <c r="AH118" s="963"/>
      <c r="AI118" s="963"/>
      <c r="AJ118" s="964"/>
      <c r="AK118" s="965" t="s">
        <v>299</v>
      </c>
      <c r="AL118" s="963"/>
      <c r="AM118" s="963"/>
      <c r="AN118" s="963"/>
      <c r="AO118" s="964"/>
      <c r="AP118" s="966" t="s">
        <v>422</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173</v>
      </c>
      <c r="BR118" s="906"/>
      <c r="BS118" s="906"/>
      <c r="BT118" s="906"/>
      <c r="BU118" s="906"/>
      <c r="BV118" s="906" t="s">
        <v>173</v>
      </c>
      <c r="BW118" s="906"/>
      <c r="BX118" s="906"/>
      <c r="BY118" s="906"/>
      <c r="BZ118" s="906"/>
      <c r="CA118" s="906" t="s">
        <v>431</v>
      </c>
      <c r="CB118" s="906"/>
      <c r="CC118" s="906"/>
      <c r="CD118" s="906"/>
      <c r="CE118" s="906"/>
      <c r="CF118" s="936" t="s">
        <v>173</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173</v>
      </c>
      <c r="DH118" s="838"/>
      <c r="DI118" s="838"/>
      <c r="DJ118" s="838"/>
      <c r="DK118" s="839"/>
      <c r="DL118" s="840" t="s">
        <v>173</v>
      </c>
      <c r="DM118" s="838"/>
      <c r="DN118" s="838"/>
      <c r="DO118" s="838"/>
      <c r="DP118" s="839"/>
      <c r="DQ118" s="840" t="s">
        <v>173</v>
      </c>
      <c r="DR118" s="838"/>
      <c r="DS118" s="838"/>
      <c r="DT118" s="838"/>
      <c r="DU118" s="839"/>
      <c r="DV118" s="885" t="s">
        <v>440</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431</v>
      </c>
      <c r="AB119" s="956"/>
      <c r="AC119" s="956"/>
      <c r="AD119" s="956"/>
      <c r="AE119" s="957"/>
      <c r="AF119" s="958" t="s">
        <v>440</v>
      </c>
      <c r="AG119" s="956"/>
      <c r="AH119" s="956"/>
      <c r="AI119" s="956"/>
      <c r="AJ119" s="957"/>
      <c r="AK119" s="958" t="s">
        <v>173</v>
      </c>
      <c r="AL119" s="956"/>
      <c r="AM119" s="956"/>
      <c r="AN119" s="956"/>
      <c r="AO119" s="957"/>
      <c r="AP119" s="959" t="s">
        <v>431</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457</v>
      </c>
      <c r="BP119" s="939"/>
      <c r="BQ119" s="943">
        <v>32341819</v>
      </c>
      <c r="BR119" s="906"/>
      <c r="BS119" s="906"/>
      <c r="BT119" s="906"/>
      <c r="BU119" s="906"/>
      <c r="BV119" s="906">
        <v>31471639</v>
      </c>
      <c r="BW119" s="906"/>
      <c r="BX119" s="906"/>
      <c r="BY119" s="906"/>
      <c r="BZ119" s="906"/>
      <c r="CA119" s="906">
        <v>32438822</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431</v>
      </c>
      <c r="DH119" s="821"/>
      <c r="DI119" s="821"/>
      <c r="DJ119" s="821"/>
      <c r="DK119" s="822"/>
      <c r="DL119" s="823" t="s">
        <v>173</v>
      </c>
      <c r="DM119" s="821"/>
      <c r="DN119" s="821"/>
      <c r="DO119" s="821"/>
      <c r="DP119" s="822"/>
      <c r="DQ119" s="823" t="s">
        <v>173</v>
      </c>
      <c r="DR119" s="821"/>
      <c r="DS119" s="821"/>
      <c r="DT119" s="821"/>
      <c r="DU119" s="822"/>
      <c r="DV119" s="909" t="s">
        <v>173</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440</v>
      </c>
      <c r="AB120" s="838"/>
      <c r="AC120" s="838"/>
      <c r="AD120" s="838"/>
      <c r="AE120" s="839"/>
      <c r="AF120" s="840" t="s">
        <v>173</v>
      </c>
      <c r="AG120" s="838"/>
      <c r="AH120" s="838"/>
      <c r="AI120" s="838"/>
      <c r="AJ120" s="839"/>
      <c r="AK120" s="840" t="s">
        <v>431</v>
      </c>
      <c r="AL120" s="838"/>
      <c r="AM120" s="838"/>
      <c r="AN120" s="838"/>
      <c r="AO120" s="839"/>
      <c r="AP120" s="885" t="s">
        <v>173</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8406144</v>
      </c>
      <c r="BR120" s="903"/>
      <c r="BS120" s="903"/>
      <c r="BT120" s="903"/>
      <c r="BU120" s="903"/>
      <c r="BV120" s="903">
        <v>8494411</v>
      </c>
      <c r="BW120" s="903"/>
      <c r="BX120" s="903"/>
      <c r="BY120" s="903"/>
      <c r="BZ120" s="903"/>
      <c r="CA120" s="903">
        <v>7942943</v>
      </c>
      <c r="CB120" s="903"/>
      <c r="CC120" s="903"/>
      <c r="CD120" s="903"/>
      <c r="CE120" s="903"/>
      <c r="CF120" s="927">
        <v>77.8</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2327378</v>
      </c>
      <c r="DH120" s="903"/>
      <c r="DI120" s="903"/>
      <c r="DJ120" s="903"/>
      <c r="DK120" s="903"/>
      <c r="DL120" s="903">
        <v>2191406</v>
      </c>
      <c r="DM120" s="903"/>
      <c r="DN120" s="903"/>
      <c r="DO120" s="903"/>
      <c r="DP120" s="903"/>
      <c r="DQ120" s="903">
        <v>2140280</v>
      </c>
      <c r="DR120" s="903"/>
      <c r="DS120" s="903"/>
      <c r="DT120" s="903"/>
      <c r="DU120" s="903"/>
      <c r="DV120" s="904">
        <v>21</v>
      </c>
      <c r="DW120" s="904"/>
      <c r="DX120" s="904"/>
      <c r="DY120" s="904"/>
      <c r="DZ120" s="905"/>
    </row>
    <row r="121" spans="1:130" s="226" customFormat="1" ht="26.25" customHeight="1" x14ac:dyDescent="0.15">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173</v>
      </c>
      <c r="AB121" s="838"/>
      <c r="AC121" s="838"/>
      <c r="AD121" s="838"/>
      <c r="AE121" s="839"/>
      <c r="AF121" s="840" t="s">
        <v>173</v>
      </c>
      <c r="AG121" s="838"/>
      <c r="AH121" s="838"/>
      <c r="AI121" s="838"/>
      <c r="AJ121" s="839"/>
      <c r="AK121" s="840" t="s">
        <v>173</v>
      </c>
      <c r="AL121" s="838"/>
      <c r="AM121" s="838"/>
      <c r="AN121" s="838"/>
      <c r="AO121" s="839"/>
      <c r="AP121" s="885" t="s">
        <v>173</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439530</v>
      </c>
      <c r="BR121" s="875"/>
      <c r="BS121" s="875"/>
      <c r="BT121" s="875"/>
      <c r="BU121" s="875"/>
      <c r="BV121" s="875">
        <v>429762</v>
      </c>
      <c r="BW121" s="875"/>
      <c r="BX121" s="875"/>
      <c r="BY121" s="875"/>
      <c r="BZ121" s="875"/>
      <c r="CA121" s="875">
        <v>539071</v>
      </c>
      <c r="CB121" s="875"/>
      <c r="CC121" s="875"/>
      <c r="CD121" s="875"/>
      <c r="CE121" s="875"/>
      <c r="CF121" s="936">
        <v>5.3</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v>22398</v>
      </c>
      <c r="DH121" s="875"/>
      <c r="DI121" s="875"/>
      <c r="DJ121" s="875"/>
      <c r="DK121" s="875"/>
      <c r="DL121" s="875">
        <v>20647</v>
      </c>
      <c r="DM121" s="875"/>
      <c r="DN121" s="875"/>
      <c r="DO121" s="875"/>
      <c r="DP121" s="875"/>
      <c r="DQ121" s="875">
        <v>1068545</v>
      </c>
      <c r="DR121" s="875"/>
      <c r="DS121" s="875"/>
      <c r="DT121" s="875"/>
      <c r="DU121" s="875"/>
      <c r="DV121" s="852">
        <v>10.5</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173</v>
      </c>
      <c r="AB122" s="838"/>
      <c r="AC122" s="838"/>
      <c r="AD122" s="838"/>
      <c r="AE122" s="839"/>
      <c r="AF122" s="840" t="s">
        <v>173</v>
      </c>
      <c r="AG122" s="838"/>
      <c r="AH122" s="838"/>
      <c r="AI122" s="838"/>
      <c r="AJ122" s="839"/>
      <c r="AK122" s="840" t="s">
        <v>173</v>
      </c>
      <c r="AL122" s="838"/>
      <c r="AM122" s="838"/>
      <c r="AN122" s="838"/>
      <c r="AO122" s="839"/>
      <c r="AP122" s="885" t="s">
        <v>173</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24461796</v>
      </c>
      <c r="BR122" s="906"/>
      <c r="BS122" s="906"/>
      <c r="BT122" s="906"/>
      <c r="BU122" s="906"/>
      <c r="BV122" s="906">
        <v>23739415</v>
      </c>
      <c r="BW122" s="906"/>
      <c r="BX122" s="906"/>
      <c r="BY122" s="906"/>
      <c r="BZ122" s="906"/>
      <c r="CA122" s="906">
        <v>23257489</v>
      </c>
      <c r="CB122" s="906"/>
      <c r="CC122" s="906"/>
      <c r="CD122" s="906"/>
      <c r="CE122" s="906"/>
      <c r="CF122" s="907">
        <v>227.7</v>
      </c>
      <c r="CG122" s="908"/>
      <c r="CH122" s="908"/>
      <c r="CI122" s="908"/>
      <c r="CJ122" s="908"/>
      <c r="CK122" s="930"/>
      <c r="CL122" s="916"/>
      <c r="CM122" s="916"/>
      <c r="CN122" s="916"/>
      <c r="CO122" s="917"/>
      <c r="CP122" s="896" t="s">
        <v>394</v>
      </c>
      <c r="CQ122" s="897"/>
      <c r="CR122" s="897"/>
      <c r="CS122" s="897"/>
      <c r="CT122" s="897"/>
      <c r="CU122" s="897"/>
      <c r="CV122" s="897"/>
      <c r="CW122" s="897"/>
      <c r="CX122" s="897"/>
      <c r="CY122" s="897"/>
      <c r="CZ122" s="897"/>
      <c r="DA122" s="897"/>
      <c r="DB122" s="897"/>
      <c r="DC122" s="897"/>
      <c r="DD122" s="897"/>
      <c r="DE122" s="897"/>
      <c r="DF122" s="898"/>
      <c r="DG122" s="874" t="s">
        <v>173</v>
      </c>
      <c r="DH122" s="875"/>
      <c r="DI122" s="875"/>
      <c r="DJ122" s="875"/>
      <c r="DK122" s="875"/>
      <c r="DL122" s="875" t="s">
        <v>173</v>
      </c>
      <c r="DM122" s="875"/>
      <c r="DN122" s="875"/>
      <c r="DO122" s="875"/>
      <c r="DP122" s="875"/>
      <c r="DQ122" s="875" t="s">
        <v>173</v>
      </c>
      <c r="DR122" s="875"/>
      <c r="DS122" s="875"/>
      <c r="DT122" s="875"/>
      <c r="DU122" s="875"/>
      <c r="DV122" s="852" t="s">
        <v>440</v>
      </c>
      <c r="DW122" s="852"/>
      <c r="DX122" s="852"/>
      <c r="DY122" s="852"/>
      <c r="DZ122" s="853"/>
    </row>
    <row r="123" spans="1:130" s="226" customFormat="1" ht="26.25" customHeight="1" x14ac:dyDescent="0.15">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173</v>
      </c>
      <c r="AB123" s="838"/>
      <c r="AC123" s="838"/>
      <c r="AD123" s="838"/>
      <c r="AE123" s="839"/>
      <c r="AF123" s="840" t="s">
        <v>173</v>
      </c>
      <c r="AG123" s="838"/>
      <c r="AH123" s="838"/>
      <c r="AI123" s="838"/>
      <c r="AJ123" s="839"/>
      <c r="AK123" s="840" t="s">
        <v>440</v>
      </c>
      <c r="AL123" s="838"/>
      <c r="AM123" s="838"/>
      <c r="AN123" s="838"/>
      <c r="AO123" s="839"/>
      <c r="AP123" s="885" t="s">
        <v>173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467</v>
      </c>
      <c r="BP123" s="939"/>
      <c r="BQ123" s="893">
        <v>33307470</v>
      </c>
      <c r="BR123" s="894"/>
      <c r="BS123" s="894"/>
      <c r="BT123" s="894"/>
      <c r="BU123" s="894"/>
      <c r="BV123" s="894">
        <v>32663588</v>
      </c>
      <c r="BW123" s="894"/>
      <c r="BX123" s="894"/>
      <c r="BY123" s="894"/>
      <c r="BZ123" s="894"/>
      <c r="CA123" s="894">
        <v>31739503</v>
      </c>
      <c r="CB123" s="894"/>
      <c r="CC123" s="894"/>
      <c r="CD123" s="894"/>
      <c r="CE123" s="894"/>
      <c r="CF123" s="804"/>
      <c r="CG123" s="805"/>
      <c r="CH123" s="805"/>
      <c r="CI123" s="805"/>
      <c r="CJ123" s="895"/>
      <c r="CK123" s="930"/>
      <c r="CL123" s="916"/>
      <c r="CM123" s="916"/>
      <c r="CN123" s="916"/>
      <c r="CO123" s="917"/>
      <c r="CP123" s="896" t="s">
        <v>468</v>
      </c>
      <c r="CQ123" s="897"/>
      <c r="CR123" s="897"/>
      <c r="CS123" s="897"/>
      <c r="CT123" s="897"/>
      <c r="CU123" s="897"/>
      <c r="CV123" s="897"/>
      <c r="CW123" s="897"/>
      <c r="CX123" s="897"/>
      <c r="CY123" s="897"/>
      <c r="CZ123" s="897"/>
      <c r="DA123" s="897"/>
      <c r="DB123" s="897"/>
      <c r="DC123" s="897"/>
      <c r="DD123" s="897"/>
      <c r="DE123" s="897"/>
      <c r="DF123" s="898"/>
      <c r="DG123" s="837" t="s">
        <v>440</v>
      </c>
      <c r="DH123" s="838"/>
      <c r="DI123" s="838"/>
      <c r="DJ123" s="838"/>
      <c r="DK123" s="839"/>
      <c r="DL123" s="840" t="s">
        <v>173</v>
      </c>
      <c r="DM123" s="838"/>
      <c r="DN123" s="838"/>
      <c r="DO123" s="838"/>
      <c r="DP123" s="839"/>
      <c r="DQ123" s="840" t="s">
        <v>447</v>
      </c>
      <c r="DR123" s="838"/>
      <c r="DS123" s="838"/>
      <c r="DT123" s="838"/>
      <c r="DU123" s="839"/>
      <c r="DV123" s="885" t="s">
        <v>173</v>
      </c>
      <c r="DW123" s="886"/>
      <c r="DX123" s="886"/>
      <c r="DY123" s="886"/>
      <c r="DZ123" s="887"/>
    </row>
    <row r="124" spans="1:130" s="226" customFormat="1" ht="26.25" customHeight="1" thickBot="1" x14ac:dyDescent="0.2">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173</v>
      </c>
      <c r="AB124" s="838"/>
      <c r="AC124" s="838"/>
      <c r="AD124" s="838"/>
      <c r="AE124" s="839"/>
      <c r="AF124" s="840" t="s">
        <v>173</v>
      </c>
      <c r="AG124" s="838"/>
      <c r="AH124" s="838"/>
      <c r="AI124" s="838"/>
      <c r="AJ124" s="839"/>
      <c r="AK124" s="840" t="s">
        <v>173</v>
      </c>
      <c r="AL124" s="838"/>
      <c r="AM124" s="838"/>
      <c r="AN124" s="838"/>
      <c r="AO124" s="839"/>
      <c r="AP124" s="885" t="s">
        <v>440</v>
      </c>
      <c r="AQ124" s="886"/>
      <c r="AR124" s="886"/>
      <c r="AS124" s="886"/>
      <c r="AT124" s="887"/>
      <c r="AU124" s="888" t="s">
        <v>469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173</v>
      </c>
      <c r="BR124" s="892"/>
      <c r="BS124" s="892"/>
      <c r="BT124" s="892"/>
      <c r="BU124" s="892"/>
      <c r="BV124" s="892" t="s">
        <v>173</v>
      </c>
      <c r="BW124" s="892"/>
      <c r="BX124" s="892"/>
      <c r="BY124" s="892"/>
      <c r="BZ124" s="892"/>
      <c r="CA124" s="892">
        <v>6.8</v>
      </c>
      <c r="CB124" s="892"/>
      <c r="CC124" s="892"/>
      <c r="CD124" s="892"/>
      <c r="CE124" s="892"/>
      <c r="CF124" s="782"/>
      <c r="CG124" s="783"/>
      <c r="CH124" s="783"/>
      <c r="CI124" s="783"/>
      <c r="CJ124" s="923"/>
      <c r="CK124" s="931"/>
      <c r="CL124" s="931"/>
      <c r="CM124" s="931"/>
      <c r="CN124" s="931"/>
      <c r="CO124" s="932"/>
      <c r="CP124" s="896" t="s">
        <v>470</v>
      </c>
      <c r="CQ124" s="897"/>
      <c r="CR124" s="897"/>
      <c r="CS124" s="897"/>
      <c r="CT124" s="897"/>
      <c r="CU124" s="897"/>
      <c r="CV124" s="897"/>
      <c r="CW124" s="897"/>
      <c r="CX124" s="897"/>
      <c r="CY124" s="897"/>
      <c r="CZ124" s="897"/>
      <c r="DA124" s="897"/>
      <c r="DB124" s="897"/>
      <c r="DC124" s="897"/>
      <c r="DD124" s="897"/>
      <c r="DE124" s="897"/>
      <c r="DF124" s="898"/>
      <c r="DG124" s="820">
        <v>2121986</v>
      </c>
      <c r="DH124" s="821"/>
      <c r="DI124" s="821"/>
      <c r="DJ124" s="821"/>
      <c r="DK124" s="822"/>
      <c r="DL124" s="823">
        <v>2035935</v>
      </c>
      <c r="DM124" s="821"/>
      <c r="DN124" s="821"/>
      <c r="DO124" s="821"/>
      <c r="DP124" s="822"/>
      <c r="DQ124" s="823" t="s">
        <v>447</v>
      </c>
      <c r="DR124" s="821"/>
      <c r="DS124" s="821"/>
      <c r="DT124" s="821"/>
      <c r="DU124" s="822"/>
      <c r="DV124" s="909" t="s">
        <v>447</v>
      </c>
      <c r="DW124" s="910"/>
      <c r="DX124" s="910"/>
      <c r="DY124" s="910"/>
      <c r="DZ124" s="911"/>
    </row>
    <row r="125" spans="1:130" s="226" customFormat="1" ht="26.25" customHeight="1" x14ac:dyDescent="0.15">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173</v>
      </c>
      <c r="AB125" s="838"/>
      <c r="AC125" s="838"/>
      <c r="AD125" s="838"/>
      <c r="AE125" s="839"/>
      <c r="AF125" s="840" t="s">
        <v>447</v>
      </c>
      <c r="AG125" s="838"/>
      <c r="AH125" s="838"/>
      <c r="AI125" s="838"/>
      <c r="AJ125" s="839"/>
      <c r="AK125" s="840" t="s">
        <v>173</v>
      </c>
      <c r="AL125" s="838"/>
      <c r="AM125" s="838"/>
      <c r="AN125" s="838"/>
      <c r="AO125" s="839"/>
      <c r="AP125" s="885" t="s">
        <v>173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471</v>
      </c>
      <c r="CL125" s="913"/>
      <c r="CM125" s="913"/>
      <c r="CN125" s="913"/>
      <c r="CO125" s="914"/>
      <c r="CP125" s="921" t="s">
        <v>472</v>
      </c>
      <c r="CQ125" s="866"/>
      <c r="CR125" s="866"/>
      <c r="CS125" s="866"/>
      <c r="CT125" s="866"/>
      <c r="CU125" s="866"/>
      <c r="CV125" s="866"/>
      <c r="CW125" s="866"/>
      <c r="CX125" s="866"/>
      <c r="CY125" s="866"/>
      <c r="CZ125" s="866"/>
      <c r="DA125" s="866"/>
      <c r="DB125" s="866"/>
      <c r="DC125" s="866"/>
      <c r="DD125" s="866"/>
      <c r="DE125" s="866"/>
      <c r="DF125" s="867"/>
      <c r="DG125" s="922" t="s">
        <v>447</v>
      </c>
      <c r="DH125" s="903"/>
      <c r="DI125" s="903"/>
      <c r="DJ125" s="903"/>
      <c r="DK125" s="903"/>
      <c r="DL125" s="903" t="s">
        <v>173</v>
      </c>
      <c r="DM125" s="903"/>
      <c r="DN125" s="903"/>
      <c r="DO125" s="903"/>
      <c r="DP125" s="903"/>
      <c r="DQ125" s="903" t="s">
        <v>173</v>
      </c>
      <c r="DR125" s="903"/>
      <c r="DS125" s="903"/>
      <c r="DT125" s="903"/>
      <c r="DU125" s="903"/>
      <c r="DV125" s="904" t="s">
        <v>447</v>
      </c>
      <c r="DW125" s="904"/>
      <c r="DX125" s="904"/>
      <c r="DY125" s="904"/>
      <c r="DZ125" s="905"/>
    </row>
    <row r="126" spans="1:130" s="226" customFormat="1" ht="26.25" customHeight="1" thickBot="1" x14ac:dyDescent="0.2">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447</v>
      </c>
      <c r="AB126" s="838"/>
      <c r="AC126" s="838"/>
      <c r="AD126" s="838"/>
      <c r="AE126" s="839"/>
      <c r="AF126" s="840" t="s">
        <v>440</v>
      </c>
      <c r="AG126" s="838"/>
      <c r="AH126" s="838"/>
      <c r="AI126" s="838"/>
      <c r="AJ126" s="839"/>
      <c r="AK126" s="840" t="s">
        <v>173</v>
      </c>
      <c r="AL126" s="838"/>
      <c r="AM126" s="838"/>
      <c r="AN126" s="838"/>
      <c r="AO126" s="839"/>
      <c r="AP126" s="885" t="s">
        <v>173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473</v>
      </c>
      <c r="CQ126" s="808"/>
      <c r="CR126" s="808"/>
      <c r="CS126" s="808"/>
      <c r="CT126" s="808"/>
      <c r="CU126" s="808"/>
      <c r="CV126" s="808"/>
      <c r="CW126" s="808"/>
      <c r="CX126" s="808"/>
      <c r="CY126" s="808"/>
      <c r="CZ126" s="808"/>
      <c r="DA126" s="808"/>
      <c r="DB126" s="808"/>
      <c r="DC126" s="808"/>
      <c r="DD126" s="808"/>
      <c r="DE126" s="808"/>
      <c r="DF126" s="809"/>
      <c r="DG126" s="874" t="s">
        <v>447</v>
      </c>
      <c r="DH126" s="875"/>
      <c r="DI126" s="875"/>
      <c r="DJ126" s="875"/>
      <c r="DK126" s="875"/>
      <c r="DL126" s="875" t="s">
        <v>173</v>
      </c>
      <c r="DM126" s="875"/>
      <c r="DN126" s="875"/>
      <c r="DO126" s="875"/>
      <c r="DP126" s="875"/>
      <c r="DQ126" s="875" t="s">
        <v>173</v>
      </c>
      <c r="DR126" s="875"/>
      <c r="DS126" s="875"/>
      <c r="DT126" s="875"/>
      <c r="DU126" s="875"/>
      <c r="DV126" s="852" t="s">
        <v>447</v>
      </c>
      <c r="DW126" s="852"/>
      <c r="DX126" s="852"/>
      <c r="DY126" s="852"/>
      <c r="DZ126" s="853"/>
    </row>
    <row r="127" spans="1:130" s="226" customFormat="1" ht="26.25" customHeight="1" x14ac:dyDescent="0.15">
      <c r="A127" s="880"/>
      <c r="B127" s="881"/>
      <c r="C127" s="899" t="s">
        <v>474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15081</v>
      </c>
      <c r="AB127" s="838"/>
      <c r="AC127" s="838"/>
      <c r="AD127" s="838"/>
      <c r="AE127" s="839"/>
      <c r="AF127" s="840">
        <v>13535</v>
      </c>
      <c r="AG127" s="838"/>
      <c r="AH127" s="838"/>
      <c r="AI127" s="838"/>
      <c r="AJ127" s="839"/>
      <c r="AK127" s="840">
        <v>12493</v>
      </c>
      <c r="AL127" s="838"/>
      <c r="AM127" s="838"/>
      <c r="AN127" s="838"/>
      <c r="AO127" s="839"/>
      <c r="AP127" s="885">
        <v>0.1</v>
      </c>
      <c r="AQ127" s="886"/>
      <c r="AR127" s="886"/>
      <c r="AS127" s="886"/>
      <c r="AT127" s="887"/>
      <c r="AU127" s="262"/>
      <c r="AV127" s="262"/>
      <c r="AW127" s="262"/>
      <c r="AX127" s="902" t="s">
        <v>475</v>
      </c>
      <c r="AY127" s="870"/>
      <c r="AZ127" s="870"/>
      <c r="BA127" s="870"/>
      <c r="BB127" s="870"/>
      <c r="BC127" s="870"/>
      <c r="BD127" s="870"/>
      <c r="BE127" s="871"/>
      <c r="BF127" s="869" t="s">
        <v>476</v>
      </c>
      <c r="BG127" s="870"/>
      <c r="BH127" s="870"/>
      <c r="BI127" s="870"/>
      <c r="BJ127" s="870"/>
      <c r="BK127" s="870"/>
      <c r="BL127" s="871"/>
      <c r="BM127" s="869" t="s">
        <v>477</v>
      </c>
      <c r="BN127" s="870"/>
      <c r="BO127" s="870"/>
      <c r="BP127" s="870"/>
      <c r="BQ127" s="870"/>
      <c r="BR127" s="870"/>
      <c r="BS127" s="871"/>
      <c r="BT127" s="869" t="s">
        <v>478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479</v>
      </c>
      <c r="CQ127" s="808"/>
      <c r="CR127" s="808"/>
      <c r="CS127" s="808"/>
      <c r="CT127" s="808"/>
      <c r="CU127" s="808"/>
      <c r="CV127" s="808"/>
      <c r="CW127" s="808"/>
      <c r="CX127" s="808"/>
      <c r="CY127" s="808"/>
      <c r="CZ127" s="808"/>
      <c r="DA127" s="808"/>
      <c r="DB127" s="808"/>
      <c r="DC127" s="808"/>
      <c r="DD127" s="808"/>
      <c r="DE127" s="808"/>
      <c r="DF127" s="809"/>
      <c r="DG127" s="874" t="s">
        <v>173</v>
      </c>
      <c r="DH127" s="875"/>
      <c r="DI127" s="875"/>
      <c r="DJ127" s="875"/>
      <c r="DK127" s="875"/>
      <c r="DL127" s="875" t="s">
        <v>440</v>
      </c>
      <c r="DM127" s="875"/>
      <c r="DN127" s="875"/>
      <c r="DO127" s="875"/>
      <c r="DP127" s="875"/>
      <c r="DQ127" s="875" t="s">
        <v>447</v>
      </c>
      <c r="DR127" s="875"/>
      <c r="DS127" s="875"/>
      <c r="DT127" s="875"/>
      <c r="DU127" s="875"/>
      <c r="DV127" s="852" t="s">
        <v>447</v>
      </c>
      <c r="DW127" s="852"/>
      <c r="DX127" s="852"/>
      <c r="DY127" s="852"/>
      <c r="DZ127" s="853"/>
    </row>
    <row r="128" spans="1:130" s="226" customFormat="1" ht="26.25" customHeight="1" thickBot="1" x14ac:dyDescent="0.2">
      <c r="A128" s="854" t="s">
        <v>480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481</v>
      </c>
      <c r="X128" s="856"/>
      <c r="Y128" s="856"/>
      <c r="Z128" s="857"/>
      <c r="AA128" s="858">
        <v>86288</v>
      </c>
      <c r="AB128" s="859"/>
      <c r="AC128" s="859"/>
      <c r="AD128" s="859"/>
      <c r="AE128" s="860"/>
      <c r="AF128" s="861">
        <v>82503</v>
      </c>
      <c r="AG128" s="859"/>
      <c r="AH128" s="859"/>
      <c r="AI128" s="859"/>
      <c r="AJ128" s="860"/>
      <c r="AK128" s="861">
        <v>70847</v>
      </c>
      <c r="AL128" s="859"/>
      <c r="AM128" s="859"/>
      <c r="AN128" s="859"/>
      <c r="AO128" s="860"/>
      <c r="AP128" s="862"/>
      <c r="AQ128" s="863"/>
      <c r="AR128" s="863"/>
      <c r="AS128" s="863"/>
      <c r="AT128" s="864"/>
      <c r="AU128" s="262"/>
      <c r="AV128" s="262"/>
      <c r="AW128" s="262"/>
      <c r="AX128" s="865" t="s">
        <v>482</v>
      </c>
      <c r="AY128" s="866"/>
      <c r="AZ128" s="866"/>
      <c r="BA128" s="866"/>
      <c r="BB128" s="866"/>
      <c r="BC128" s="866"/>
      <c r="BD128" s="866"/>
      <c r="BE128" s="867"/>
      <c r="BF128" s="844" t="s">
        <v>173</v>
      </c>
      <c r="BG128" s="845"/>
      <c r="BH128" s="845"/>
      <c r="BI128" s="845"/>
      <c r="BJ128" s="845"/>
      <c r="BK128" s="845"/>
      <c r="BL128" s="868"/>
      <c r="BM128" s="844">
        <v>12.95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483</v>
      </c>
      <c r="CQ128" s="786"/>
      <c r="CR128" s="786"/>
      <c r="CS128" s="786"/>
      <c r="CT128" s="786"/>
      <c r="CU128" s="786"/>
      <c r="CV128" s="786"/>
      <c r="CW128" s="786"/>
      <c r="CX128" s="786"/>
      <c r="CY128" s="786"/>
      <c r="CZ128" s="786"/>
      <c r="DA128" s="786"/>
      <c r="DB128" s="786"/>
      <c r="DC128" s="786"/>
      <c r="DD128" s="786"/>
      <c r="DE128" s="786"/>
      <c r="DF128" s="787"/>
      <c r="DG128" s="848" t="s">
        <v>173</v>
      </c>
      <c r="DH128" s="849"/>
      <c r="DI128" s="849"/>
      <c r="DJ128" s="849"/>
      <c r="DK128" s="849"/>
      <c r="DL128" s="849" t="s">
        <v>428</v>
      </c>
      <c r="DM128" s="849"/>
      <c r="DN128" s="849"/>
      <c r="DO128" s="849"/>
      <c r="DP128" s="849"/>
      <c r="DQ128" s="849" t="s">
        <v>173</v>
      </c>
      <c r="DR128" s="849"/>
      <c r="DS128" s="849"/>
      <c r="DT128" s="849"/>
      <c r="DU128" s="849"/>
      <c r="DV128" s="850" t="s">
        <v>173</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484</v>
      </c>
      <c r="X129" s="835"/>
      <c r="Y129" s="835"/>
      <c r="Z129" s="836"/>
      <c r="AA129" s="837">
        <v>13447357</v>
      </c>
      <c r="AB129" s="838"/>
      <c r="AC129" s="838"/>
      <c r="AD129" s="838"/>
      <c r="AE129" s="839"/>
      <c r="AF129" s="840">
        <v>13251979</v>
      </c>
      <c r="AG129" s="838"/>
      <c r="AH129" s="838"/>
      <c r="AI129" s="838"/>
      <c r="AJ129" s="839"/>
      <c r="AK129" s="840">
        <v>12951647</v>
      </c>
      <c r="AL129" s="838"/>
      <c r="AM129" s="838"/>
      <c r="AN129" s="838"/>
      <c r="AO129" s="839"/>
      <c r="AP129" s="841"/>
      <c r="AQ129" s="842"/>
      <c r="AR129" s="842"/>
      <c r="AS129" s="842"/>
      <c r="AT129" s="843"/>
      <c r="AU129" s="264"/>
      <c r="AV129" s="264"/>
      <c r="AW129" s="264"/>
      <c r="AX129" s="807" t="s">
        <v>485</v>
      </c>
      <c r="AY129" s="808"/>
      <c r="AZ129" s="808"/>
      <c r="BA129" s="808"/>
      <c r="BB129" s="808"/>
      <c r="BC129" s="808"/>
      <c r="BD129" s="808"/>
      <c r="BE129" s="809"/>
      <c r="BF129" s="827" t="s">
        <v>173</v>
      </c>
      <c r="BG129" s="828"/>
      <c r="BH129" s="828"/>
      <c r="BI129" s="828"/>
      <c r="BJ129" s="828"/>
      <c r="BK129" s="828"/>
      <c r="BL129" s="829"/>
      <c r="BM129" s="827">
        <v>17.95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487</v>
      </c>
      <c r="X130" s="835"/>
      <c r="Y130" s="835"/>
      <c r="Z130" s="836"/>
      <c r="AA130" s="837">
        <v>2794907</v>
      </c>
      <c r="AB130" s="838"/>
      <c r="AC130" s="838"/>
      <c r="AD130" s="838"/>
      <c r="AE130" s="839"/>
      <c r="AF130" s="840">
        <v>2795734</v>
      </c>
      <c r="AG130" s="838"/>
      <c r="AH130" s="838"/>
      <c r="AI130" s="838"/>
      <c r="AJ130" s="839"/>
      <c r="AK130" s="840">
        <v>2738964</v>
      </c>
      <c r="AL130" s="838"/>
      <c r="AM130" s="838"/>
      <c r="AN130" s="838"/>
      <c r="AO130" s="839"/>
      <c r="AP130" s="841"/>
      <c r="AQ130" s="842"/>
      <c r="AR130" s="842"/>
      <c r="AS130" s="842"/>
      <c r="AT130" s="843"/>
      <c r="AU130" s="264"/>
      <c r="AV130" s="264"/>
      <c r="AW130" s="264"/>
      <c r="AX130" s="807" t="s">
        <v>488</v>
      </c>
      <c r="AY130" s="808"/>
      <c r="AZ130" s="808"/>
      <c r="BA130" s="808"/>
      <c r="BB130" s="808"/>
      <c r="BC130" s="808"/>
      <c r="BD130" s="808"/>
      <c r="BE130" s="809"/>
      <c r="BF130" s="810">
        <v>4.5999999999999996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489</v>
      </c>
      <c r="X131" s="818"/>
      <c r="Y131" s="818"/>
      <c r="Z131" s="819"/>
      <c r="AA131" s="820">
        <v>10652450</v>
      </c>
      <c r="AB131" s="821"/>
      <c r="AC131" s="821"/>
      <c r="AD131" s="821"/>
      <c r="AE131" s="822"/>
      <c r="AF131" s="823">
        <v>10456245</v>
      </c>
      <c r="AG131" s="821"/>
      <c r="AH131" s="821"/>
      <c r="AI131" s="821"/>
      <c r="AJ131" s="822"/>
      <c r="AK131" s="823">
        <v>10212683</v>
      </c>
      <c r="AL131" s="821"/>
      <c r="AM131" s="821"/>
      <c r="AN131" s="821"/>
      <c r="AO131" s="822"/>
      <c r="AP131" s="824"/>
      <c r="AQ131" s="825"/>
      <c r="AR131" s="825"/>
      <c r="AS131" s="825"/>
      <c r="AT131" s="826"/>
      <c r="AU131" s="264"/>
      <c r="AV131" s="264"/>
      <c r="AW131" s="264"/>
      <c r="AX131" s="785" t="s">
        <v>490</v>
      </c>
      <c r="AY131" s="786"/>
      <c r="AZ131" s="786"/>
      <c r="BA131" s="786"/>
      <c r="BB131" s="786"/>
      <c r="BC131" s="786"/>
      <c r="BD131" s="786"/>
      <c r="BE131" s="787"/>
      <c r="BF131" s="788">
        <v>6.8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492</v>
      </c>
      <c r="W132" s="798"/>
      <c r="X132" s="798"/>
      <c r="Y132" s="798"/>
      <c r="Z132" s="799"/>
      <c r="AA132" s="800">
        <v>4.0658909449999996</v>
      </c>
      <c r="AB132" s="801"/>
      <c r="AC132" s="801"/>
      <c r="AD132" s="801"/>
      <c r="AE132" s="802"/>
      <c r="AF132" s="803">
        <v>4.7990937469999997</v>
      </c>
      <c r="AG132" s="801"/>
      <c r="AH132" s="801"/>
      <c r="AI132" s="801"/>
      <c r="AJ132" s="802"/>
      <c r="AK132" s="803">
        <v>5.208944603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493</v>
      </c>
      <c r="W133" s="777"/>
      <c r="X133" s="777"/>
      <c r="Y133" s="777"/>
      <c r="Z133" s="778"/>
      <c r="AA133" s="779">
        <v>4.7</v>
      </c>
      <c r="AB133" s="780"/>
      <c r="AC133" s="780"/>
      <c r="AD133" s="780"/>
      <c r="AE133" s="781"/>
      <c r="AF133" s="779">
        <v>4.5999999999999996</v>
      </c>
      <c r="AG133" s="780"/>
      <c r="AH133" s="780"/>
      <c r="AI133" s="780"/>
      <c r="AJ133" s="781"/>
      <c r="AK133" s="779">
        <v>4.5999999999999996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CvVAucj+cmYIWDRlPI0q6MxCugPyljX+P9WgICtUm3vOzaZzFnEA6Ds3aUpMdP9nbSvI+m211woQ8TPY5+/EA==" saltValue="yYdKOzWMIyyaNYNIMRe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election activeCell="AT50" sqref="AT5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x/nUHSlJGuTgKH4jfwSQ8+DMY25GdOuBlPvHfzqoLnb8gExtMoKYGfucihV+dasGO/2SmG+o9fx0eOhOy/ihg==" saltValue="xVeBEkcH6A7i3P8UZZkA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40" zoomScale="70" zoomScaleNormal="70" zoomScaleSheetLayoutView="55" workbookViewId="0">
      <selection activeCell="CO50" sqref="CO50"/>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ZfurNA9jOOtKdfxT9CytXPzktOWyTY6bp9fzK7qsLljxhvUdErBNMgaQ+G7FJXpoE9NPW6IPoRLq7ISpLjYvQ==" saltValue="kSARer4ekS2hnxlXIwTE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CO50" sqref="CO50"/>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502</v>
      </c>
      <c r="AL9" s="1207"/>
      <c r="AM9" s="1207"/>
      <c r="AN9" s="1208"/>
      <c r="AO9" s="292">
        <v>4025701</v>
      </c>
      <c r="AP9" s="292">
        <v>147993</v>
      </c>
      <c r="AQ9" s="293">
        <v>89546</v>
      </c>
      <c r="AR9" s="294">
        <v>65.3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503</v>
      </c>
      <c r="AL10" s="1207"/>
      <c r="AM10" s="1207"/>
      <c r="AN10" s="1208"/>
      <c r="AO10" s="295">
        <v>249531</v>
      </c>
      <c r="AP10" s="295">
        <v>9173</v>
      </c>
      <c r="AQ10" s="296">
        <v>7518</v>
      </c>
      <c r="AR10" s="297">
        <v>22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504</v>
      </c>
      <c r="AL11" s="1207"/>
      <c r="AM11" s="1207"/>
      <c r="AN11" s="1208"/>
      <c r="AO11" s="295">
        <v>21198</v>
      </c>
      <c r="AP11" s="295">
        <v>779</v>
      </c>
      <c r="AQ11" s="296">
        <v>9181</v>
      </c>
      <c r="AR11" s="297">
        <v>-91.5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505</v>
      </c>
      <c r="AL12" s="1207"/>
      <c r="AM12" s="1207"/>
      <c r="AN12" s="1208"/>
      <c r="AO12" s="295" t="s">
        <v>506</v>
      </c>
      <c r="AP12" s="295" t="s">
        <v>506</v>
      </c>
      <c r="AQ12" s="296">
        <v>1021</v>
      </c>
      <c r="AR12" s="297" t="s">
        <v>506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507</v>
      </c>
      <c r="AL13" s="1207"/>
      <c r="AM13" s="1207"/>
      <c r="AN13" s="1208"/>
      <c r="AO13" s="295" t="s">
        <v>506</v>
      </c>
      <c r="AP13" s="295" t="s">
        <v>506</v>
      </c>
      <c r="AQ13" s="296">
        <v>11</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508</v>
      </c>
      <c r="AL14" s="1207"/>
      <c r="AM14" s="1207"/>
      <c r="AN14" s="1208"/>
      <c r="AO14" s="295">
        <v>142194</v>
      </c>
      <c r="AP14" s="295">
        <v>5227</v>
      </c>
      <c r="AQ14" s="296">
        <v>4082</v>
      </c>
      <c r="AR14" s="297">
        <v>28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509</v>
      </c>
      <c r="AL15" s="1207"/>
      <c r="AM15" s="1207"/>
      <c r="AN15" s="1208"/>
      <c r="AO15" s="295">
        <v>46793</v>
      </c>
      <c r="AP15" s="295">
        <v>1720</v>
      </c>
      <c r="AQ15" s="296">
        <v>2228</v>
      </c>
      <c r="AR15" s="297">
        <v>-22.8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510</v>
      </c>
      <c r="AL16" s="1210"/>
      <c r="AM16" s="1210"/>
      <c r="AN16" s="1211"/>
      <c r="AO16" s="295">
        <v>-541512</v>
      </c>
      <c r="AP16" s="295">
        <v>-19907</v>
      </c>
      <c r="AQ16" s="296">
        <v>-8980</v>
      </c>
      <c r="AR16" s="297">
        <v>121.7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3943905</v>
      </c>
      <c r="AP17" s="295">
        <v>144986</v>
      </c>
      <c r="AQ17" s="296">
        <v>104606</v>
      </c>
      <c r="AR17" s="297">
        <v>38.6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515</v>
      </c>
      <c r="AL21" s="1204"/>
      <c r="AM21" s="1204"/>
      <c r="AN21" s="1205"/>
      <c r="AO21" s="307">
        <v>13.82</v>
      </c>
      <c r="AP21" s="308">
        <v>10.09</v>
      </c>
      <c r="AQ21" s="309">
        <v>3.73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516</v>
      </c>
      <c r="AL22" s="1204"/>
      <c r="AM22" s="1204"/>
      <c r="AN22" s="1205"/>
      <c r="AO22" s="312">
        <v>97.9</v>
      </c>
      <c r="AP22" s="313">
        <v>97.8</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521</v>
      </c>
      <c r="AL32" s="1195"/>
      <c r="AM32" s="1195"/>
      <c r="AN32" s="1196"/>
      <c r="AO32" s="322">
        <v>2871037</v>
      </c>
      <c r="AP32" s="322">
        <v>105545</v>
      </c>
      <c r="AQ32" s="323">
        <v>67805</v>
      </c>
      <c r="AR32" s="324">
        <v>55.7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522</v>
      </c>
      <c r="AL33" s="1195"/>
      <c r="AM33" s="1195"/>
      <c r="AN33" s="1196"/>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523</v>
      </c>
      <c r="AL34" s="1195"/>
      <c r="AM34" s="1195"/>
      <c r="AN34" s="1196"/>
      <c r="AO34" s="322" t="s">
        <v>506</v>
      </c>
      <c r="AP34" s="322" t="s">
        <v>506</v>
      </c>
      <c r="AQ34" s="323">
        <v>11</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524</v>
      </c>
      <c r="AL35" s="1195"/>
      <c r="AM35" s="1195"/>
      <c r="AN35" s="1196"/>
      <c r="AO35" s="322">
        <v>442311</v>
      </c>
      <c r="AP35" s="322">
        <v>16260</v>
      </c>
      <c r="AQ35" s="323">
        <v>18110</v>
      </c>
      <c r="AR35" s="324">
        <v>-10.199999999999999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525</v>
      </c>
      <c r="AL36" s="1195"/>
      <c r="AM36" s="1195"/>
      <c r="AN36" s="1196"/>
      <c r="AO36" s="322">
        <v>15540</v>
      </c>
      <c r="AP36" s="322">
        <v>571</v>
      </c>
      <c r="AQ36" s="323">
        <v>2781</v>
      </c>
      <c r="AR36" s="324">
        <v>-79.5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526</v>
      </c>
      <c r="AL37" s="1195"/>
      <c r="AM37" s="1195"/>
      <c r="AN37" s="1196"/>
      <c r="AO37" s="322">
        <v>12493</v>
      </c>
      <c r="AP37" s="322">
        <v>459</v>
      </c>
      <c r="AQ37" s="323">
        <v>1073</v>
      </c>
      <c r="AR37" s="324">
        <v>-57.2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527</v>
      </c>
      <c r="AL38" s="1198"/>
      <c r="AM38" s="1198"/>
      <c r="AN38" s="1199"/>
      <c r="AO38" s="325">
        <v>403</v>
      </c>
      <c r="AP38" s="325">
        <v>15</v>
      </c>
      <c r="AQ38" s="326">
        <v>5</v>
      </c>
      <c r="AR38" s="314">
        <v>200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528</v>
      </c>
      <c r="AL39" s="1198"/>
      <c r="AM39" s="1198"/>
      <c r="AN39" s="1199"/>
      <c r="AO39" s="322">
        <v>-70847</v>
      </c>
      <c r="AP39" s="322">
        <v>-2604</v>
      </c>
      <c r="AQ39" s="323">
        <v>-3858</v>
      </c>
      <c r="AR39" s="324">
        <v>-32.5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529</v>
      </c>
      <c r="AL40" s="1195"/>
      <c r="AM40" s="1195"/>
      <c r="AN40" s="1196"/>
      <c r="AO40" s="322">
        <v>-2738964</v>
      </c>
      <c r="AP40" s="322">
        <v>-100690</v>
      </c>
      <c r="AQ40" s="323">
        <v>-59194</v>
      </c>
      <c r="AR40" s="324">
        <v>70.099999999999994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531973</v>
      </c>
      <c r="AP41" s="322">
        <v>19556</v>
      </c>
      <c r="AQ41" s="323">
        <v>26732</v>
      </c>
      <c r="AR41" s="324">
        <v>-26.8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497</v>
      </c>
      <c r="AN49" s="1189" t="s">
        <v>533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4754164</v>
      </c>
      <c r="AN51" s="344">
        <v>163914</v>
      </c>
      <c r="AO51" s="345">
        <v>77.3</v>
      </c>
      <c r="AP51" s="346">
        <v>90961</v>
      </c>
      <c r="AQ51" s="347">
        <v>20.100000000000001</v>
      </c>
      <c r="AR51" s="348">
        <v>57.2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2573241</v>
      </c>
      <c r="AN52" s="352">
        <v>88720</v>
      </c>
      <c r="AO52" s="353">
        <v>48</v>
      </c>
      <c r="AP52" s="354">
        <v>37720</v>
      </c>
      <c r="AQ52" s="355">
        <v>7.1</v>
      </c>
      <c r="AR52" s="356">
        <v>40.9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2800940</v>
      </c>
      <c r="AN53" s="344">
        <v>98303</v>
      </c>
      <c r="AO53" s="345">
        <v>-40</v>
      </c>
      <c r="AP53" s="346">
        <v>106614</v>
      </c>
      <c r="AQ53" s="347">
        <v>17.2</v>
      </c>
      <c r="AR53" s="348">
        <v>-57.2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1585143</v>
      </c>
      <c r="AN54" s="352">
        <v>55633</v>
      </c>
      <c r="AO54" s="353">
        <v>-37.299999999999997</v>
      </c>
      <c r="AP54" s="354">
        <v>45545</v>
      </c>
      <c r="AQ54" s="355">
        <v>20.7</v>
      </c>
      <c r="AR54" s="356">
        <v>-58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3095208</v>
      </c>
      <c r="AN55" s="344">
        <v>110579</v>
      </c>
      <c r="AO55" s="345">
        <v>12.5</v>
      </c>
      <c r="AP55" s="346">
        <v>85459</v>
      </c>
      <c r="AQ55" s="347">
        <v>-19.8</v>
      </c>
      <c r="AR55" s="348">
        <v>32.299999999999997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1651556</v>
      </c>
      <c r="AN56" s="352">
        <v>59003</v>
      </c>
      <c r="AO56" s="353">
        <v>6.1</v>
      </c>
      <c r="AP56" s="354">
        <v>44378</v>
      </c>
      <c r="AQ56" s="355">
        <v>-2.6</v>
      </c>
      <c r="AR56" s="356">
        <v>8.6999999999999993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3195937</v>
      </c>
      <c r="AN57" s="344">
        <v>115875</v>
      </c>
      <c r="AO57" s="345">
        <v>4.8</v>
      </c>
      <c r="AP57" s="346">
        <v>83280</v>
      </c>
      <c r="AQ57" s="347">
        <v>-2.5</v>
      </c>
      <c r="AR57" s="348">
        <v>7.3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1739433</v>
      </c>
      <c r="AN58" s="352">
        <v>63066</v>
      </c>
      <c r="AO58" s="353">
        <v>6.9</v>
      </c>
      <c r="AP58" s="354">
        <v>43123</v>
      </c>
      <c r="AQ58" s="355">
        <v>-2.8</v>
      </c>
      <c r="AR58" s="356">
        <v>9.6999999999999993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4433117</v>
      </c>
      <c r="AN59" s="344">
        <v>162970</v>
      </c>
      <c r="AO59" s="345">
        <v>40.6</v>
      </c>
      <c r="AP59" s="346">
        <v>88968</v>
      </c>
      <c r="AQ59" s="347">
        <v>6.8</v>
      </c>
      <c r="AR59" s="348">
        <v>33.799999999999997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1810449</v>
      </c>
      <c r="AN60" s="352">
        <v>66556</v>
      </c>
      <c r="AO60" s="353">
        <v>5.5</v>
      </c>
      <c r="AP60" s="354">
        <v>45482</v>
      </c>
      <c r="AQ60" s="355">
        <v>5.5</v>
      </c>
      <c r="AR60" s="356">
        <v>0</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3655873</v>
      </c>
      <c r="AN61" s="359">
        <v>130328</v>
      </c>
      <c r="AO61" s="360">
        <v>19</v>
      </c>
      <c r="AP61" s="361">
        <v>91056</v>
      </c>
      <c r="AQ61" s="362">
        <v>4.4000000000000004</v>
      </c>
      <c r="AR61" s="348">
        <v>14.6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1871964</v>
      </c>
      <c r="AN62" s="352">
        <v>66596</v>
      </c>
      <c r="AO62" s="353">
        <v>5.8</v>
      </c>
      <c r="AP62" s="354">
        <v>43250</v>
      </c>
      <c r="AQ62" s="355">
        <v>5.6</v>
      </c>
      <c r="AR62" s="356">
        <v>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Vj9diJzuX+obHSVRWQJJOmZGXPe9N4hnwKjiS9/9sFV8FWasRcBlUv+XnHItOjMOsjtkiCx+bZmpQQGBeNfsw==" saltValue="gV9Fyco2F2ji08nwymLP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8" zoomScaleNormal="100" zoomScaleSheetLayoutView="55" workbookViewId="0">
      <selection activeCell="CO50" sqref="CO5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D5u63Ym7xl+45+Ve6RPGeNnvOxvIVttEjfhLs4ryd0rPJVMCMec1048G/fyUeuqc/o1E3ponqYHvHkdjavuA==" saltValue="/97BK0MIPW9yfOGYZNDq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election activeCell="CO50" sqref="CO50"/>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QmtMgyvkalirIi0JCzFZHiFafuXvStCfZuYPEwH80IEHza7l7zgGo50Vn4oKm8MegiPq4ChXgp2jfiJszbRGA==" saltValue="mdPcL1HUMSoVz4+l7ybD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43"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12" t="s">
        <v>3</v>
      </c>
      <c r="D47" s="1212"/>
      <c r="E47" s="1213"/>
      <c r="F47" s="11">
        <v>14.57</v>
      </c>
      <c r="G47" s="12">
        <v>14.98</v>
      </c>
      <c r="H47" s="12">
        <v>14.88</v>
      </c>
      <c r="I47" s="12">
        <v>15.11</v>
      </c>
      <c r="J47" s="13">
        <v>12.38</v>
      </c>
    </row>
    <row r="48" spans="2:10" ht="57.75" customHeight="1" x14ac:dyDescent="0.15">
      <c r="B48" s="14"/>
      <c r="C48" s="1214" t="s">
        <v>4</v>
      </c>
      <c r="D48" s="1214"/>
      <c r="E48" s="1215"/>
      <c r="F48" s="15">
        <v>3.2</v>
      </c>
      <c r="G48" s="16">
        <v>3.84</v>
      </c>
      <c r="H48" s="16">
        <v>4.3099999999999996</v>
      </c>
      <c r="I48" s="16">
        <v>4.57</v>
      </c>
      <c r="J48" s="17">
        <v>3.56</v>
      </c>
    </row>
    <row r="49" spans="2:10" ht="57.75" customHeight="1" thickBot="1" x14ac:dyDescent="0.2">
      <c r="B49" s="18"/>
      <c r="C49" s="1216" t="s">
        <v>5</v>
      </c>
      <c r="D49" s="1216"/>
      <c r="E49" s="1217"/>
      <c r="F49" s="19">
        <v>6.53</v>
      </c>
      <c r="G49" s="20">
        <v>4.66</v>
      </c>
      <c r="H49" s="20">
        <v>1.59</v>
      </c>
      <c r="I49" s="20">
        <v>0.73</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UctDhSvNHDOS2XWJnRjL8RXQtwwTxd6Zb2hFvbtK2qBocUwfKFHFFQ+RbmmeC/6MNNx5iZB3mF/I3WxapW82Q==" saltValue="zG1QY0ffFJLKpomApWeV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2019-10-23T09:12:14Z</cp:lastPrinted>
  <dcterms:created xsi:type="dcterms:W3CDTF">2019-02-14T05:02:20Z</dcterms:created>
  <dcterms:modified xsi:type="dcterms:W3CDTF">2019-10-28T23:52:32Z</dcterms:modified>
  <cp:category/>
</cp:coreProperties>
</file>