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21 公表\02 公表資料\"/>
    </mc:Choice>
  </mc:AlternateContent>
  <xr:revisionPtr revIDLastSave="0" documentId="13_ncr:1_{C5284269-DB5D-48C0-8357-595F98F7AF21}" xr6:coauthVersionLast="36" xr6:coauthVersionMax="36" xr10:uidLastSave="{00000000-0000-0000-0000-000000000000}"/>
  <bookViews>
    <workbookView xWindow="0" yWindow="0" windowWidth="15360" windowHeight="7635" tabRatio="76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A34" i="12" l="1"/>
  <c r="AA33" i="12"/>
  <c r="AA32" i="12"/>
  <c r="AA30" i="12"/>
  <c r="AA29" i="12"/>
  <c r="AA28" i="12"/>
  <c r="AA7"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34" i="10"/>
  <c r="U34" i="10" l="1"/>
  <c r="U35" i="10" s="1"/>
  <c r="U36" i="10" s="1"/>
  <c r="U37" i="10" s="1"/>
  <c r="C35" i="10"/>
  <c r="AM34" i="10"/>
  <c r="AM35" i="10" s="1"/>
  <c r="AM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alcChain>
</file>

<file path=xl/sharedStrings.xml><?xml version="1.0" encoding="utf-8"?>
<sst xmlns="http://schemas.openxmlformats.org/spreadsheetml/2006/main" count="1063" uniqueCount="602">
  <si>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</si>
  <si>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</si>
  <si>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</si>
  <si>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</si>
  <si>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</si>
  <si>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</si>
  <si>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</si>
  <si>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</si>
  <si>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</si>
  <si>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</si>
  <si>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</si>
  <si>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</si>
  <si>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</si>
  <si>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</si>
  <si>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</si>
  <si>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</si>
  <si>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</si>
  <si>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</si>
  <si>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</si>
  <si>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</si>
  <si>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</si>
  <si>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</si>
  <si>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</si>
  <si>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</si>
  <si>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</si>
  <si>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</si>
  <si>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</si>
  <si>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</si>
  <si>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</si>
  <si>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</si>
  <si>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</si>
  <si>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</si>
  <si>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</si>
  <si>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</si>
  <si>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</si>
  <si>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</si>
  <si>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</si>
  <si>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</si>
  <si>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</si>
  <si>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</si>
  <si>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</si>
  <si>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</si>
  <si>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</si>
  <si>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</si>
  <si>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</si>
  <si>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</si>
  <si>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</si>
  <si>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</si>
  <si>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</si>
  <si>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</si>
  <si>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</si>
  <si>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</si>
  <si>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</si>
  <si>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</si>
  <si>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</si>
  <si>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</si>
  <si>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</si>
  <si>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</si>
  <si>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</si>
  <si>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</si>
  <si>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</si>
  <si>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</si>
  <si>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</si>
  <si>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</si>
  <si>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</si>
  <si>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</si>
  <si>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</si>
  <si>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</si>
  <si>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</si>
  <si>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</si>
  <si>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</si>
  <si>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</si>
  <si>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</si>
  <si>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</si>
  <si>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</si>
  <si>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</si>
  <si>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</si>
  <si>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</si>
  <si>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</si>
  <si>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</si>
  <si>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</si>
  <si>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</si>
  <si>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</si>
  <si>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</si>
  <si>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</si>
  <si>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</si>
  <si>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</si>
  <si>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</si>
  <si>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</si>
  <si>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</si>
  <si>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</si>
  <si>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</si>
  <si>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</si>
  <si>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</si>
  <si>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</si>
  <si>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</si>
  <si>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</si>
  <si>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</si>
  <si>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</si>
  <si>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</si>
  <si>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</si>
  <si>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</si>
  <si>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</si>
  <si>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</si>
  <si>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</si>
  <si>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</si>
  <si>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</si>
  <si>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</si>
  <si>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</si>
  <si>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</si>
  <si>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</si>
  <si>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</si>
  <si>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</si>
  <si>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</si>
  <si>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</si>
  <si>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</si>
  <si>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</si>
  <si>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</si>
  <si>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</si>
  <si>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</si>
  <si>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</si>
  <si>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</si>
  <si>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</si>
  <si>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</si>
  <si>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</si>
  <si>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</si>
  <si>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</si>
  <si>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</si>
  <si>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</si>
  <si>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</si>
  <si>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</si>
  <si>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</si>
  <si>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</si>
  <si>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</si>
  <si>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</si>
  <si>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</si>
  <si>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</si>
  <si>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</si>
  <si>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</si>
  <si>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</si>
  <si>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</si>
  <si>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</si>
  <si>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</si>
  <si>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</si>
  <si>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</si>
  <si>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</si>
  <si>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</si>
  <si>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</si>
  <si>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</si>
  <si>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</si>
  <si>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</si>
  <si>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</si>
  <si>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</si>
  <si>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</si>
  <si>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</si>
  <si>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</si>
  <si>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</si>
  <si>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</si>
  <si>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</si>
  <si>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</si>
  <si>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</si>
  <si>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</si>
  <si>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</si>
  <si>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</si>
  <si>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</si>
  <si>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</si>
  <si>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</si>
  <si>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</si>
  <si>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</si>
  <si>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</si>
  <si>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</si>
  <si>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</si>
  <si>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</si>
  <si>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</si>
  <si>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</si>
  <si>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</si>
  <si>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</si>
  <si>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</si>
  <si>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</si>
  <si>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</si>
  <si>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</si>
  <si>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</si>
  <si>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</si>
  <si>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</si>
  <si>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</si>
  <si>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</si>
  <si>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</si>
  <si>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</si>
  <si>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</si>
  <si>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</si>
  <si>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</si>
  <si>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</si>
  <si>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</si>
  <si>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</si>
  <si>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</si>
  <si>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</si>
  <si>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</si>
  <si>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</si>
  <si>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</si>
  <si>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</si>
  <si>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</si>
  <si>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</si>
  <si>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</si>
  <si>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</si>
  <si>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</si>
  <si>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</si>
  <si>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</si>
  <si>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</si>
  <si>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</si>
  <si>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</si>
  <si>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長崎県諫早市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</si>
  <si>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</si>
  <si>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</si>
  <si>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</si>
  <si>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</si>
  <si>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</si>
  <si>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</si>
  <si>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</si>
  <si>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</si>
  <si>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</si>
  <si>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</si>
  <si>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</si>
  <si>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</si>
  <si>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</si>
  <si>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</si>
  <si>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</si>
  <si>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</si>
  <si>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</si>
  <si>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</si>
  <si>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</si>
  <si>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</si>
  <si>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</si>
  <si>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</si>
  <si>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</si>
  <si>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</si>
  <si>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</si>
  <si>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</si>
  <si>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</si>
  <si>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</si>
  <si>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</si>
  <si>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</si>
  <si>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</si>
  <si>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</si>
  <si>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</si>
  <si>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</si>
  <si>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</si>
  <si>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</si>
  <si>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</si>
  <si>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</si>
  <si>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</si>
  <si>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</si>
  <si>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</si>
  <si>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</si>
  <si>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</si>
  <si>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</si>
  <si>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</si>
  <si>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</si>
  <si>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</si>
  <si>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</si>
  <si>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</si>
  <si>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</si>
  <si>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</si>
  <si>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</si>
  <si>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</si>
  <si>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</si>
  <si>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</si>
  <si>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</si>
  <si>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</si>
  <si>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</si>
  <si>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</si>
  <si>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</si>
  <si>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</si>
  <si>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</si>
  <si>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</si>
  <si>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</si>
  <si>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</si>
  <si>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</si>
  <si>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</si>
  <si>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</si>
  <si>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</si>
  <si>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</si>
  <si>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</si>
  <si>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</si>
  <si>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</si>
  <si>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</si>
  <si>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</si>
  <si>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</si>
  <si>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</si>
  <si>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</si>
  <si>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</si>
  <si>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</si>
  <si>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</si>
  <si>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</si>
  <si>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</si>
  <si>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</si>
  <si>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</si>
  <si>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</si>
  <si>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</si>
  <si>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</si>
  <si>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</si>
  <si>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</si>
  <si>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</si>
  <si>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</si>
  <si>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</si>
  <si>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</si>
  <si>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</si>
  <si>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</si>
  <si>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</si>
  <si>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</si>
  <si>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</si>
  <si>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</si>
  <si>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</si>
  <si>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</si>
  <si>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</si>
  <si>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</si>
  <si>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</si>
  <si>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</si>
  <si>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</si>
  <si>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</si>
  <si>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</si>
  <si>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</si>
  <si>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</si>
  <si>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</si>
  <si>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</si>
  <si>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</si>
  <si>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</si>
  <si>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</si>
  <si>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</si>
  <si>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</si>
  <si>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</si>
  <si>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</si>
  <si>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</si>
  <si>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</si>
  <si>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</si>
  <si>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</si>
  <si>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</si>
  <si>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</si>
  <si>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</si>
  <si>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</si>
  <si>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</si>
  <si>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</si>
  <si>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</si>
  <si>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</si>
  <si>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</si>
  <si>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</si>
  <si>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</si>
  <si>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</si>
  <si>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</si>
  <si>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</si>
  <si>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</si>
  <si>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</si>
  <si>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</si>
  <si>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</si>
  <si>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</si>
  <si>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</si>
  <si>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</si>
  <si>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</si>
  <si>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</si>
  <si>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</si>
  <si>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</si>
  <si>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長崎県諫早市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</si>
  <si>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</si>
  <si>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</si>
  <si>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</si>
  <si>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</si>
  <si>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</si>
  <si>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</si>
  <si>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</si>
  <si>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</si>
  <si>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</si>
  <si>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</si>
  <si>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</si>
  <si>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</si>
  <si>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</si>
  <si>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</si>
  <si>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</si>
  <si>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</si>
  <si>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</si>
  <si>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</si>
  <si>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</si>
  <si>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</si>
  <si>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</si>
  <si>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</si>
  <si>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</si>
  <si>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</si>
  <si>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</si>
  <si>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</si>
  <si>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</si>
  <si>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</si>
  <si>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</si>
  <si>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</si>
  <si>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</si>
  <si>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</si>
  <si>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</si>
  <si>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</si>
  <si>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</si>
  <si>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</si>
  <si>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</si>
  <si>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</si>
  <si>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</si>
  <si>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</si>
  <si>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</si>
  <si>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</si>
  <si>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</si>
  <si>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</si>
  <si>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</si>
  <si>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</si>
  <si>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</si>
  <si>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</si>
  <si>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</si>
  <si>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</si>
  <si>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</si>
  <si>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</si>
  <si>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</si>
  <si>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</si>
  <si>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</si>
  <si>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</si>
  <si>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</si>
  <si>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</si>
  <si>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</si>
  <si>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</si>
  <si>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</si>
  <si>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</si>
  <si>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</si>
  <si>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</si>
  <si>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</si>
  <si>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</si>
  <si>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</si>
  <si>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</si>
  <si>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</si>
  <si>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</si>
  <si>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</si>
  <si>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</si>
  <si>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</si>
  <si>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</si>
  <si>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</si>
  <si>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</si>
  <si>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</si>
  <si>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</si>
  <si>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</si>
  <si>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</si>
  <si>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</si>
  <si>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</si>
  <si>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</si>
  <si>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</si>
  <si>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</si>
  <si>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</si>
  <si>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</si>
  <si>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</si>
  <si>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</si>
  <si>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</si>
  <si>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</si>
  <si>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</si>
  <si>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</si>
  <si>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</si>
  <si>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</si>
  <si>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</si>
  <si>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</si>
  <si>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</si>
  <si>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</si>
  <si>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</si>
  <si>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</si>
  <si>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</si>
  <si>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</si>
  <si>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</si>
  <si>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</si>
  <si>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</si>
  <si>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</si>
  <si>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</si>
  <si>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</si>
  <si>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</si>
  <si>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</si>
  <si>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</si>
  <si>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</si>
  <si>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</si>
  <si>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</si>
  <si>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</si>
  <si>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</si>
  <si>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</si>
  <si>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</si>
  <si>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</si>
  <si>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</si>
  <si>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</si>
  <si>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</si>
  <si>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</si>
  <si>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</si>
  <si>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</si>
  <si>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</si>
  <si>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</si>
  <si>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</si>
  <si>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</si>
  <si>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</si>
  <si>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</si>
  <si>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</si>
  <si>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</si>
  <si>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</si>
  <si>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</si>
  <si>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</si>
  <si>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</si>
  <si>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</si>
  <si>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</si>
  <si>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</si>
  <si>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</si>
  <si>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</si>
  <si>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</si>
  <si>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</si>
  <si>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</si>
  <si>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</si>
  <si>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</si>
  <si>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</si>
  <si>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</si>
  <si>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</si>
  <si>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</si>
  <si>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</si>
  <si>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</si>
  <si>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</si>
  <si>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</si>
  <si>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</si>
  <si>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</si>
  <si>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</si>
  <si>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</si>
  <si>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</si>
  <si>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</si>
  <si>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</si>
  <si>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</si>
  <si>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</si>
  <si>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</si>
  <si>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</si>
  <si>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</si>
  <si>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</si>
  <si>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</si>
  <si>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</si>
  <si>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</si>
  <si>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</si>
  <si>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</si>
  <si>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</si>
  <si>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</si>
  <si>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</si>
  <si>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</si>
  <si>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</si>
  <si>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</si>
  <si>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</si>
  <si>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</si>
  <si>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</si>
  <si>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</si>
  <si>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</si>
  <si>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</si>
  <si>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</si>
  <si>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</si>
  <si>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</si>
  <si>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</si>
  <si>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</si>
  <si>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</si>
  <si>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</si>
  <si>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</si>
  <si>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下水道事業会計</t>
  </si>
  <si>
    <t>一般会計</t>
  </si>
  <si>
    <t>介護保険事業特別会計</t>
  </si>
  <si>
    <t>工業用水道事業会計</t>
  </si>
  <si>
    <t>国民健康保険事業特別会計</t>
  </si>
  <si>
    <t>墓園事業特別会計</t>
  </si>
  <si>
    <t>後期高齢者医療特別会計</t>
  </si>
  <si>
    <t>その他会計（赤字）</t>
  </si>
  <si>
    <t>その他会計（黒字）</t>
  </si>
  <si>
    <t>諫早施設管理公社</t>
    <rPh sb="0" eb="2">
      <t>イサハヤ</t>
    </rPh>
    <rPh sb="2" eb="4">
      <t>シセツ</t>
    </rPh>
    <rPh sb="4" eb="6">
      <t>カンリ</t>
    </rPh>
    <rPh sb="6" eb="8">
      <t>コウシャ</t>
    </rPh>
    <phoneticPr fontId="11"/>
  </si>
  <si>
    <t>株式会社県央企画</t>
    <rPh sb="0" eb="4">
      <t>カブシキガイシャ</t>
    </rPh>
    <rPh sb="4" eb="6">
      <t>ケンオウ</t>
    </rPh>
    <rPh sb="6" eb="8">
      <t>キカク</t>
    </rPh>
    <phoneticPr fontId="11"/>
  </si>
  <si>
    <t>諫早市土地開発公社</t>
    <rPh sb="0" eb="3">
      <t>イサハヤシ</t>
    </rPh>
    <rPh sb="3" eb="5">
      <t>トチ</t>
    </rPh>
    <rPh sb="5" eb="7">
      <t>カイハツ</t>
    </rPh>
    <rPh sb="7" eb="9">
      <t>コウシャ</t>
    </rPh>
    <phoneticPr fontId="11"/>
  </si>
  <si>
    <t>諫早市小長井振興公社</t>
    <rPh sb="0" eb="3">
      <t>イサハヤシ</t>
    </rPh>
    <rPh sb="3" eb="6">
      <t>コナガイ</t>
    </rPh>
    <rPh sb="6" eb="8">
      <t>シンコウ</t>
    </rPh>
    <rPh sb="8" eb="10">
      <t>コウシャ</t>
    </rPh>
    <phoneticPr fontId="11"/>
  </si>
  <si>
    <t>-</t>
    <phoneticPr fontId="2"/>
  </si>
  <si>
    <t>-</t>
    <phoneticPr fontId="2"/>
  </si>
  <si>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11"/>
  </si>
  <si>
    <t>県央県南広域環境組合一般会計</t>
    <rPh sb="0" eb="2">
      <t>ケンオウ</t>
    </rPh>
    <rPh sb="2" eb="4">
      <t>ケンナン</t>
    </rPh>
    <rPh sb="4" eb="6">
      <t>コウイキ</t>
    </rPh>
    <rPh sb="6" eb="8">
      <t>カンキョウ</t>
    </rPh>
    <rPh sb="8" eb="10">
      <t>クミアイ</t>
    </rPh>
    <rPh sb="10" eb="12">
      <t>イッパン</t>
    </rPh>
    <rPh sb="12" eb="14">
      <t>カイケイ</t>
    </rPh>
    <phoneticPr fontId="11"/>
  </si>
  <si>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4" eb="16">
      <t>フツウ</t>
    </rPh>
    <rPh sb="16" eb="18">
      <t>カイケイ</t>
    </rPh>
    <phoneticPr fontId="11"/>
  </si>
  <si>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4" eb="16">
      <t>ジギョウ</t>
    </rPh>
    <rPh sb="16" eb="18">
      <t>カイケイ</t>
    </rPh>
    <phoneticPr fontId="11"/>
  </si>
  <si>
    <t>長崎県市町村総合事務組合一般会計</t>
    <rPh sb="0" eb="2">
      <t>ナガサキ</t>
    </rPh>
    <rPh sb="2" eb="3">
      <t>ケン</t>
    </rPh>
    <rPh sb="3" eb="6">
      <t>シチョウソン</t>
    </rPh>
    <rPh sb="6" eb="8">
      <t>ソウゴウ</t>
    </rPh>
    <rPh sb="8" eb="10">
      <t>ジム</t>
    </rPh>
    <rPh sb="10" eb="12">
      <t>クミアイ</t>
    </rPh>
    <rPh sb="12" eb="14">
      <t>イッパン</t>
    </rPh>
    <rPh sb="14" eb="16">
      <t>カイケイ</t>
    </rPh>
    <phoneticPr fontId="11"/>
  </si>
  <si>
    <t>-</t>
    <phoneticPr fontId="2"/>
  </si>
  <si>
    <t>-</t>
    <phoneticPr fontId="2"/>
  </si>
  <si>
    <t>-</t>
    <phoneticPr fontId="2"/>
  </si>
  <si>
    <t>諫早市まちづくりみらい基金</t>
    <rPh sb="0" eb="3">
      <t>イサハヤシ</t>
    </rPh>
    <rPh sb="11" eb="13">
      <t>キキン</t>
    </rPh>
    <phoneticPr fontId="11"/>
  </si>
  <si>
    <t>諫早市地域づくり基金</t>
    <rPh sb="0" eb="3">
      <t>イサハヤシ</t>
    </rPh>
    <rPh sb="3" eb="5">
      <t>チイキ</t>
    </rPh>
    <rPh sb="8" eb="10">
      <t>キキン</t>
    </rPh>
    <phoneticPr fontId="11"/>
  </si>
  <si>
    <t>諫早市都市整備事業基金</t>
    <rPh sb="0" eb="3">
      <t>イサハヤシ</t>
    </rPh>
    <rPh sb="3" eb="5">
      <t>トシ</t>
    </rPh>
    <rPh sb="5" eb="7">
      <t>セイビ</t>
    </rPh>
    <rPh sb="7" eb="9">
      <t>ジギョウ</t>
    </rPh>
    <rPh sb="9" eb="11">
      <t>キキン</t>
    </rPh>
    <phoneticPr fontId="11"/>
  </si>
  <si>
    <t>諫早市地域福祉基金</t>
    <rPh sb="0" eb="3">
      <t>イサハヤシ</t>
    </rPh>
    <rPh sb="3" eb="5">
      <t>チイキ</t>
    </rPh>
    <rPh sb="5" eb="7">
      <t>フクシ</t>
    </rPh>
    <rPh sb="7" eb="9">
      <t>キキン</t>
    </rPh>
    <phoneticPr fontId="11"/>
  </si>
  <si>
    <t>諫早市退職手当基金</t>
    <rPh sb="0" eb="3">
      <t>イサハヤシ</t>
    </rPh>
    <rPh sb="3" eb="5">
      <t>タイショク</t>
    </rPh>
    <rPh sb="5" eb="7">
      <t>テアテ</t>
    </rPh>
    <rPh sb="7" eb="9">
      <t>キキン</t>
    </rPh>
    <phoneticPr fontId="11"/>
  </si>
  <si>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</si>
  <si>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</si>
  <si>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</si>
  <si>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</si>
  <si>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</si>
  <si>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</si>
  <si>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</si>
  <si>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</si>
  <si>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</si>
  <si>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将来負担比率については、近年、類似団体平均を下回っており、直近2か年度においては将来負担比率が生じていないところである。　
　また、実質公債費比率については、直近2か年度は類似団体を上回っているところであり、現在実施中の大型建設事業に伴う公債発行に対応するとともに、今後も引き続き、計画的な繰上償還の実施などによる市債残高の減を図るなど、将来へ向け健全財政の維持に努めていくものである。</t>
    <rPh sb="1" eb="3">
      <t>ショウライ</t>
    </rPh>
    <rPh sb="3" eb="5">
      <t>フタン</t>
    </rPh>
    <rPh sb="5" eb="7">
      <t>ヒリツ</t>
    </rPh>
    <rPh sb="13" eb="15">
      <t>キンネン</t>
    </rPh>
    <rPh sb="16" eb="18">
      <t>ルイジ</t>
    </rPh>
    <rPh sb="18" eb="20">
      <t>ダンタイ</t>
    </rPh>
    <rPh sb="20" eb="22">
      <t>ヘイキン</t>
    </rPh>
    <rPh sb="23" eb="25">
      <t>シタマワ</t>
    </rPh>
    <rPh sb="30" eb="32">
      <t>チョッキン</t>
    </rPh>
    <rPh sb="41" eb="43">
      <t>ショウライ</t>
    </rPh>
    <rPh sb="105" eb="107">
      <t>ゲンザイ</t>
    </rPh>
    <rPh sb="107" eb="109">
      <t>ジッシ</t>
    </rPh>
    <rPh sb="109" eb="110">
      <t>ナカ</t>
    </rPh>
    <rPh sb="111" eb="113">
      <t>オオガタ</t>
    </rPh>
    <rPh sb="113" eb="115">
      <t>ケンセツ</t>
    </rPh>
    <rPh sb="115" eb="117">
      <t>ジギョウ</t>
    </rPh>
    <rPh sb="118" eb="119">
      <t>トモナ</t>
    </rPh>
    <rPh sb="120" eb="122">
      <t>コウサイ</t>
    </rPh>
    <rPh sb="122" eb="124">
      <t>ハッコウ</t>
    </rPh>
    <rPh sb="125" eb="127">
      <t>タイオウ</t>
    </rPh>
    <rPh sb="170" eb="172">
      <t>ショウライ</t>
    </rPh>
    <rPh sb="173" eb="174">
      <t>ム</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</si>
  <si>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</si>
  <si>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</si>
  <si>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</si>
  <si>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将来負担比率は、生じていない一方で、有形固定資産減価償却率については約６０％に上り、資産の償却（老朽化）が進んでいる状況である。
　今後は、施設の更新や老朽化対策等へ取り組む課題整理及び検討が必要があり、施設の老朽状況を含めた将来負担の総合的な把握を行い、適切な施設管理に取り組んでいくも必要がある。</t>
    <rPh sb="1" eb="3">
      <t>ショウライ</t>
    </rPh>
    <rPh sb="3" eb="5">
      <t>フタン</t>
    </rPh>
    <rPh sb="5" eb="7">
      <t>ヒリツ</t>
    </rPh>
    <rPh sb="9" eb="10">
      <t>ショウ</t>
    </rPh>
    <rPh sb="15" eb="17">
      <t>イッポウ</t>
    </rPh>
    <rPh sb="19" eb="21">
      <t>ユウケイ</t>
    </rPh>
    <rPh sb="21" eb="23">
      <t>コテイ</t>
    </rPh>
    <rPh sb="23" eb="25">
      <t>シサン</t>
    </rPh>
    <rPh sb="25" eb="27">
      <t>ゲンカ</t>
    </rPh>
    <rPh sb="27" eb="29">
      <t>ショウキャク</t>
    </rPh>
    <rPh sb="29" eb="30">
      <t>リツ</t>
    </rPh>
    <rPh sb="35" eb="36">
      <t>ヤク</t>
    </rPh>
    <rPh sb="40" eb="41">
      <t>ノボ</t>
    </rPh>
    <rPh sb="43" eb="45">
      <t>シサン</t>
    </rPh>
    <rPh sb="46" eb="48">
      <t>ショウキャク</t>
    </rPh>
    <rPh sb="49" eb="52">
      <t>ロウキュウカ</t>
    </rPh>
    <rPh sb="54" eb="55">
      <t>スス</t>
    </rPh>
    <rPh sb="59" eb="61">
      <t>ジョウキョウ</t>
    </rPh>
    <rPh sb="67" eb="69">
      <t>コンゴ</t>
    </rPh>
    <rPh sb="71" eb="73">
      <t>シセツ</t>
    </rPh>
    <rPh sb="74" eb="76">
      <t>コウシン</t>
    </rPh>
    <rPh sb="77" eb="80">
      <t>ロウキュウカ</t>
    </rPh>
    <rPh sb="80" eb="82">
      <t>タイサク</t>
    </rPh>
    <rPh sb="82" eb="83">
      <t>ナド</t>
    </rPh>
    <rPh sb="84" eb="85">
      <t>ト</t>
    </rPh>
    <rPh sb="86" eb="87">
      <t>ク</t>
    </rPh>
    <rPh sb="88" eb="90">
      <t>カダイ</t>
    </rPh>
    <rPh sb="90" eb="92">
      <t>セイリ</t>
    </rPh>
    <rPh sb="92" eb="93">
      <t>オヨ</t>
    </rPh>
    <rPh sb="94" eb="96">
      <t>ケントウ</t>
    </rPh>
    <rPh sb="97" eb="99">
      <t>ヒツヨウ</t>
    </rPh>
    <rPh sb="103" eb="105">
      <t>シセツ</t>
    </rPh>
    <rPh sb="106" eb="108">
      <t>ロウキュウ</t>
    </rPh>
    <rPh sb="108" eb="110">
      <t>ジョウキョウ</t>
    </rPh>
    <rPh sb="111" eb="112">
      <t>フク</t>
    </rPh>
    <rPh sb="114" eb="116">
      <t>ショウライ</t>
    </rPh>
    <rPh sb="116" eb="118">
      <t>フタン</t>
    </rPh>
    <rPh sb="119" eb="122">
      <t>ソウゴウテキ</t>
    </rPh>
    <rPh sb="123" eb="125">
      <t>ハアク</t>
    </rPh>
    <rPh sb="126" eb="127">
      <t>オコナ</t>
    </rPh>
    <rPh sb="129" eb="131">
      <t>テキセツ</t>
    </rPh>
    <rPh sb="132" eb="134">
      <t>シセツ</t>
    </rPh>
    <rPh sb="134" eb="136">
      <t>カンリ</t>
    </rPh>
    <rPh sb="137" eb="138">
      <t>ト</t>
    </rPh>
    <rPh sb="139" eb="140">
      <t>ク</t>
    </rPh>
    <rPh sb="145" eb="147">
      <t>ヒツヨウ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</si>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</sst>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5" fillId="0" borderId="0">
      <alignment vertical="center"/>
    </xf>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6" fillId="0" borderId="0" xfId="42"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5"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84"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0" xfId="17" applyNumberFormat="1" applyFont="1" applyFill="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44">
    <cellStyle name="パーセント 2" xfId="21" xr:uid="{00000000-0005-0000-0000-000000000000}"/>
    <cellStyle name="桁区切り 2" xfId="22" xr:uid="{00000000-0005-0000-0000-000001000000}"/>
    <cellStyle name="桁区切り 2 2" xfId="23" xr:uid="{00000000-0005-0000-0000-000002000000}"/>
    <cellStyle name="桁区切り 2 3" xfId="24" xr:uid="{00000000-0005-0000-0000-000003000000}"/>
    <cellStyle name="桁区切り 3" xfId="25" xr:uid="{00000000-0005-0000-0000-000004000000}"/>
    <cellStyle name="桁区切り 4" xfId="26" xr:uid="{00000000-0005-0000-0000-000005000000}"/>
    <cellStyle name="桁区切り 5" xfId="27" xr:uid="{00000000-0005-0000-0000-000006000000}"/>
    <cellStyle name="通貨 2" xfId="28" xr:uid="{00000000-0005-0000-0000-000007000000}"/>
    <cellStyle name="通貨 3" xfId="29" xr:uid="{00000000-0005-0000-0000-000008000000}"/>
    <cellStyle name="標準" xfId="0" builtinId="0"/>
    <cellStyle name="標準 2" xfId="6" xr:uid="{00000000-0005-0000-0000-00000A000000}"/>
    <cellStyle name="標準 2 2" xfId="7" xr:uid="{00000000-0005-0000-0000-00000B000000}"/>
    <cellStyle name="標準 2 3" xfId="10" xr:uid="{00000000-0005-0000-0000-00000C000000}"/>
    <cellStyle name="標準 2 3 2" xfId="30" xr:uid="{00000000-0005-0000-0000-00000D000000}"/>
    <cellStyle name="標準 2 4" xfId="40" xr:uid="{00000000-0005-0000-0000-00000E000000}"/>
    <cellStyle name="標準 2_2007AJAHO401600" xfId="31" xr:uid="{00000000-0005-0000-0000-00000F000000}"/>
    <cellStyle name="標準 3" xfId="11" xr:uid="{00000000-0005-0000-0000-000010000000}"/>
    <cellStyle name="標準 3 2" xfId="33" xr:uid="{00000000-0005-0000-0000-000011000000}"/>
    <cellStyle name="標準 3 3" xfId="41" xr:uid="{00000000-0005-0000-0000-000012000000}"/>
    <cellStyle name="標準 3 4" xfId="32" xr:uid="{00000000-0005-0000-0000-000013000000}"/>
    <cellStyle name="標準 3_APAHO401000" xfId="34" xr:uid="{00000000-0005-0000-0000-000014000000}"/>
    <cellStyle name="標準 4" xfId="5" xr:uid="{00000000-0005-0000-0000-000015000000}"/>
    <cellStyle name="標準 4 2" xfId="35" xr:uid="{00000000-0005-0000-0000-000016000000}"/>
    <cellStyle name="標準 4_APAHO401000" xfId="36" xr:uid="{00000000-0005-0000-0000-000017000000}"/>
    <cellStyle name="標準 4_APAHO401600" xfId="1" xr:uid="{00000000-0005-0000-0000-000018000000}"/>
    <cellStyle name="標準 4_APAHO4019001" xfId="4" xr:uid="{00000000-0005-0000-0000-000019000000}"/>
    <cellStyle name="標準 4_ZJ08_022012_青森市_2010" xfId="3" xr:uid="{00000000-0005-0000-0000-00001A000000}"/>
    <cellStyle name="標準 5" xfId="37" xr:uid="{00000000-0005-0000-0000-00001B000000}"/>
    <cellStyle name="標準 6" xfId="8" xr:uid="{00000000-0005-0000-0000-00001C000000}"/>
    <cellStyle name="標準 6 2" xfId="39" xr:uid="{00000000-0005-0000-0000-00001D000000}"/>
    <cellStyle name="標準 6 3" xfId="38" xr:uid="{00000000-0005-0000-0000-00001E000000}"/>
    <cellStyle name="標準 6_APAHO401000" xfId="9" xr:uid="{00000000-0005-0000-0000-00001F000000}"/>
    <cellStyle name="標準 6_APAHO401200_O-JJ1016-001-3_財政状況資料集(決算状況カード(各会計・関係団体))(Rev2)2" xfId="15" xr:uid="{00000000-0005-0000-0000-000020000000}"/>
    <cellStyle name="標準 6_APAHO402200_O-JJ1016-001-3_財政状況資料集(決算状況カード(各会計・関係団体))(Rev2)2" xfId="12" xr:uid="{00000000-0005-0000-0000-000021000000}"/>
    <cellStyle name="標準 7" xfId="42" xr:uid="{00000000-0005-0000-0000-000022000000}"/>
    <cellStyle name="標準 8" xfId="20" xr:uid="{00000000-0005-0000-0000-000023000000}"/>
    <cellStyle name="標準 9" xfId="43" xr:uid="{00000000-0005-0000-0000-000024000000}"/>
    <cellStyle name="標準_【レイアウト】（県）資料３（Ｐ２）　歳出比較分析表" xfId="16" xr:uid="{00000000-0005-0000-0000-000025000000}"/>
    <cellStyle name="標準_【レイアウト】（市）資料３（Ｐ２）　歳出比較分析表" xfId="17" xr:uid="{00000000-0005-0000-0000-000026000000}"/>
    <cellStyle name="標準_APAHO251300" xfId="18" xr:uid="{00000000-0005-0000-0000-000027000000}"/>
    <cellStyle name="標準_APAHO252300" xfId="19" xr:uid="{00000000-0005-0000-0000-000028000000}"/>
    <cellStyle name="標準_Book1" xfId="13" xr:uid="{00000000-0005-0000-0000-000029000000}"/>
    <cellStyle name="標準_O-JJ0722-001-3_決算状況カード(各会計・関係団体)_O-JJ1016-001-3_財政状況資料集(決算状況カード(各会計・関係団体))(Rev2)2" xfId="14" xr:uid="{00000000-0005-0000-0000-00002A000000}"/>
    <cellStyle name="標準_O-JJ0722-001-8_連結実質赤字比率に係る赤字・黒字の構成分析" xfId="2" xr:uid="{00000000-0005-0000-0000-00002B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58051</c:v>
                </c:pt>
                <c:pt idx="3">
                  <c:v>40879</c:v>
                </c:pt>
                <c:pt idx="4">
                  <c:v>42651</c:v>
                </c:pt>
              </c:numCache>
            </c:numRef>
          </c:val>
          <c:smooth val="0"/>
          <c:extLst>
            <c:ext xmlns:c16="http://schemas.microsoft.com/office/drawing/2014/chart" uri="{C3380CC4-5D6E-409C-BE32-E72D297353CC}">
              <c16:uniqueId val="{00000000-F477-4A8B-913A-7049FC3619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63191</c:v>
                </c:pt>
                <c:pt idx="1">
                  <c:v>49560</c:v>
                </c:pt>
                <c:pt idx="2">
                  <c:v>47177</c:v>
                </c:pt>
                <c:pt idx="3">
                  <c:v>74339</c:v>
                </c:pt>
                <c:pt idx="4">
                  <c:v>100551</c:v>
                </c:pt>
              </c:numCache>
            </c:numRef>
          </c:val>
          <c:smooth val="0"/>
          <c:extLst>
            <c:ext xmlns:c16="http://schemas.microsoft.com/office/drawing/2014/chart" uri="{C3380CC4-5D6E-409C-BE32-E72D297353CC}">
              <c16:uniqueId val="{00000001-F477-4A8B-913A-7049FC36196E}"/>
            </c:ext>
          </c:extLst>
        </c:ser>
        <c:dLbls>
          <c:showLegendKey val="0"/>
          <c:showVal val="0"/>
          <c:showCatName val="0"/>
          <c:showSerName val="0"/>
          <c:showPercent val="0"/>
          <c:showBubbleSize val="0"/>
        </c:dLbls>
        <c:marker val="1"/>
        <c:smooth val="0"/>
        <c:axId val="172050688"/>
        <c:axId val="172056960"/>
      </c:lineChart>
      <c:catAx>
        <c:axId val="172050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2056960"/>
        <c:crosses val="autoZero"/>
        <c:auto val="1"/>
        <c:lblAlgn val="ctr"/>
        <c:lblOffset val="100"/>
        <c:tickLblSkip val="1"/>
        <c:tickMarkSkip val="1"/>
        <c:noMultiLvlLbl val="0"/>
      </c:catAx>
      <c:valAx>
        <c:axId val="1720569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2050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2.36</c:v>
                </c:pt>
                <c:pt idx="1">
                  <c:v>2.35</c:v>
                </c:pt>
                <c:pt idx="2">
                  <c:v>2.04</c:v>
                </c:pt>
                <c:pt idx="3">
                  <c:v>2.5499999999999998</c:v>
                </c:pt>
                <c:pt idx="4">
                  <c:v>2.92</c:v>
                </c:pt>
              </c:numCache>
            </c:numRef>
          </c:val>
          <c:extLst>
            <c:ext xmlns:c16="http://schemas.microsoft.com/office/drawing/2014/chart" uri="{C3380CC4-5D6E-409C-BE32-E72D297353CC}">
              <c16:uniqueId val="{00000000-B581-4FFD-A40B-DD401773E5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5.89</c:v>
                </c:pt>
                <c:pt idx="1">
                  <c:v>5.95</c:v>
                </c:pt>
                <c:pt idx="2">
                  <c:v>5.95</c:v>
                </c:pt>
                <c:pt idx="3">
                  <c:v>6.9</c:v>
                </c:pt>
                <c:pt idx="4">
                  <c:v>7.76</c:v>
                </c:pt>
              </c:numCache>
            </c:numRef>
          </c:val>
          <c:extLst>
            <c:ext xmlns:c16="http://schemas.microsoft.com/office/drawing/2014/chart" uri="{C3380CC4-5D6E-409C-BE32-E72D297353CC}">
              <c16:uniqueId val="{00000001-B581-4FFD-A40B-DD401773E53A}"/>
            </c:ext>
          </c:extLst>
        </c:ser>
        <c:dLbls>
          <c:showLegendKey val="0"/>
          <c:showVal val="0"/>
          <c:showCatName val="0"/>
          <c:showSerName val="0"/>
          <c:showPercent val="0"/>
          <c:showBubbleSize val="0"/>
        </c:dLbls>
        <c:gapWidth val="250"/>
        <c:overlap val="100"/>
        <c:axId val="188245120"/>
        <c:axId val="188247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0.18</c:v>
                </c:pt>
                <c:pt idx="1">
                  <c:v>0.31</c:v>
                </c:pt>
                <c:pt idx="2">
                  <c:v>7.0000000000000007E-2</c:v>
                </c:pt>
                <c:pt idx="3">
                  <c:v>2.09</c:v>
                </c:pt>
                <c:pt idx="4">
                  <c:v>5.38</c:v>
                </c:pt>
              </c:numCache>
            </c:numRef>
          </c:val>
          <c:smooth val="0"/>
          <c:extLst>
            <c:ext xmlns:c16="http://schemas.microsoft.com/office/drawing/2014/chart" uri="{C3380CC4-5D6E-409C-BE32-E72D297353CC}">
              <c16:uniqueId val="{00000002-B581-4FFD-A40B-DD401773E53A}"/>
            </c:ext>
          </c:extLst>
        </c:ser>
        <c:dLbls>
          <c:showLegendKey val="0"/>
          <c:showVal val="0"/>
          <c:showCatName val="0"/>
          <c:showSerName val="0"/>
          <c:showPercent val="0"/>
          <c:showBubbleSize val="0"/>
        </c:dLbls>
        <c:marker val="1"/>
        <c:smooth val="0"/>
        <c:axId val="188245120"/>
        <c:axId val="188247040"/>
      </c:lineChart>
      <c:catAx>
        <c:axId val="18824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247040"/>
        <c:crosses val="autoZero"/>
        <c:auto val="1"/>
        <c:lblAlgn val="ctr"/>
        <c:lblOffset val="100"/>
        <c:tickLblSkip val="1"/>
        <c:tickMarkSkip val="1"/>
        <c:noMultiLvlLbl val="0"/>
      </c:catAx>
      <c:valAx>
        <c:axId val="18824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24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183-4BDD-BBD8-A79C7A2D28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83-4BDD-BBD8-A79C7A2D280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0.08</c:v>
                </c:pt>
                <c:pt idx="4">
                  <c:v>#N/A</c:v>
                </c:pt>
                <c:pt idx="5">
                  <c:v>0.08</c:v>
                </c:pt>
                <c:pt idx="6">
                  <c:v>#N/A</c:v>
                </c:pt>
                <c:pt idx="7">
                  <c:v>0.09</c:v>
                </c:pt>
                <c:pt idx="8">
                  <c:v>#N/A</c:v>
                </c:pt>
                <c:pt idx="9">
                  <c:v>0.09</c:v>
                </c:pt>
              </c:numCache>
            </c:numRef>
          </c:val>
          <c:extLst>
            <c:ext xmlns:c16="http://schemas.microsoft.com/office/drawing/2014/chart" uri="{C3380CC4-5D6E-409C-BE32-E72D297353CC}">
              <c16:uniqueId val="{00000002-7183-4BDD-BBD8-A79C7A2D2803}"/>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c:v>
                </c:pt>
                <c:pt idx="2">
                  <c:v>#N/A</c:v>
                </c:pt>
                <c:pt idx="3">
                  <c:v>0.36</c:v>
                </c:pt>
                <c:pt idx="4">
                  <c:v>#N/A</c:v>
                </c:pt>
                <c:pt idx="5">
                  <c:v>0.39</c:v>
                </c:pt>
                <c:pt idx="6">
                  <c:v>#N/A</c:v>
                </c:pt>
                <c:pt idx="7">
                  <c:v>0.44</c:v>
                </c:pt>
                <c:pt idx="8">
                  <c:v>#N/A</c:v>
                </c:pt>
                <c:pt idx="9">
                  <c:v>0.48</c:v>
                </c:pt>
              </c:numCache>
            </c:numRef>
          </c:val>
          <c:extLst>
            <c:ext xmlns:c16="http://schemas.microsoft.com/office/drawing/2014/chart" uri="{C3380CC4-5D6E-409C-BE32-E72D297353CC}">
              <c16:uniqueId val="{00000003-7183-4BDD-BBD8-A79C7A2D280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0.19</c:v>
                </c:pt>
                <c:pt idx="4">
                  <c:v>#N/A</c:v>
                </c:pt>
                <c:pt idx="5">
                  <c:v>0.59</c:v>
                </c:pt>
                <c:pt idx="6">
                  <c:v>#N/A</c:v>
                </c:pt>
                <c:pt idx="7">
                  <c:v>0.18</c:v>
                </c:pt>
                <c:pt idx="8">
                  <c:v>#N/A</c:v>
                </c:pt>
                <c:pt idx="9">
                  <c:v>0.83</c:v>
                </c:pt>
              </c:numCache>
            </c:numRef>
          </c:val>
          <c:extLst>
            <c:ext xmlns:c16="http://schemas.microsoft.com/office/drawing/2014/chart" uri="{C3380CC4-5D6E-409C-BE32-E72D297353CC}">
              <c16:uniqueId val="{00000004-7183-4BDD-BBD8-A79C7A2D2803}"/>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1.63</c:v>
                </c:pt>
                <c:pt idx="2">
                  <c:v>#N/A</c:v>
                </c:pt>
                <c:pt idx="3">
                  <c:v>1.72</c:v>
                </c:pt>
                <c:pt idx="4">
                  <c:v>#N/A</c:v>
                </c:pt>
                <c:pt idx="5">
                  <c:v>1.8</c:v>
                </c:pt>
                <c:pt idx="6">
                  <c:v>#N/A</c:v>
                </c:pt>
                <c:pt idx="7">
                  <c:v>1.77</c:v>
                </c:pt>
                <c:pt idx="8">
                  <c:v>#N/A</c:v>
                </c:pt>
                <c:pt idx="9">
                  <c:v>1.66</c:v>
                </c:pt>
              </c:numCache>
            </c:numRef>
          </c:val>
          <c:extLst>
            <c:ext xmlns:c16="http://schemas.microsoft.com/office/drawing/2014/chart" uri="{C3380CC4-5D6E-409C-BE32-E72D297353CC}">
              <c16:uniqueId val="{00000005-7183-4BDD-BBD8-A79C7A2D280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0.24</c:v>
                </c:pt>
                <c:pt idx="2">
                  <c:v>#N/A</c:v>
                </c:pt>
                <c:pt idx="3">
                  <c:v>0.53</c:v>
                </c:pt>
                <c:pt idx="4">
                  <c:v>#N/A</c:v>
                </c:pt>
                <c:pt idx="5">
                  <c:v>0.77</c:v>
                </c:pt>
                <c:pt idx="6">
                  <c:v>#N/A</c:v>
                </c:pt>
                <c:pt idx="7">
                  <c:v>1.38</c:v>
                </c:pt>
                <c:pt idx="8">
                  <c:v>#N/A</c:v>
                </c:pt>
                <c:pt idx="9">
                  <c:v>1.71</c:v>
                </c:pt>
              </c:numCache>
            </c:numRef>
          </c:val>
          <c:extLst>
            <c:ext xmlns:c16="http://schemas.microsoft.com/office/drawing/2014/chart" uri="{C3380CC4-5D6E-409C-BE32-E72D297353CC}">
              <c16:uniqueId val="{00000006-7183-4BDD-BBD8-A79C7A2D28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2.0499999999999998</c:v>
                </c:pt>
                <c:pt idx="2">
                  <c:v>#N/A</c:v>
                </c:pt>
                <c:pt idx="3">
                  <c:v>1.99</c:v>
                </c:pt>
                <c:pt idx="4">
                  <c:v>#N/A</c:v>
                </c:pt>
                <c:pt idx="5">
                  <c:v>1.63</c:v>
                </c:pt>
                <c:pt idx="6">
                  <c:v>#N/A</c:v>
                </c:pt>
                <c:pt idx="7">
                  <c:v>2.1</c:v>
                </c:pt>
                <c:pt idx="8">
                  <c:v>#N/A</c:v>
                </c:pt>
                <c:pt idx="9">
                  <c:v>2.42</c:v>
                </c:pt>
              </c:numCache>
            </c:numRef>
          </c:val>
          <c:extLst>
            <c:ext xmlns:c16="http://schemas.microsoft.com/office/drawing/2014/chart" uri="{C3380CC4-5D6E-409C-BE32-E72D297353CC}">
              <c16:uniqueId val="{00000007-7183-4BDD-BBD8-A79C7A2D280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3.87</c:v>
                </c:pt>
                <c:pt idx="2">
                  <c:v>#N/A</c:v>
                </c:pt>
                <c:pt idx="3">
                  <c:v>3.99</c:v>
                </c:pt>
                <c:pt idx="4">
                  <c:v>#N/A</c:v>
                </c:pt>
                <c:pt idx="5">
                  <c:v>3.97</c:v>
                </c:pt>
                <c:pt idx="6">
                  <c:v>#N/A</c:v>
                </c:pt>
                <c:pt idx="7">
                  <c:v>4.12</c:v>
                </c:pt>
                <c:pt idx="8">
                  <c:v>#N/A</c:v>
                </c:pt>
                <c:pt idx="9">
                  <c:v>4.03</c:v>
                </c:pt>
              </c:numCache>
            </c:numRef>
          </c:val>
          <c:extLst>
            <c:ext xmlns:c16="http://schemas.microsoft.com/office/drawing/2014/chart" uri="{C3380CC4-5D6E-409C-BE32-E72D297353CC}">
              <c16:uniqueId val="{00000008-7183-4BDD-BBD8-A79C7A2D28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8.6199999999999992</c:v>
                </c:pt>
                <c:pt idx="2">
                  <c:v>#N/A</c:v>
                </c:pt>
                <c:pt idx="3">
                  <c:v>9.16</c:v>
                </c:pt>
                <c:pt idx="4">
                  <c:v>#N/A</c:v>
                </c:pt>
                <c:pt idx="5">
                  <c:v>9.74</c:v>
                </c:pt>
                <c:pt idx="6">
                  <c:v>#N/A</c:v>
                </c:pt>
                <c:pt idx="7">
                  <c:v>11.81</c:v>
                </c:pt>
                <c:pt idx="8">
                  <c:v>#N/A</c:v>
                </c:pt>
                <c:pt idx="9">
                  <c:v>13.45</c:v>
                </c:pt>
              </c:numCache>
            </c:numRef>
          </c:val>
          <c:extLst>
            <c:ext xmlns:c16="http://schemas.microsoft.com/office/drawing/2014/chart" uri="{C3380CC4-5D6E-409C-BE32-E72D297353CC}">
              <c16:uniqueId val="{00000009-7183-4BDD-BBD8-A79C7A2D2803}"/>
            </c:ext>
          </c:extLst>
        </c:ser>
        <c:dLbls>
          <c:showLegendKey val="0"/>
          <c:showVal val="0"/>
          <c:showCatName val="0"/>
          <c:showSerName val="0"/>
          <c:showPercent val="0"/>
          <c:showBubbleSize val="0"/>
        </c:dLbls>
        <c:gapWidth val="150"/>
        <c:overlap val="100"/>
        <c:axId val="188357632"/>
        <c:axId val="188363520"/>
      </c:barChart>
      <c:catAx>
        <c:axId val="18835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363520"/>
        <c:crosses val="autoZero"/>
        <c:auto val="1"/>
        <c:lblAlgn val="ctr"/>
        <c:lblOffset val="100"/>
        <c:tickLblSkip val="1"/>
        <c:tickMarkSkip val="1"/>
        <c:noMultiLvlLbl val="0"/>
      </c:catAx>
      <c:valAx>
        <c:axId val="188363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35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9726</c:v>
                </c:pt>
                <c:pt idx="5">
                  <c:v>9700</c:v>
                </c:pt>
                <c:pt idx="8">
                  <c:v>9464</c:v>
                </c:pt>
                <c:pt idx="11">
                  <c:v>9072</c:v>
                </c:pt>
                <c:pt idx="14">
                  <c:v>9059</c:v>
                </c:pt>
              </c:numCache>
            </c:numRef>
          </c:val>
          <c:extLst>
            <c:ext xmlns:c16="http://schemas.microsoft.com/office/drawing/2014/chart" uri="{C3380CC4-5D6E-409C-BE32-E72D297353CC}">
              <c16:uniqueId val="{00000000-34FA-4B3C-9009-1CBD5EAC6E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14</c:v>
                </c:pt>
                <c:pt idx="3">
                  <c:v>0</c:v>
                </c:pt>
                <c:pt idx="6">
                  <c:v>1</c:v>
                </c:pt>
                <c:pt idx="9">
                  <c:v>1</c:v>
                </c:pt>
                <c:pt idx="12">
                  <c:v>1</c:v>
                </c:pt>
              </c:numCache>
            </c:numRef>
          </c:val>
          <c:extLst>
            <c:ext xmlns:c16="http://schemas.microsoft.com/office/drawing/2014/chart" uri="{C3380CC4-5D6E-409C-BE32-E72D297353CC}">
              <c16:uniqueId val="{00000001-34FA-4B3C-9009-1CBD5EAC6E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40</c:v>
                </c:pt>
                <c:pt idx="3">
                  <c:v>36</c:v>
                </c:pt>
                <c:pt idx="6">
                  <c:v>29</c:v>
                </c:pt>
                <c:pt idx="9">
                  <c:v>24</c:v>
                </c:pt>
                <c:pt idx="12">
                  <c:v>20</c:v>
                </c:pt>
              </c:numCache>
            </c:numRef>
          </c:val>
          <c:extLst>
            <c:ext xmlns:c16="http://schemas.microsoft.com/office/drawing/2014/chart" uri="{C3380CC4-5D6E-409C-BE32-E72D297353CC}">
              <c16:uniqueId val="{00000002-34FA-4B3C-9009-1CBD5EAC6E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674</c:v>
                </c:pt>
                <c:pt idx="3">
                  <c:v>672</c:v>
                </c:pt>
                <c:pt idx="6">
                  <c:v>847</c:v>
                </c:pt>
                <c:pt idx="9">
                  <c:v>718</c:v>
                </c:pt>
                <c:pt idx="12">
                  <c:v>703</c:v>
                </c:pt>
              </c:numCache>
            </c:numRef>
          </c:val>
          <c:extLst>
            <c:ext xmlns:c16="http://schemas.microsoft.com/office/drawing/2014/chart" uri="{C3380CC4-5D6E-409C-BE32-E72D297353CC}">
              <c16:uniqueId val="{00000003-34FA-4B3C-9009-1CBD5EAC6E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1897</c:v>
                </c:pt>
                <c:pt idx="3">
                  <c:v>1855</c:v>
                </c:pt>
                <c:pt idx="6">
                  <c:v>1846</c:v>
                </c:pt>
                <c:pt idx="9">
                  <c:v>1835</c:v>
                </c:pt>
                <c:pt idx="12">
                  <c:v>1863</c:v>
                </c:pt>
              </c:numCache>
            </c:numRef>
          </c:val>
          <c:extLst>
            <c:ext xmlns:c16="http://schemas.microsoft.com/office/drawing/2014/chart" uri="{C3380CC4-5D6E-409C-BE32-E72D297353CC}">
              <c16:uniqueId val="{00000004-34FA-4B3C-9009-1CBD5EAC6E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FA-4B3C-9009-1CBD5EAC6E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FA-4B3C-9009-1CBD5EAC6E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8880</c:v>
                </c:pt>
                <c:pt idx="3">
                  <c:v>8852</c:v>
                </c:pt>
                <c:pt idx="6">
                  <c:v>8839</c:v>
                </c:pt>
                <c:pt idx="9">
                  <c:v>8580</c:v>
                </c:pt>
                <c:pt idx="12">
                  <c:v>8526</c:v>
                </c:pt>
              </c:numCache>
            </c:numRef>
          </c:val>
          <c:extLst>
            <c:ext xmlns:c16="http://schemas.microsoft.com/office/drawing/2014/chart" uri="{C3380CC4-5D6E-409C-BE32-E72D297353CC}">
              <c16:uniqueId val="{00000007-34FA-4B3C-9009-1CBD5EAC6E3B}"/>
            </c:ext>
          </c:extLst>
        </c:ser>
        <c:dLbls>
          <c:showLegendKey val="0"/>
          <c:showVal val="0"/>
          <c:showCatName val="0"/>
          <c:showSerName val="0"/>
          <c:showPercent val="0"/>
          <c:showBubbleSize val="0"/>
        </c:dLbls>
        <c:gapWidth val="100"/>
        <c:overlap val="100"/>
        <c:axId val="188438784"/>
        <c:axId val="188445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1779</c:v>
                </c:pt>
                <c:pt idx="2">
                  <c:v>#N/A</c:v>
                </c:pt>
                <c:pt idx="3">
                  <c:v>#N/A</c:v>
                </c:pt>
                <c:pt idx="4">
                  <c:v>1715</c:v>
                </c:pt>
                <c:pt idx="5">
                  <c:v>#N/A</c:v>
                </c:pt>
                <c:pt idx="6">
                  <c:v>#N/A</c:v>
                </c:pt>
                <c:pt idx="7">
                  <c:v>2098</c:v>
                </c:pt>
                <c:pt idx="8">
                  <c:v>#N/A</c:v>
                </c:pt>
                <c:pt idx="9">
                  <c:v>#N/A</c:v>
                </c:pt>
                <c:pt idx="10">
                  <c:v>2086</c:v>
                </c:pt>
                <c:pt idx="11">
                  <c:v>#N/A</c:v>
                </c:pt>
                <c:pt idx="12">
                  <c:v>#N/A</c:v>
                </c:pt>
                <c:pt idx="13">
                  <c:v>2054</c:v>
                </c:pt>
                <c:pt idx="14">
                  <c:v>#N/A</c:v>
                </c:pt>
              </c:numCache>
            </c:numRef>
          </c:val>
          <c:smooth val="0"/>
          <c:extLst>
            <c:ext xmlns:c16="http://schemas.microsoft.com/office/drawing/2014/chart" uri="{C3380CC4-5D6E-409C-BE32-E72D297353CC}">
              <c16:uniqueId val="{00000008-34FA-4B3C-9009-1CBD5EAC6E3B}"/>
            </c:ext>
          </c:extLst>
        </c:ser>
        <c:dLbls>
          <c:showLegendKey val="0"/>
          <c:showVal val="0"/>
          <c:showCatName val="0"/>
          <c:showSerName val="0"/>
          <c:showPercent val="0"/>
          <c:showBubbleSize val="0"/>
        </c:dLbls>
        <c:marker val="1"/>
        <c:smooth val="0"/>
        <c:axId val="188438784"/>
        <c:axId val="188445056"/>
      </c:lineChart>
      <c:catAx>
        <c:axId val="18843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445056"/>
        <c:crosses val="autoZero"/>
        <c:auto val="1"/>
        <c:lblAlgn val="ctr"/>
        <c:lblOffset val="100"/>
        <c:tickLblSkip val="1"/>
        <c:tickMarkSkip val="1"/>
        <c:noMultiLvlLbl val="0"/>
      </c:catAx>
      <c:valAx>
        <c:axId val="188445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43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74728</c:v>
                </c:pt>
                <c:pt idx="5">
                  <c:v>70954</c:v>
                </c:pt>
                <c:pt idx="8">
                  <c:v>69034</c:v>
                </c:pt>
                <c:pt idx="11">
                  <c:v>67825</c:v>
                </c:pt>
                <c:pt idx="14">
                  <c:v>65007</c:v>
                </c:pt>
              </c:numCache>
            </c:numRef>
          </c:val>
          <c:extLst>
            <c:ext xmlns:c16="http://schemas.microsoft.com/office/drawing/2014/chart" uri="{C3380CC4-5D6E-409C-BE32-E72D297353CC}">
              <c16:uniqueId val="{00000000-3D15-42E0-9313-819AEF88D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10745</c:v>
                </c:pt>
                <c:pt idx="5">
                  <c:v>10834</c:v>
                </c:pt>
                <c:pt idx="8">
                  <c:v>10317</c:v>
                </c:pt>
                <c:pt idx="11">
                  <c:v>10147</c:v>
                </c:pt>
                <c:pt idx="14">
                  <c:v>9675</c:v>
                </c:pt>
              </c:numCache>
            </c:numRef>
          </c:val>
          <c:extLst>
            <c:ext xmlns:c16="http://schemas.microsoft.com/office/drawing/2014/chart" uri="{C3380CC4-5D6E-409C-BE32-E72D297353CC}">
              <c16:uniqueId val="{00000001-3D15-42E0-9313-819AEF88D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20146</c:v>
                </c:pt>
                <c:pt idx="5">
                  <c:v>19803</c:v>
                </c:pt>
                <c:pt idx="8">
                  <c:v>22381</c:v>
                </c:pt>
                <c:pt idx="11">
                  <c:v>21663</c:v>
                </c:pt>
                <c:pt idx="14">
                  <c:v>20605</c:v>
                </c:pt>
              </c:numCache>
            </c:numRef>
          </c:val>
          <c:extLst>
            <c:ext xmlns:c16="http://schemas.microsoft.com/office/drawing/2014/chart" uri="{C3380CC4-5D6E-409C-BE32-E72D297353CC}">
              <c16:uniqueId val="{00000002-3D15-42E0-9313-819AEF88D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15-42E0-9313-819AEF88D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15-42E0-9313-819AEF88D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4546</c:v>
                </c:pt>
                <c:pt idx="3">
                  <c:v>4414</c:v>
                </c:pt>
                <c:pt idx="6">
                  <c:v>3722</c:v>
                </c:pt>
                <c:pt idx="9">
                  <c:v>1198</c:v>
                </c:pt>
                <c:pt idx="12">
                  <c:v>550</c:v>
                </c:pt>
              </c:numCache>
            </c:numRef>
          </c:val>
          <c:extLst>
            <c:ext xmlns:c16="http://schemas.microsoft.com/office/drawing/2014/chart" uri="{C3380CC4-5D6E-409C-BE32-E72D297353CC}">
              <c16:uniqueId val="{00000005-3D15-42E0-9313-819AEF88D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8265</c:v>
                </c:pt>
                <c:pt idx="3">
                  <c:v>7759</c:v>
                </c:pt>
                <c:pt idx="6">
                  <c:v>7736</c:v>
                </c:pt>
                <c:pt idx="9">
                  <c:v>7513</c:v>
                </c:pt>
                <c:pt idx="12">
                  <c:v>7207</c:v>
                </c:pt>
              </c:numCache>
            </c:numRef>
          </c:val>
          <c:extLst>
            <c:ext xmlns:c16="http://schemas.microsoft.com/office/drawing/2014/chart" uri="{C3380CC4-5D6E-409C-BE32-E72D297353CC}">
              <c16:uniqueId val="{00000006-3D15-42E0-9313-819AEF88D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4567</c:v>
                </c:pt>
                <c:pt idx="3">
                  <c:v>4736</c:v>
                </c:pt>
                <c:pt idx="6">
                  <c:v>3813</c:v>
                </c:pt>
                <c:pt idx="9">
                  <c:v>1867</c:v>
                </c:pt>
                <c:pt idx="12">
                  <c:v>1667</c:v>
                </c:pt>
              </c:numCache>
            </c:numRef>
          </c:val>
          <c:extLst>
            <c:ext xmlns:c16="http://schemas.microsoft.com/office/drawing/2014/chart" uri="{C3380CC4-5D6E-409C-BE32-E72D297353CC}">
              <c16:uniqueId val="{00000007-3D15-42E0-9313-819AEF88D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26591</c:v>
                </c:pt>
                <c:pt idx="3">
                  <c:v>25489</c:v>
                </c:pt>
                <c:pt idx="6">
                  <c:v>24662</c:v>
                </c:pt>
                <c:pt idx="9">
                  <c:v>23328</c:v>
                </c:pt>
                <c:pt idx="12">
                  <c:v>22473</c:v>
                </c:pt>
              </c:numCache>
            </c:numRef>
          </c:val>
          <c:extLst>
            <c:ext xmlns:c16="http://schemas.microsoft.com/office/drawing/2014/chart" uri="{C3380CC4-5D6E-409C-BE32-E72D297353CC}">
              <c16:uniqueId val="{00000008-3D15-42E0-9313-819AEF88D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136</c:v>
                </c:pt>
                <c:pt idx="3">
                  <c:v>1335</c:v>
                </c:pt>
                <c:pt idx="6">
                  <c:v>1334</c:v>
                </c:pt>
                <c:pt idx="9">
                  <c:v>1498</c:v>
                </c:pt>
                <c:pt idx="12">
                  <c:v>1061</c:v>
                </c:pt>
              </c:numCache>
            </c:numRef>
          </c:val>
          <c:extLst>
            <c:ext xmlns:c16="http://schemas.microsoft.com/office/drawing/2014/chart" uri="{C3380CC4-5D6E-409C-BE32-E72D297353CC}">
              <c16:uniqueId val="{00000009-3D15-42E0-9313-819AEF88D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67724</c:v>
                </c:pt>
                <c:pt idx="3">
                  <c:v>64444</c:v>
                </c:pt>
                <c:pt idx="6">
                  <c:v>61616</c:v>
                </c:pt>
                <c:pt idx="9">
                  <c:v>60964</c:v>
                </c:pt>
                <c:pt idx="12">
                  <c:v>58290</c:v>
                </c:pt>
              </c:numCache>
            </c:numRef>
          </c:val>
          <c:extLst>
            <c:ext xmlns:c16="http://schemas.microsoft.com/office/drawing/2014/chart" uri="{C3380CC4-5D6E-409C-BE32-E72D297353CC}">
              <c16:uniqueId val="{0000000A-3D15-42E0-9313-819AEF88DA39}"/>
            </c:ext>
          </c:extLst>
        </c:ser>
        <c:dLbls>
          <c:showLegendKey val="0"/>
          <c:showVal val="0"/>
          <c:showCatName val="0"/>
          <c:showSerName val="0"/>
          <c:showPercent val="0"/>
          <c:showBubbleSize val="0"/>
        </c:dLbls>
        <c:gapWidth val="100"/>
        <c:overlap val="100"/>
        <c:axId val="188808576"/>
        <c:axId val="188687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6210</c:v>
                </c:pt>
                <c:pt idx="2">
                  <c:v>#N/A</c:v>
                </c:pt>
                <c:pt idx="3">
                  <c:v>#N/A</c:v>
                </c:pt>
                <c:pt idx="4">
                  <c:v>6586</c:v>
                </c:pt>
                <c:pt idx="5">
                  <c:v>#N/A</c:v>
                </c:pt>
                <c:pt idx="6">
                  <c:v>#N/A</c:v>
                </c:pt>
                <c:pt idx="7">
                  <c:v>1150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15-42E0-9313-819AEF88DA39}"/>
            </c:ext>
          </c:extLst>
        </c:ser>
        <c:dLbls>
          <c:showLegendKey val="0"/>
          <c:showVal val="0"/>
          <c:showCatName val="0"/>
          <c:showSerName val="0"/>
          <c:showPercent val="0"/>
          <c:showBubbleSize val="0"/>
        </c:dLbls>
        <c:marker val="1"/>
        <c:smooth val="0"/>
        <c:axId val="188808576"/>
        <c:axId val="188687488"/>
      </c:lineChart>
      <c:catAx>
        <c:axId val="18880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687488"/>
        <c:crosses val="autoZero"/>
        <c:auto val="1"/>
        <c:lblAlgn val="ctr"/>
        <c:lblOffset val="100"/>
        <c:tickLblSkip val="1"/>
        <c:tickMarkSkip val="1"/>
        <c:noMultiLvlLbl val="0"/>
      </c:catAx>
      <c:valAx>
        <c:axId val="18868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0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2180</c:v>
                </c:pt>
                <c:pt idx="1">
                  <c:v>2480</c:v>
                </c:pt>
                <c:pt idx="2">
                  <c:v>2781</c:v>
                </c:pt>
              </c:numCache>
            </c:numRef>
          </c:val>
          <c:extLst>
            <c:ext xmlns:c16="http://schemas.microsoft.com/office/drawing/2014/chart" uri="{C3380CC4-5D6E-409C-BE32-E72D297353CC}">
              <c16:uniqueId val="{00000000-BDBC-4049-8583-A1E429BB0A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5038</c:v>
                </c:pt>
                <c:pt idx="1">
                  <c:v>5040</c:v>
                </c:pt>
                <c:pt idx="2">
                  <c:v>3543</c:v>
                </c:pt>
              </c:numCache>
            </c:numRef>
          </c:val>
          <c:extLst>
            <c:ext xmlns:c16="http://schemas.microsoft.com/office/drawing/2014/chart" uri="{C3380CC4-5D6E-409C-BE32-E72D297353CC}">
              <c16:uniqueId val="{00000001-BDBC-4049-8583-A1E429BB0A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17833</c:v>
                </c:pt>
                <c:pt idx="1">
                  <c:v>16972</c:v>
                </c:pt>
                <c:pt idx="2">
                  <c:v>17181</c:v>
                </c:pt>
              </c:numCache>
            </c:numRef>
          </c:val>
          <c:extLst>
            <c:ext xmlns:c16="http://schemas.microsoft.com/office/drawing/2014/chart" uri="{C3380CC4-5D6E-409C-BE32-E72D297353CC}">
              <c16:uniqueId val="{00000002-BDBC-4049-8583-A1E429BB0AAF}"/>
            </c:ext>
          </c:extLst>
        </c:ser>
        <c:dLbls>
          <c:showLegendKey val="0"/>
          <c:showVal val="0"/>
          <c:showCatName val="0"/>
          <c:showSerName val="0"/>
          <c:showPercent val="0"/>
          <c:showBubbleSize val="0"/>
        </c:dLbls>
        <c:gapWidth val="120"/>
        <c:overlap val="100"/>
        <c:axId val="180249344"/>
        <c:axId val="180250880"/>
      </c:barChart>
      <c:catAx>
        <c:axId val="18024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0250880"/>
        <c:crosses val="autoZero"/>
        <c:auto val="1"/>
        <c:lblAlgn val="ctr"/>
        <c:lblOffset val="100"/>
        <c:tickLblSkip val="1"/>
        <c:tickMarkSkip val="1"/>
        <c:noMultiLvlLbl val="0"/>
      </c:catAx>
      <c:valAx>
        <c:axId val="180250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024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{ED141338-E44D-484E-99D4-AD250F53388D}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E6B-4AD7-8031-121A596BC1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{FC983DDC-1B2C-403C-AA9C-2363B6291574}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6B-4AD7-8031-121A596BC1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{F1ED095C-691D-4374-82D6-ACFEC5C18084}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6B-4AD7-8031-121A596BC1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{E1A41057-9160-4E9D-8613-763D1C54AAC8}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6B-4AD7-8031-121A596BC1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{4E481BEE-AE45-4309-B7A2-9195AC75B05B}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6B-4AD7-8031-121A596BC10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{C0A82F88-A7E6-4737-9363-E09CED20332A}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E6B-4AD7-8031-121A596BC10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{EC3F0468-7326-446D-B75F-5E9453391A98}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E6B-4AD7-8031-121A596BC10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{C7D44637-9C9D-40A0-B2AA-19155A75C3A8}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E6B-4AD7-8031-121A596BC10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{E7AF958B-79C7-4542-BA5F-733C76C9241C}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E6B-4AD7-8031-121A596BC1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6B-4AD7-8031-121A596BC1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{6D371CA7-D8C2-4EFB-835D-2DE05BCF9E6B}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E6B-4AD7-8031-121A596BC1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{F23D56A6-E859-4A27-97F5-D3653211A047}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6B-4AD7-8031-121A596BC1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{04525865-3F49-4693-85BC-D53CB9C75069}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6B-4AD7-8031-121A596BC1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{754819A8-1E4A-40DF-9327-3C94587658F9}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6B-4AD7-8031-121A596BC1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{6548B38C-1416-4FBD-8AA7-9041DBB18F7C}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6B-4AD7-8031-121A596BC10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{58B91610-5D8A-4536-94EF-BBF5662B8172}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E6B-4AD7-8031-121A596BC10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{116C24B3-2B15-4685-B4D6-F545272E9C89}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E6B-4AD7-8031-121A596BC10C}"/>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{D608AFF6-A577-4520-AB19-50C76CB2E24E}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E6B-4AD7-8031-121A596BC10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{7720A3EE-D9FA-4270-B469-FA0A6164CD78}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E6B-4AD7-8031-121A596BC1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60.1</c:v>
                </c:pt>
              </c:numCache>
            </c:numRef>
          </c:xVal>
          <c:yVal>
            <c:numRef>
              <c:f>公会計指標分析・財政指標組合せ分析表!$BP$55:$DC$55</c:f>
              <c:numCache>
                <c:formatCode>#,##0.0;"▲ "#,##0.0</c:formatCode>
                <c:ptCount val="40"/>
                <c:pt idx="24">
                  <c:v>15</c:v>
                </c:pt>
              </c:numCache>
            </c:numRef>
          </c:yVal>
          <c:smooth val="0"/>
          <c:extLst>
            <c:ext xmlns:c16="http://schemas.microsoft.com/office/drawing/2014/chart" uri="{C3380CC4-5D6E-409C-BE32-E72D297353CC}">
              <c16:uniqueId val="{00000013-8E6B-4AD7-8031-121A596BC10C}"/>
            </c:ext>
          </c:extLst>
        </c:ser>
        <c:dLbls>
          <c:showLegendKey val="0"/>
          <c:showVal val="1"/>
          <c:showCatName val="0"/>
          <c:showSerName val="0"/>
          <c:showPercent val="0"/>
          <c:showBubbleSize val="0"/>
        </c:dLbls>
        <c:axId val="189357440"/>
        <c:axId val="189371904"/>
      </c:scatterChart>
      <c:valAx>
        <c:axId val="189357440"/>
        <c:scaling>
          <c:orientation val="minMax"/>
          <c:max val="72.199999999999989"/>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9371904"/>
        <c:crosses val="autoZero"/>
        <c:crossBetween val="midCat"/>
      </c:valAx>
      <c:valAx>
        <c:axId val="189371904"/>
        <c:scaling>
          <c:orientation val="minMax"/>
          <c:max val="1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9357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{F303FBF6-E306-4FD8-BAD4-77F9F351380E}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D32-4664-81CF-105C247E33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{A6A37E91-1BDD-4D50-AEBD-06F135FF9FAF}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32-4664-81CF-105C247E33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{42AE85BD-0BAE-415D-9B39-A80F6D7BC4D4}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32-4664-81CF-105C247E33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{E5FBCC94-D1FD-4E84-AFA3-E046025CC378}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32-4664-81CF-105C247E33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{D4EC3925-45A4-49A2-A1C1-ADC3292EE0F7}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32-4664-81CF-105C247E33B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{98854F0D-403C-40E1-BDCC-EE3419794E43}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D32-4664-81CF-105C247E33B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{CFC8DA28-DBA4-408E-9F5F-0324A7404F34}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D32-4664-81CF-105C247E33B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{57485C70-703B-4AE4-BFB4-6E91006670EC}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D32-4664-81CF-105C247E33B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{7DB9B1F4-C330-45CE-B45E-C9987FE2F8A4}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D32-4664-81CF-105C247E33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6.8</c:v>
                </c:pt>
                <c:pt idx="16">
                  <c:v>6.5</c:v>
                </c:pt>
                <c:pt idx="24">
                  <c:v>6.9</c:v>
                </c:pt>
                <c:pt idx="32">
                  <c:v>7.4</c:v>
                </c:pt>
              </c:numCache>
            </c:numRef>
          </c:xVal>
          <c:yVal>
            <c:numRef>
              <c:f>公会計指標分析・財政指標組合せ分析表!$BP$73:$DC$73</c:f>
              <c:numCache>
                <c:formatCode>#,##0.0;"▲ "#,##0.0</c:formatCode>
                <c:ptCount val="40"/>
                <c:pt idx="0">
                  <c:v>21.7</c:v>
                </c:pt>
                <c:pt idx="8">
                  <c:v>23.4</c:v>
                </c:pt>
                <c:pt idx="16">
                  <c:v>4</c:v>
                </c:pt>
              </c:numCache>
            </c:numRef>
          </c:yVal>
          <c:smooth val="0"/>
          <c:extLst>
            <c:ext xmlns:c16="http://schemas.microsoft.com/office/drawing/2014/chart" uri="{C3380CC4-5D6E-409C-BE32-E72D297353CC}">
              <c16:uniqueId val="{00000009-3D32-4664-81CF-105C247E33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{7B93A3C4-E154-45B5-AD19-451C7DB0A3AB}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D32-4664-81CF-105C247E33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{9C50CB73-5834-4C1E-AF17-6711B5227113}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32-4664-81CF-105C247E33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{12496C8F-1C69-4664-AC6B-7DC964BE274F}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32-4664-81CF-105C247E33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{AE58C2C4-9924-4404-80E9-F974C46D31C9}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32-4664-81CF-105C247E33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{334D4EEB-11BA-4443-9ED9-0D5B6DD4D3EA}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32-4664-81CF-105C247E33BC}"/>
                </c:ext>
              </c:extLst>
            </c:dLbl>
            <c:dLbl>
              <c:idx val="8"/>
              <c:layout>
                <c:manualLayout>
                  <c:x val="-3.3389016394196003E-2"/>
                  <c:y val="-5.3235069083167628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{46048AF7-1E7D-4CA9-97B4-6962A83C3021}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D32-4664-81CF-105C247E33BC}"/>
                </c:ext>
              </c:extLst>
            </c:dLbl>
            <c:dLbl>
              <c:idx val="16"/>
              <c:layout>
                <c:manualLayout>
                  <c:x val="-3.0006966844025401E-2"/>
                  <c:y val="-7.159822509242029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{72575297-E2A9-4A86-AF27-C4D641846CFC}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D32-4664-81CF-105C247E33B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{6C1AB69A-3AE3-478B-B5E3-9CE25F912FE0}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D32-4664-81CF-105C247E33B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{E1B32573-3C75-4DF4-931E-163C40A140B3}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D32-4664-81CF-105C247E33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7.2</c:v>
                </c:pt>
                <c:pt idx="24">
                  <c:v>5</c:v>
                </c:pt>
                <c:pt idx="32">
                  <c:v>4.8</c:v>
                </c:pt>
              </c:numCache>
            </c:numRef>
          </c:xVal>
          <c:yVal>
            <c:numRef>
              <c:f>公会計指標分析・財政指標組合せ分析表!$BP$77:$DC$77</c:f>
              <c:numCache>
                <c:formatCode>#,##0.0;"▲ "#,##0.0</c:formatCode>
                <c:ptCount val="40"/>
                <c:pt idx="0">
                  <c:v>37.6</c:v>
                </c:pt>
                <c:pt idx="8">
                  <c:v>33.799999999999997</c:v>
                </c:pt>
                <c:pt idx="16">
                  <c:v>34.9</c:v>
                </c:pt>
                <c:pt idx="24">
                  <c:v>15</c:v>
                </c:pt>
                <c:pt idx="32">
                  <c:v>12.2</c:v>
                </c:pt>
              </c:numCache>
            </c:numRef>
          </c:yVal>
          <c:smooth val="0"/>
          <c:extLst>
            <c:ext xmlns:c16="http://schemas.microsoft.com/office/drawing/2014/chart" uri="{C3380CC4-5D6E-409C-BE32-E72D297353CC}">
              <c16:uniqueId val="{00000013-3D32-4664-81CF-105C247E33BC}"/>
            </c:ext>
          </c:extLst>
        </c:ser>
        <c:dLbls>
          <c:showLegendKey val="0"/>
          <c:showVal val="1"/>
          <c:showCatName val="0"/>
          <c:showSerName val="0"/>
          <c:showPercent val="0"/>
          <c:showBubbleSize val="0"/>
        </c:dLbls>
        <c:axId val="189402112"/>
        <c:axId val="189424768"/>
      </c:scatterChart>
      <c:valAx>
        <c:axId val="189402112"/>
        <c:scaling>
          <c:orientation val="minMax"/>
          <c:max val="8.1999999999999993"/>
          <c:min val="4.5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9424768"/>
        <c:crosses val="autoZero"/>
        <c:crossBetween val="midCat"/>
      </c:valAx>
      <c:valAx>
        <c:axId val="189424768"/>
        <c:scaling>
          <c:orientation val="minMax"/>
          <c:max val="4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9402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算入に加わるＨ２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と外れるＨ２</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の分子比較において、元利償還金である一般会計の繰上償還を除く地方債償還額の減少額が</a:t>
          </a:r>
          <a:r>
            <a:rPr lang="ja-JP" altLang="en-US" sz="1100" b="0" i="0" baseline="0">
              <a:solidFill>
                <a:schemeClr val="dk1"/>
              </a:solidFill>
              <a:effectLst/>
              <a:latin typeface="+mn-lt"/>
              <a:ea typeface="+mn-ea"/>
              <a:cs typeface="+mn-cs"/>
            </a:rPr>
            <a:t>減となったものの、</a:t>
          </a:r>
          <a:r>
            <a:rPr lang="ja-JP" altLang="ja-JP" sz="1100" b="0" i="0" baseline="0">
              <a:solidFill>
                <a:schemeClr val="dk1"/>
              </a:solidFill>
              <a:effectLst/>
              <a:latin typeface="+mn-lt"/>
              <a:ea typeface="+mn-ea"/>
              <a:cs typeface="+mn-cs"/>
            </a:rPr>
            <a:t>算入公債費</a:t>
          </a:r>
          <a:r>
            <a:rPr lang="ja-JP" altLang="en-US" sz="1100" b="0" i="0" baseline="0">
              <a:solidFill>
                <a:schemeClr val="dk1"/>
              </a:solidFill>
              <a:effectLst/>
              <a:latin typeface="+mn-lt"/>
              <a:ea typeface="+mn-ea"/>
              <a:cs typeface="+mn-cs"/>
            </a:rPr>
            <a:t>等において</a:t>
          </a:r>
          <a:r>
            <a:rPr lang="ja-JP" altLang="ja-JP" sz="1100" b="0" i="0" baseline="0">
              <a:solidFill>
                <a:schemeClr val="dk1"/>
              </a:solidFill>
              <a:effectLst/>
              <a:latin typeface="+mn-lt"/>
              <a:ea typeface="+mn-ea"/>
              <a:cs typeface="+mn-cs"/>
            </a:rPr>
            <a:t>、旧地域総合整備事業債や臨時経済対策事業債等の</a:t>
          </a:r>
          <a:r>
            <a:rPr lang="ja-JP" altLang="en-US" sz="1100" b="0" i="0" baseline="0">
              <a:solidFill>
                <a:schemeClr val="dk1"/>
              </a:solidFill>
              <a:effectLst/>
              <a:latin typeface="+mn-lt"/>
              <a:ea typeface="+mn-ea"/>
              <a:cs typeface="+mn-cs"/>
            </a:rPr>
            <a:t>償還額のが大幅の減となったたこと等から、分子の額は増となっている。</a:t>
          </a:r>
          <a:endParaRPr lang="ja-JP" altLang="ja-JP" sz="1400">
            <a:effectLst/>
          </a:endParaRPr>
        </a:p>
        <a:p>
          <a:r>
            <a:rPr lang="ja-JP" altLang="ja-JP" sz="1100" b="0" i="0" baseline="0">
              <a:solidFill>
                <a:schemeClr val="dk1"/>
              </a:solidFill>
              <a:effectLst/>
              <a:latin typeface="+mn-lt"/>
              <a:ea typeface="+mn-ea"/>
              <a:cs typeface="+mn-cs"/>
            </a:rPr>
            <a:t>　今後も交付税算入率の高い起債を有効に活用するとともに、公債費を平準化するための繰上償還を実施するなど、なお一層の財政健全化に努める。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控除する充当可能財源等については、地方債現在高等に係る基準財政需要額算入見込額の減や、基金の取崩しに伴う充当可能基金額の減により、約</a:t>
          </a:r>
          <a:r>
            <a:rPr kumimoji="1" lang="ja-JP" altLang="en-US" sz="1100" baseline="0">
              <a:solidFill>
                <a:schemeClr val="dk1"/>
              </a:solidFill>
              <a:effectLst/>
              <a:latin typeface="+mn-lt"/>
              <a:ea typeface="+mn-ea"/>
              <a:cs typeface="+mn-cs"/>
            </a:rPr>
            <a:t>４３</a:t>
          </a:r>
          <a:r>
            <a:rPr kumimoji="1" lang="ja-JP" altLang="ja-JP" sz="1100" baseline="0">
              <a:solidFill>
                <a:schemeClr val="dk1"/>
              </a:solidFill>
              <a:effectLst/>
              <a:latin typeface="+mn-lt"/>
              <a:ea typeface="+mn-ea"/>
              <a:cs typeface="+mn-cs"/>
            </a:rPr>
            <a:t>億</a:t>
          </a:r>
          <a:r>
            <a:rPr kumimoji="1" lang="ja-JP" altLang="en-US" sz="1100" baseline="0">
              <a:solidFill>
                <a:schemeClr val="dk1"/>
              </a:solidFill>
              <a:effectLst/>
              <a:latin typeface="+mn-lt"/>
              <a:ea typeface="+mn-ea"/>
              <a:cs typeface="+mn-cs"/>
            </a:rPr>
            <a:t>５千万</a:t>
          </a:r>
          <a:r>
            <a:rPr kumimoji="1" lang="ja-JP" altLang="ja-JP" sz="1100" baseline="0">
              <a:solidFill>
                <a:schemeClr val="dk1"/>
              </a:solidFill>
              <a:effectLst/>
              <a:latin typeface="+mn-lt"/>
              <a:ea typeface="+mn-ea"/>
              <a:cs typeface="+mn-cs"/>
            </a:rPr>
            <a:t>円の減となったものの、将来負担額では、</a:t>
          </a:r>
          <a:r>
            <a:rPr kumimoji="1" lang="ja-JP" altLang="en-US" sz="1100" baseline="0">
              <a:solidFill>
                <a:schemeClr val="dk1"/>
              </a:solidFill>
              <a:effectLst/>
              <a:latin typeface="+mn-lt"/>
              <a:ea typeface="+mn-ea"/>
              <a:cs typeface="+mn-cs"/>
            </a:rPr>
            <a:t>一般会計の繰上償還を始め、</a:t>
          </a:r>
          <a:r>
            <a:rPr kumimoji="1" lang="ja-JP" altLang="ja-JP" sz="1100" baseline="0">
              <a:solidFill>
                <a:schemeClr val="dk1"/>
              </a:solidFill>
              <a:effectLst/>
              <a:latin typeface="+mn-lt"/>
              <a:ea typeface="+mn-ea"/>
              <a:cs typeface="+mn-cs"/>
            </a:rPr>
            <a:t>設立法人等の負債額等負担見込額において、諫早市土地開発公社の短期借入金</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減少、また、</a:t>
          </a:r>
          <a:r>
            <a:rPr kumimoji="1" lang="ja-JP" altLang="en-US" sz="1100" baseline="0">
              <a:solidFill>
                <a:schemeClr val="dk1"/>
              </a:solidFill>
              <a:effectLst/>
              <a:latin typeface="+mn-lt"/>
              <a:ea typeface="+mn-ea"/>
              <a:cs typeface="+mn-cs"/>
            </a:rPr>
            <a:t>公営企業債等繰入</a:t>
          </a:r>
          <a:r>
            <a:rPr kumimoji="1" lang="ja-JP" altLang="ja-JP" sz="1100" baseline="0">
              <a:solidFill>
                <a:schemeClr val="dk1"/>
              </a:solidFill>
              <a:effectLst/>
              <a:latin typeface="+mn-lt"/>
              <a:ea typeface="+mn-ea"/>
              <a:cs typeface="+mn-cs"/>
            </a:rPr>
            <a:t>見込額において、</a:t>
          </a:r>
          <a:r>
            <a:rPr kumimoji="1" lang="ja-JP" altLang="en-US" sz="1100" baseline="0">
              <a:solidFill>
                <a:schemeClr val="dk1"/>
              </a:solidFill>
              <a:effectLst/>
              <a:latin typeface="+mn-lt"/>
              <a:ea typeface="+mn-ea"/>
              <a:cs typeface="+mn-cs"/>
            </a:rPr>
            <a:t>諫早市上下水道局</a:t>
          </a:r>
          <a:r>
            <a:rPr kumimoji="1" lang="ja-JP" altLang="ja-JP" sz="1100" baseline="0">
              <a:solidFill>
                <a:schemeClr val="dk1"/>
              </a:solidFill>
              <a:effectLst/>
              <a:latin typeface="+mn-lt"/>
              <a:ea typeface="+mn-ea"/>
              <a:cs typeface="+mn-cs"/>
            </a:rPr>
            <a:t>の</a:t>
          </a:r>
          <a:r>
            <a:rPr kumimoji="1" lang="ja-JP" altLang="en-US" sz="1100" baseline="0">
              <a:solidFill>
                <a:schemeClr val="dk1"/>
              </a:solidFill>
              <a:effectLst/>
              <a:latin typeface="+mn-lt"/>
              <a:ea typeface="+mn-ea"/>
              <a:cs typeface="+mn-cs"/>
            </a:rPr>
            <a:t>下水企業債等</a:t>
          </a:r>
          <a:r>
            <a:rPr kumimoji="1" lang="ja-JP" altLang="ja-JP" sz="1100" baseline="0">
              <a:solidFill>
                <a:schemeClr val="dk1"/>
              </a:solidFill>
              <a:effectLst/>
              <a:latin typeface="+mn-lt"/>
              <a:ea typeface="+mn-ea"/>
              <a:cs typeface="+mn-cs"/>
            </a:rPr>
            <a:t>現在高が減少したことなどにより、全体で約</a:t>
          </a:r>
          <a:r>
            <a:rPr kumimoji="1" lang="ja-JP" altLang="en-US" sz="1100" baseline="0">
              <a:solidFill>
                <a:schemeClr val="dk1"/>
              </a:solidFill>
              <a:effectLst/>
              <a:latin typeface="+mn-lt"/>
              <a:ea typeface="+mn-ea"/>
              <a:cs typeface="+mn-cs"/>
            </a:rPr>
            <a:t>４９</a:t>
          </a:r>
          <a:r>
            <a:rPr kumimoji="1" lang="ja-JP" altLang="ja-JP" sz="1100" baseline="0">
              <a:solidFill>
                <a:schemeClr val="dk1"/>
              </a:solidFill>
              <a:effectLst/>
              <a:latin typeface="+mn-lt"/>
              <a:ea typeface="+mn-ea"/>
              <a:cs typeface="+mn-cs"/>
            </a:rPr>
            <a:t>億円の減となったため、将来負担額が充当可能財源等を下回ることとなったもの。</a:t>
          </a:r>
          <a:endParaRPr lang="ja-JP" altLang="ja-JP" sz="1400">
            <a:effectLst/>
          </a:endParaRPr>
        </a:p>
        <a:p>
          <a:pPr rtl="0" eaLnBrk="1" fontAlgn="auto" latinLnBrk="0" hangingPunct="1"/>
          <a:r>
            <a:rPr kumimoji="1" lang="ja-JP" altLang="ja-JP" sz="110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今後も地方債の繰上償還を行うなど、引き続き将来負担の軽減に努めていく。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末現在高は、平成３０年度以降の事業計画等を考慮して、収支決算見込により発生した一般財源（市税、交付税等）の留保分等の積立たものの、市債の繰上償還や大型事業への財源充当として取崩しを行った結果、２３５億４百万円となり、前年度末残高と比べて９億８千９百万円（△４．０％）の減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主に短期的には、財政調整３基金において市債償還による減債基金の取崩しや、基金活用事業として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実施している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４年度開業に向けた事業駅周辺整備事業を含む新幹線関連事業及び平成２９年度から新たに取り組んでいる南諫早産業団地整備事業へ活用する諫早市まちづくり未来基金、また、栄町東西街区市街地再開発支援事業及び（仮称）久山港スポーツ施設整備事業へ</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活用する諫早市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中長期的には減少後の現在高の維持に努めることとしている。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諫早市地域づくり基金：地域づくり及び市民連携の強化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諫早市まちづくりみらい基金：活力ある未来へつながるまちづくり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諫早市都市整備事業基金：都市施設の整備（「都市」＝「諫早市」≠「都市計画区域」）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諫早市地域福祉基金：地域福祉の向上（地域福祉：「諫早市」という地域や「旧市町単位の区域」、「学校区」、「町内会・自治会単位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の区域」などの様々な地域（＝一定の圏域）における社会福祉のこと）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諫早市退職手当基金：市職員の退職手当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諫早市まちづくり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：ふるさと応援寄附を含む２億１千３百万円を積み立てたものの、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平成３４年度開業に向けた駅周辺整備事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業へ７億３千１百万円充当したことによる減。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諫早市都市整備事業基金：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栄町東西街区市街地再開発支援事業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（仮称）久山港スポーツ施設整備事業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等へ３億７千１百万円充当した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ふるさと応援寄附を含む</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８億５百万円を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諫早市まちづくりみらい基金：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本格化する南諫早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産業団地整備事業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平成３４年度開業に向けた事業駅周辺整備事業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等へ充当するため、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諫早市地域福祉基金：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施設型給付事業（民間）や小中学生医療費助成事業等へ継続的に充当していくため、現状維持に努める。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普通交付税の合併算定替えによる特例措置の適用期限終了等に備えるための増。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短期的には、２９億８千３百万円まで増加するものの、中長期的には減少していく見込み。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繰上償還等のため１８億円を取り崩したことによる減。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積み立て額３億３百万円。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償還計画に合わせ毎年度計画的に積立を行う予定であるが、今後は減少していく見込み。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138,512
137,658
341.79
73,448,594
71,823,159
1,044,676
35,834,475
58,290,055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id="{00000000-0008-0000-0D00-000017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id="{00000000-0008-0000-0D00-00001C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id="{00000000-0008-0000-0D00-00001D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有形固定資産減価償却比率は、全国平均及び類似団体平均と同程度であるものの、</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率は約６０％に上り、資産の償却（老朽化）が進んでいる状況である。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今後は、施設の更新や維持補修などを含めた老朽化対策について指標を参考に詳細な分析を行い、総合的な施設管理に取り組</a:t>
          </a:r>
          <a:r>
            <a:rPr kumimoji="1" lang="ja-JP" altLang="en-US" sz="1100">
              <a:solidFill>
                <a:schemeClr val="dk1"/>
              </a:solidFill>
              <a:effectLst/>
              <a:latin typeface="+mn-lt"/>
              <a:ea typeface="+mn-ea"/>
              <a:cs typeface="+mn-cs"/>
            </a:rPr>
            <a:t>む必要が</a:t>
          </a:r>
          <a:r>
            <a:rPr kumimoji="1" lang="ja-JP" altLang="ja-JP" sz="1100">
              <a:solidFill>
                <a:schemeClr val="dk1"/>
              </a:solidFill>
              <a:effectLst/>
              <a:latin typeface="+mn-lt"/>
              <a:ea typeface="+mn-ea"/>
              <a:cs typeface="+mn-cs"/>
            </a:rPr>
            <a:t>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4570095"/>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9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34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4570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387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4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102489</xdr:rowOff>
    </xdr:from>
    <xdr:to>
      <xdr:col>15</xdr:col>
      <xdr:colOff>187325</xdr:colOff>
      <xdr:row>32</xdr:row>
      <xdr:rowOff>32639</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41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124079</xdr:rowOff>
    </xdr:from>
    <xdr:to>
      <xdr:col>19</xdr:col>
      <xdr:colOff>187325</xdr:colOff>
      <xdr:row>32</xdr:row>
      <xdr:rowOff>54229</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000500" y="54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53484</xdr:rowOff>
    </xdr:from>
    <xdr:ext cx="405111" cy="259045"/>
    <xdr:sp macro="" textlink="">
      <xdr:nvSpPr>
        <xdr:cNvPr id="80" name="n_1aveValue有形固定資産減価償却率">
          <a:extLst>
            <a:ext uri="{FF2B5EF4-FFF2-40B4-BE49-F238E27FC236}">
              <a16:creationId xmlns:a16="http://schemas.microsoft.com/office/drawing/2014/main" id="{00000000-0008-0000-0D00-000050000000}"/>
            </a:ext>
          </a:extLst>
        </xdr:cNvPr>
        <xdr:cNvSpPr txBox="1"/>
      </xdr:nvSpPr>
      <xdr:spPr>
        <a:xfrm>
          <a:off x="3836044" y="5196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49166</xdr:rowOff>
    </xdr:from>
    <xdr:ext cx="405111" cy="259045"/>
    <xdr:sp macro="" textlink="">
      <xdr:nvSpPr>
        <xdr:cNvPr id="81" name="n_2aveValue有形固定資産減価償却率">
          <a:extLst>
            <a:ext uri="{FF2B5EF4-FFF2-40B4-BE49-F238E27FC236}">
              <a16:creationId xmlns:a16="http://schemas.microsoft.com/office/drawing/2014/main" id="{00000000-0008-0000-0D00-000051000000}"/>
            </a:ext>
          </a:extLst>
        </xdr:cNvPr>
        <xdr:cNvSpPr txBox="1"/>
      </xdr:nvSpPr>
      <xdr:spPr>
        <a:xfrm>
          <a:off x="3086744" y="519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45356</xdr:rowOff>
    </xdr:from>
    <xdr:ext cx="405111" cy="259045"/>
    <xdr:sp macro="" textlink="">
      <xdr:nvSpPr>
        <xdr:cNvPr id="82" name="n_1mainValue有形固定資産減価償却率">
          <a:extLst>
            <a:ext uri="{FF2B5EF4-FFF2-40B4-BE49-F238E27FC236}">
              <a16:creationId xmlns:a16="http://schemas.microsoft.com/office/drawing/2014/main" id="{00000000-0008-0000-0D00-000052000000}"/>
            </a:ext>
          </a:extLst>
        </xdr:cNvPr>
        <xdr:cNvSpPr txBox="1"/>
      </xdr:nvSpPr>
      <xdr:spPr>
        <a:xfrm>
          <a:off x="3836044" y="5531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00000000-0008-0000-0D00-00005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00000000-0008-0000-0D00-000054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00000000-0008-0000-0D00-00005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債務償還可能年数については、全国平均、長崎県平均、類似団体平均をいずれも下回っている。本市においては、</a:t>
          </a:r>
          <a:r>
            <a:rPr kumimoji="1" lang="ja-JP" altLang="en-US" sz="1100">
              <a:solidFill>
                <a:schemeClr val="dk1"/>
              </a:solidFill>
              <a:effectLst/>
              <a:latin typeface="+mn-lt"/>
              <a:ea typeface="+mn-ea"/>
              <a:cs typeface="+mn-cs"/>
            </a:rPr>
            <a:t>計画的な</a:t>
          </a:r>
          <a:r>
            <a:rPr kumimoji="1" lang="ja-JP" altLang="ja-JP" sz="1100">
              <a:solidFill>
                <a:schemeClr val="dk1"/>
              </a:solidFill>
              <a:effectLst/>
              <a:latin typeface="+mn-lt"/>
              <a:ea typeface="+mn-ea"/>
              <a:cs typeface="+mn-cs"/>
            </a:rPr>
            <a:t>繰上償還の実施</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市債残高の減に努め</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今後も、健全な財政運営を持続的に行っていくものである。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00000000-0008-0000-0D00-00006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0880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880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a:extLst>
            <a:ext uri="{FF2B5EF4-FFF2-40B4-BE49-F238E27FC236}">
              <a16:creationId xmlns:a16="http://schemas.microsoft.com/office/drawing/2014/main" id="{00000000-0008-0000-0D00-00006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flipV="1">
          <a:off x="14793595" y="4714028"/>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a:extLst>
            <a:ext uri="{FF2B5EF4-FFF2-40B4-BE49-F238E27FC236}">
              <a16:creationId xmlns:a16="http://schemas.microsoft.com/office/drawing/2014/main" id="{00000000-0008-0000-0D00-000070000000}"/>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4" name="債務償還可能年数最大値テキスト">
          <a:extLst>
            <a:ext uri="{FF2B5EF4-FFF2-40B4-BE49-F238E27FC236}">
              <a16:creationId xmlns:a16="http://schemas.microsoft.com/office/drawing/2014/main" id="{00000000-0008-0000-0D00-000072000000}"/>
            </a:ext>
          </a:extLst>
        </xdr:cNvPr>
        <xdr:cNvSpPr txBox="1"/>
      </xdr:nvSpPr>
      <xdr:spPr>
        <a:xfrm>
          <a:off x="14846300" y="4489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4706600" y="471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16" name="債務償還可能年数平均値テキスト">
          <a:extLst>
            <a:ext uri="{FF2B5EF4-FFF2-40B4-BE49-F238E27FC236}">
              <a16:creationId xmlns:a16="http://schemas.microsoft.com/office/drawing/2014/main" id="{00000000-0008-0000-0D00-000074000000}"/>
            </a:ext>
          </a:extLst>
        </xdr:cNvPr>
        <xdr:cNvSpPr txBox="1"/>
      </xdr:nvSpPr>
      <xdr:spPr>
        <a:xfrm>
          <a:off x="14846300" y="534227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17" name="フローチャート: 判断 116">
          <a:extLst>
            <a:ext uri="{FF2B5EF4-FFF2-40B4-BE49-F238E27FC236}">
              <a16:creationId xmlns:a16="http://schemas.microsoft.com/office/drawing/2014/main" id="{00000000-0008-0000-0D00-000075000000}"/>
            </a:ext>
          </a:extLst>
        </xdr:cNvPr>
        <xdr:cNvSpPr/>
      </xdr:nvSpPr>
      <xdr:spPr>
        <a:xfrm>
          <a:off x="14744700" y="549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112395</xdr:rowOff>
    </xdr:from>
    <xdr:to>
      <xdr:col>76</xdr:col>
      <xdr:colOff>73025</xdr:colOff>
      <xdr:row>33</xdr:row>
      <xdr:rowOff>42545</xdr:rowOff>
    </xdr:to>
    <xdr:sp macro="" textlink="">
      <xdr:nvSpPr>
        <xdr:cNvPr id="123" name="楕円 122">
          <a:extLst>
            <a:ext uri="{FF2B5EF4-FFF2-40B4-BE49-F238E27FC236}">
              <a16:creationId xmlns:a16="http://schemas.microsoft.com/office/drawing/2014/main" id="{00000000-0008-0000-0D00-00007B000000}"/>
            </a:ext>
          </a:extLst>
        </xdr:cNvPr>
        <xdr:cNvSpPr/>
      </xdr:nvSpPr>
      <xdr:spPr>
        <a:xfrm>
          <a:off x="147447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90822</xdr:rowOff>
    </xdr:from>
    <xdr:ext cx="340478" cy="259045"/>
    <xdr:sp macro="" textlink="">
      <xdr:nvSpPr>
        <xdr:cNvPr id="124" name="債務償還可能年数該当値テキスト">
          <a:extLst>
            <a:ext uri="{FF2B5EF4-FFF2-40B4-BE49-F238E27FC236}">
              <a16:creationId xmlns:a16="http://schemas.microsoft.com/office/drawing/2014/main" id="{00000000-0008-0000-0D00-00007C000000}"/>
            </a:ext>
          </a:extLst>
        </xdr:cNvPr>
        <xdr:cNvSpPr txBox="1"/>
      </xdr:nvSpPr>
      <xdr:spPr>
        <a:xfrm>
          <a:off x="14846300" y="55772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a:extLst>
            <a:ext uri="{FF2B5EF4-FFF2-40B4-BE49-F238E27FC236}">
              <a16:creationId xmlns:a16="http://schemas.microsoft.com/office/drawing/2014/main" id="{00000000-0008-0000-0D00-00007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a:extLst>
            <a:ext uri="{FF2B5EF4-FFF2-40B4-BE49-F238E27FC236}">
              <a16:creationId xmlns:a16="http://schemas.microsoft.com/office/drawing/2014/main" id="{00000000-0008-0000-0D00-00007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138,512
137,658
341.79
73,448,594
71,823,159
1,044,676
35,834,475
58,290,055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E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E00-000037000000}"/>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E00-000039000000}"/>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E00-00003B000000}"/>
            </a:ext>
          </a:extLst>
        </xdr:cNvPr>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id="{00000000-0008-0000-0E00-00003C000000}"/>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61976</xdr:rowOff>
    </xdr:from>
    <xdr:to>
      <xdr:col>15</xdr:col>
      <xdr:colOff>101600</xdr:colOff>
      <xdr:row>38</xdr:row>
      <xdr:rowOff>163576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2857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89408</xdr:rowOff>
    </xdr:from>
    <xdr:to>
      <xdr:col>20</xdr:col>
      <xdr:colOff>38100</xdr:colOff>
      <xdr:row>38</xdr:row>
      <xdr:rowOff>19558</xdr:rowOff>
    </xdr:to>
    <xdr:sp macro="" textlink="">
      <xdr:nvSpPr>
        <xdr:cNvPr id="68" name="楕円 67">
          <a:extLst>
            <a:ext uri="{FF2B5EF4-FFF2-40B4-BE49-F238E27FC236}">
              <a16:creationId xmlns:a16="http://schemas.microsoft.com/office/drawing/2014/main" id="{00000000-0008-0000-0E00-000044000000}"/>
            </a:ext>
          </a:extLst>
        </xdr:cNvPr>
        <xdr:cNvSpPr/>
      </xdr:nvSpPr>
      <xdr:spPr>
        <a:xfrm>
          <a:off x="3746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31259</xdr:rowOff>
    </xdr:from>
    <xdr:ext cx="405111" cy="259045"/>
    <xdr:sp macro="" textlink="">
      <xdr:nvSpPr>
        <xdr:cNvPr id="69" name="n_1aveValue【道路】&#10;有形固定資産減価償却率">
          <a:extLst>
            <a:ext uri="{FF2B5EF4-FFF2-40B4-BE49-F238E27FC236}">
              <a16:creationId xmlns:a16="http://schemas.microsoft.com/office/drawing/2014/main" id="{00000000-0008-0000-0E00-000045000000}"/>
            </a:ext>
          </a:extLst>
        </xdr:cNvPr>
        <xdr:cNvSpPr txBox="1"/>
      </xdr:nvSpPr>
      <xdr:spPr>
        <a:xfrm>
          <a:off x="35820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8653</xdr:rowOff>
    </xdr:from>
    <xdr:ext cx="405111" cy="259045"/>
    <xdr:sp macro="" textlink="">
      <xdr:nvSpPr>
        <xdr:cNvPr id="70" name="n_2aveValue【道路】&#10;有形固定資産減価償却率">
          <a:extLst>
            <a:ext uri="{FF2B5EF4-FFF2-40B4-BE49-F238E27FC236}">
              <a16:creationId xmlns:a16="http://schemas.microsoft.com/office/drawing/2014/main" id="{00000000-0008-0000-0E00-000046000000}"/>
            </a:ext>
          </a:extLst>
        </xdr:cNvPr>
        <xdr:cNvSpPr txBox="1"/>
      </xdr:nvSpPr>
      <xdr:spPr>
        <a:xfrm>
          <a:off x="2705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36085</xdr:rowOff>
    </xdr:from>
    <xdr:ext cx="405111" cy="259045"/>
    <xdr:sp macro="" textlink="">
      <xdr:nvSpPr>
        <xdr:cNvPr id="71" name="n_1mainValue【道路】&#10;有形固定資産減価償却率">
          <a:extLst>
            <a:ext uri="{FF2B5EF4-FFF2-40B4-BE49-F238E27FC236}">
              <a16:creationId xmlns:a16="http://schemas.microsoft.com/office/drawing/2014/main" id="{00000000-0008-0000-0E00-000047000000}"/>
            </a:ext>
          </a:extLst>
        </xdr:cNvPr>
        <xdr:cNvSpPr txBox="1"/>
      </xdr:nvSpPr>
      <xdr:spPr>
        <a:xfrm>
          <a:off x="35820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a:extLst>
            <a:ext uri="{FF2B5EF4-FFF2-40B4-BE49-F238E27FC236}">
              <a16:creationId xmlns:a16="http://schemas.microsoft.com/office/drawing/2014/main" id="{00000000-0008-0000-0E00-00004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a:extLst>
            <a:ext uri="{FF2B5EF4-FFF2-40B4-BE49-F238E27FC236}">
              <a16:creationId xmlns:a16="http://schemas.microsoft.com/office/drawing/2014/main" id="{00000000-0008-0000-0E00-00004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a:extLst>
            <a:ext uri="{FF2B5EF4-FFF2-40B4-BE49-F238E27FC236}">
              <a16:creationId xmlns:a16="http://schemas.microsoft.com/office/drawing/2014/main" id="{00000000-0008-0000-0E00-00004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a:extLst>
            <a:ext uri="{FF2B5EF4-FFF2-40B4-BE49-F238E27FC236}">
              <a16:creationId xmlns:a16="http://schemas.microsoft.com/office/drawing/2014/main" id="{00000000-0008-0000-0E00-00005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17145</xdr:rowOff>
    </xdr:from>
    <xdr:to>
      <xdr:col>54</xdr:col>
      <xdr:colOff>189865</xdr:colOff>
      <xdr:row>41</xdr:row>
      <xdr:rowOff>142418</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flipV="1">
          <a:off x="10476865" y="6017895"/>
          <a:ext cx="0" cy="1153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146245</xdr:rowOff>
    </xdr:from>
    <xdr:ext cx="469744" cy="259045"/>
    <xdr:sp macro="" textlink="">
      <xdr:nvSpPr>
        <xdr:cNvPr id="96" name="【道路】&#10;一人当たり延長最小値テキスト">
          <a:extLst>
            <a:ext uri="{FF2B5EF4-FFF2-40B4-BE49-F238E27FC236}">
              <a16:creationId xmlns:a16="http://schemas.microsoft.com/office/drawing/2014/main" id="{00000000-0008-0000-0E00-000060000000}"/>
            </a:ext>
          </a:extLst>
        </xdr:cNvPr>
        <xdr:cNvSpPr txBox="1"/>
      </xdr:nvSpPr>
      <xdr:spPr>
        <a:xfrm>
          <a:off x="10515600" y="717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142418</xdr:rowOff>
    </xdr:from>
    <xdr:to>
      <xdr:col>55</xdr:col>
      <xdr:colOff>88900</xdr:colOff>
      <xdr:row>41</xdr:row>
      <xdr:rowOff>142418</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10388600" y="71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135272</xdr:rowOff>
    </xdr:from>
    <xdr:ext cx="534377" cy="259045"/>
    <xdr:sp macro="" textlink="">
      <xdr:nvSpPr>
        <xdr:cNvPr id="98" name="【道路】&#10;一人当たり延長最大値テキスト">
          <a:extLst>
            <a:ext uri="{FF2B5EF4-FFF2-40B4-BE49-F238E27FC236}">
              <a16:creationId xmlns:a16="http://schemas.microsoft.com/office/drawing/2014/main" id="{00000000-0008-0000-0E00-000062000000}"/>
            </a:ext>
          </a:extLst>
        </xdr:cNvPr>
        <xdr:cNvSpPr txBox="1"/>
      </xdr:nvSpPr>
      <xdr:spPr>
        <a:xfrm>
          <a:off x="10515600" y="57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17145</xdr:rowOff>
    </xdr:from>
    <xdr:to>
      <xdr:col>55</xdr:col>
      <xdr:colOff>88900</xdr:colOff>
      <xdr:row>35</xdr:row>
      <xdr:rowOff>17145</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10388600" y="601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16933</xdr:rowOff>
    </xdr:from>
    <xdr:ext cx="469744" cy="259045"/>
    <xdr:sp macro="" textlink="">
      <xdr:nvSpPr>
        <xdr:cNvPr id="100" name="【道路】&#10;一人当たり延長平均値テキスト">
          <a:extLst>
            <a:ext uri="{FF2B5EF4-FFF2-40B4-BE49-F238E27FC236}">
              <a16:creationId xmlns:a16="http://schemas.microsoft.com/office/drawing/2014/main" id="{00000000-0008-0000-0E00-000064000000}"/>
            </a:ext>
          </a:extLst>
        </xdr:cNvPr>
        <xdr:cNvSpPr txBox="1"/>
      </xdr:nvSpPr>
      <xdr:spPr>
        <a:xfrm>
          <a:off x="10515600" y="6703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38506</xdr:rowOff>
    </xdr:from>
    <xdr:to>
      <xdr:col>55</xdr:col>
      <xdr:colOff>50800</xdr:colOff>
      <xdr:row>39</xdr:row>
      <xdr:rowOff>140106</xdr:rowOff>
    </xdr:to>
    <xdr:sp macro="" textlink="">
      <xdr:nvSpPr>
        <xdr:cNvPr id="101" name="フローチャート: 判断 100">
          <a:extLst>
            <a:ext uri="{FF2B5EF4-FFF2-40B4-BE49-F238E27FC236}">
              <a16:creationId xmlns:a16="http://schemas.microsoft.com/office/drawing/2014/main" id="{00000000-0008-0000-0E00-000065000000}"/>
            </a:ext>
          </a:extLst>
        </xdr:cNvPr>
        <xdr:cNvSpPr/>
      </xdr:nvSpPr>
      <xdr:spPr>
        <a:xfrm>
          <a:off x="10426700" y="67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79045</xdr:rowOff>
    </xdr:from>
    <xdr:to>
      <xdr:col>50</xdr:col>
      <xdr:colOff>165100</xdr:colOff>
      <xdr:row>40</xdr:row>
      <xdr:rowOff>9195</xdr:rowOff>
    </xdr:to>
    <xdr:sp macro="" textlink="">
      <xdr:nvSpPr>
        <xdr:cNvPr id="102" name="フローチャート: 判断 101">
          <a:extLst>
            <a:ext uri="{FF2B5EF4-FFF2-40B4-BE49-F238E27FC236}">
              <a16:creationId xmlns:a16="http://schemas.microsoft.com/office/drawing/2014/main" id="{00000000-0008-0000-0E00-000066000000}"/>
            </a:ext>
          </a:extLst>
        </xdr:cNvPr>
        <xdr:cNvSpPr/>
      </xdr:nvSpPr>
      <xdr:spPr>
        <a:xfrm>
          <a:off x="9588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85598</xdr:rowOff>
    </xdr:from>
    <xdr:to>
      <xdr:col>46</xdr:col>
      <xdr:colOff>38100</xdr:colOff>
      <xdr:row>39</xdr:row>
      <xdr:rowOff>15748</xdr:rowOff>
    </xdr:to>
    <xdr:sp macro="" textlink="">
      <xdr:nvSpPr>
        <xdr:cNvPr id="103" name="フローチャート: 判断 102">
          <a:extLst>
            <a:ext uri="{FF2B5EF4-FFF2-40B4-BE49-F238E27FC236}">
              <a16:creationId xmlns:a16="http://schemas.microsoft.com/office/drawing/2014/main" id="{00000000-0008-0000-0E00-000067000000}"/>
            </a:ext>
          </a:extLst>
        </xdr:cNvPr>
        <xdr:cNvSpPr/>
      </xdr:nvSpPr>
      <xdr:spPr>
        <a:xfrm>
          <a:off x="8699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80416</xdr:rowOff>
    </xdr:from>
    <xdr:to>
      <xdr:col>50</xdr:col>
      <xdr:colOff>165100</xdr:colOff>
      <xdr:row>35</xdr:row>
      <xdr:rowOff>10566</xdr:rowOff>
    </xdr:to>
    <xdr:sp macro="" textlink="">
      <xdr:nvSpPr>
        <xdr:cNvPr id="109" name="楕円 108">
          <a:extLst>
            <a:ext uri="{FF2B5EF4-FFF2-40B4-BE49-F238E27FC236}">
              <a16:creationId xmlns:a16="http://schemas.microsoft.com/office/drawing/2014/main" id="{00000000-0008-0000-0E00-00006D000000}"/>
            </a:ext>
          </a:extLst>
        </xdr:cNvPr>
        <xdr:cNvSpPr/>
      </xdr:nvSpPr>
      <xdr:spPr>
        <a:xfrm>
          <a:off x="9588500" y="59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322</xdr:rowOff>
    </xdr:from>
    <xdr:ext cx="469744" cy="259045"/>
    <xdr:sp macro="" textlink="">
      <xdr:nvSpPr>
        <xdr:cNvPr id="110" name="n_1aveValue【道路】&#10;一人当たり延長">
          <a:extLst>
            <a:ext uri="{FF2B5EF4-FFF2-40B4-BE49-F238E27FC236}">
              <a16:creationId xmlns:a16="http://schemas.microsoft.com/office/drawing/2014/main" id="{00000000-0008-0000-0E00-00006E000000}"/>
            </a:ext>
          </a:extLst>
        </xdr:cNvPr>
        <xdr:cNvSpPr txBox="1"/>
      </xdr:nvSpPr>
      <xdr:spPr>
        <a:xfrm>
          <a:off x="93917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32275</xdr:rowOff>
    </xdr:from>
    <xdr:ext cx="469744" cy="259045"/>
    <xdr:sp macro="" textlink="">
      <xdr:nvSpPr>
        <xdr:cNvPr id="111" name="n_2aveValue【道路】&#10;一人当たり延長">
          <a:extLst>
            <a:ext uri="{FF2B5EF4-FFF2-40B4-BE49-F238E27FC236}">
              <a16:creationId xmlns:a16="http://schemas.microsoft.com/office/drawing/2014/main" id="{00000000-0008-0000-0E00-00006F000000}"/>
            </a:ext>
          </a:extLst>
        </xdr:cNvPr>
        <xdr:cNvSpPr txBox="1"/>
      </xdr:nvSpPr>
      <xdr:spPr>
        <a:xfrm>
          <a:off x="8515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27093</xdr:rowOff>
    </xdr:from>
    <xdr:ext cx="534377" cy="259045"/>
    <xdr:sp macro="" textlink="">
      <xdr:nvSpPr>
        <xdr:cNvPr id="112" name="n_1mainValue【道路】&#10;一人当たり延長">
          <a:extLst>
            <a:ext uri="{FF2B5EF4-FFF2-40B4-BE49-F238E27FC236}">
              <a16:creationId xmlns:a16="http://schemas.microsoft.com/office/drawing/2014/main" id="{00000000-0008-0000-0E00-000070000000}"/>
            </a:ext>
          </a:extLst>
        </xdr:cNvPr>
        <xdr:cNvSpPr txBox="1"/>
      </xdr:nvSpPr>
      <xdr:spPr>
        <a:xfrm>
          <a:off x="9359411" y="568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a:extLst>
            <a:ext uri="{FF2B5EF4-FFF2-40B4-BE49-F238E27FC236}">
              <a16:creationId xmlns:a16="http://schemas.microsoft.com/office/drawing/2014/main" id="{00000000-0008-0000-0E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39" name="【橋りょう・トンネル】&#10;有形固定資産減価償却率最小値テキスト">
          <a:extLst>
            <a:ext uri="{FF2B5EF4-FFF2-40B4-BE49-F238E27FC236}">
              <a16:creationId xmlns:a16="http://schemas.microsoft.com/office/drawing/2014/main" id="{00000000-0008-0000-0E00-00008B000000}"/>
            </a:ext>
          </a:extLst>
        </xdr:cNvPr>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41" name="【橋りょう・トンネル】&#10;有形固定資産減価償却率最大値テキスト">
          <a:extLst>
            <a:ext uri="{FF2B5EF4-FFF2-40B4-BE49-F238E27FC236}">
              <a16:creationId xmlns:a16="http://schemas.microsoft.com/office/drawing/2014/main" id="{00000000-0008-0000-0E00-00008D000000}"/>
            </a:ext>
          </a:extLst>
        </xdr:cNvPr>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43" name="【橋りょう・トンネル】&#10;有形固定資産減価償却率平均値テキスト">
          <a:extLst>
            <a:ext uri="{FF2B5EF4-FFF2-40B4-BE49-F238E27FC236}">
              <a16:creationId xmlns:a16="http://schemas.microsoft.com/office/drawing/2014/main" id="{00000000-0008-0000-0E00-00008F000000}"/>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96157</xdr:rowOff>
    </xdr:from>
    <xdr:to>
      <xdr:col>15</xdr:col>
      <xdr:colOff>101600</xdr:colOff>
      <xdr:row>58</xdr:row>
      <xdr:rowOff>26307</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2857500" y="986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52" name="楕円 151">
          <a:extLst>
            <a:ext uri="{FF2B5EF4-FFF2-40B4-BE49-F238E27FC236}">
              <a16:creationId xmlns:a16="http://schemas.microsoft.com/office/drawing/2014/main" id="{00000000-0008-0000-0E00-000098000000}"/>
            </a:ext>
          </a:extLst>
        </xdr:cNvPr>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68960</xdr:rowOff>
    </xdr:from>
    <xdr:ext cx="405111" cy="259045"/>
    <xdr:sp macro="" textlink="">
      <xdr:nvSpPr>
        <xdr:cNvPr id="153" name="n_1aveValue【橋りょう・トンネル】&#10;有形固定資産減価償却率">
          <a:extLst>
            <a:ext uri="{FF2B5EF4-FFF2-40B4-BE49-F238E27FC236}">
              <a16:creationId xmlns:a16="http://schemas.microsoft.com/office/drawing/2014/main" id="{00000000-0008-0000-0E00-000099000000}"/>
            </a:ext>
          </a:extLst>
        </xdr:cNvPr>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42834</xdr:rowOff>
    </xdr:from>
    <xdr:ext cx="405111" cy="259045"/>
    <xdr:sp macro="" textlink="">
      <xdr:nvSpPr>
        <xdr:cNvPr id="154" name="n_2aveValue【橋りょう・トンネル】&#10;有形固定資産減価償却率">
          <a:extLst>
            <a:ext uri="{FF2B5EF4-FFF2-40B4-BE49-F238E27FC236}">
              <a16:creationId xmlns:a16="http://schemas.microsoft.com/office/drawing/2014/main" id="{00000000-0008-0000-0E00-00009A000000}"/>
            </a:ext>
          </a:extLst>
        </xdr:cNvPr>
        <xdr:cNvSpPr txBox="1"/>
      </xdr:nvSpPr>
      <xdr:spPr>
        <a:xfrm>
          <a:off x="2705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146430</xdr:rowOff>
    </xdr:from>
    <xdr:ext cx="405111" cy="259045"/>
    <xdr:sp macro="" textlink="">
      <xdr:nvSpPr>
        <xdr:cNvPr id="155" name="n_1mainValue【橋りょう・トンネル】&#10;有形固定資産減価償却率">
          <a:extLst>
            <a:ext uri="{FF2B5EF4-FFF2-40B4-BE49-F238E27FC236}">
              <a16:creationId xmlns:a16="http://schemas.microsoft.com/office/drawing/2014/main" id="{00000000-0008-0000-0E00-00009B000000}"/>
            </a:ext>
          </a:extLst>
        </xdr:cNvPr>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a:extLst>
            <a:ext uri="{FF2B5EF4-FFF2-40B4-BE49-F238E27FC236}">
              <a16:creationId xmlns:a16="http://schemas.microsoft.com/office/drawing/2014/main" id="{00000000-0008-0000-0E00-0000B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80" name="【橋りょう・トンネル】&#10;一人当たり有形固定資産（償却資産）額最小値テキスト">
          <a:extLst>
            <a:ext uri="{FF2B5EF4-FFF2-40B4-BE49-F238E27FC236}">
              <a16:creationId xmlns:a16="http://schemas.microsoft.com/office/drawing/2014/main" id="{00000000-0008-0000-0E00-0000B4000000}"/>
            </a:ext>
          </a:extLst>
        </xdr:cNvPr>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82" name="【橋りょう・トンネル】&#10;一人当たり有形固定資産（償却資産）額最大値テキスト">
          <a:extLst>
            <a:ext uri="{FF2B5EF4-FFF2-40B4-BE49-F238E27FC236}">
              <a16:creationId xmlns:a16="http://schemas.microsoft.com/office/drawing/2014/main" id="{00000000-0008-0000-0E00-0000B6000000}"/>
            </a:ext>
          </a:extLst>
        </xdr:cNvPr>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87525</xdr:rowOff>
    </xdr:from>
    <xdr:ext cx="599010" cy="259045"/>
    <xdr:sp macro="" textlink="">
      <xdr:nvSpPr>
        <xdr:cNvPr id="184" name="【橋りょう・トンネル】&#10;一人当たり有形固定資産（償却資産）額平均値テキスト">
          <a:extLst>
            <a:ext uri="{FF2B5EF4-FFF2-40B4-BE49-F238E27FC236}">
              <a16:creationId xmlns:a16="http://schemas.microsoft.com/office/drawing/2014/main" id="{00000000-0008-0000-0E00-0000B8000000}"/>
            </a:ext>
          </a:extLst>
        </xdr:cNvPr>
        <xdr:cNvSpPr txBox="1"/>
      </xdr:nvSpPr>
      <xdr:spPr>
        <a:xfrm>
          <a:off x="10515600" y="1054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96628</xdr:rowOff>
    </xdr:from>
    <xdr:to>
      <xdr:col>46</xdr:col>
      <xdr:colOff>38100</xdr:colOff>
      <xdr:row>61</xdr:row>
      <xdr:rowOff>26778</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8699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123549</xdr:rowOff>
    </xdr:from>
    <xdr:to>
      <xdr:col>50</xdr:col>
      <xdr:colOff>165100</xdr:colOff>
      <xdr:row>62</xdr:row>
      <xdr:rowOff>53699</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9588500" y="1058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62</xdr:row>
      <xdr:rowOff>97130</xdr:rowOff>
    </xdr:from>
    <xdr:ext cx="534377" cy="259045"/>
    <xdr:sp macro="" textlink="">
      <xdr:nvSpPr>
        <xdr:cNvPr id="194" name="n_1aveValue【橋りょう・トンネル】&#10;一人当たり有形固定資産（償却資産）額">
          <a:extLst>
            <a:ext uri="{FF2B5EF4-FFF2-40B4-BE49-F238E27FC236}">
              <a16:creationId xmlns:a16="http://schemas.microsoft.com/office/drawing/2014/main" id="{00000000-0008-0000-0E00-0000C2000000}"/>
            </a:ext>
          </a:extLst>
        </xdr:cNvPr>
        <xdr:cNvSpPr txBox="1"/>
      </xdr:nvSpPr>
      <xdr:spPr>
        <a:xfrm>
          <a:off x="93594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43305</xdr:rowOff>
    </xdr:from>
    <xdr:ext cx="599010" cy="259045"/>
    <xdr:sp macro="" textlink="">
      <xdr:nvSpPr>
        <xdr:cNvPr id="195" name="n_2aveValue【橋りょう・トンネル】&#10;一人当たり有形固定資産（償却資産）額">
          <a:extLst>
            <a:ext uri="{FF2B5EF4-FFF2-40B4-BE49-F238E27FC236}">
              <a16:creationId xmlns:a16="http://schemas.microsoft.com/office/drawing/2014/main" id="{00000000-0008-0000-0E00-0000C3000000}"/>
            </a:ext>
          </a:extLst>
        </xdr:cNvPr>
        <xdr:cNvSpPr txBox="1"/>
      </xdr:nvSpPr>
      <xdr:spPr>
        <a:xfrm>
          <a:off x="8450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70226</xdr:rowOff>
    </xdr:from>
    <xdr:ext cx="599010" cy="259045"/>
    <xdr:sp macro="" textlink="">
      <xdr:nvSpPr>
        <xdr:cNvPr id="196" name="n_1mainValue【橋りょう・トンネル】&#10;一人当たり有形固定資産（償却資産）額">
          <a:extLst>
            <a:ext uri="{FF2B5EF4-FFF2-40B4-BE49-F238E27FC236}">
              <a16:creationId xmlns:a16="http://schemas.microsoft.com/office/drawing/2014/main" id="{00000000-0008-0000-0E00-0000C4000000}"/>
            </a:ext>
          </a:extLst>
        </xdr:cNvPr>
        <xdr:cNvSpPr txBox="1"/>
      </xdr:nvSpPr>
      <xdr:spPr>
        <a:xfrm>
          <a:off x="9327095" y="1035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a:extLst>
            <a:ext uri="{FF2B5EF4-FFF2-40B4-BE49-F238E27FC236}">
              <a16:creationId xmlns:a16="http://schemas.microsoft.com/office/drawing/2014/main" id="{00000000-0008-0000-0E00-0000D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22" name="【公営住宅】&#10;有形固定資産減価償却率最小値テキスト">
          <a:extLst>
            <a:ext uri="{FF2B5EF4-FFF2-40B4-BE49-F238E27FC236}">
              <a16:creationId xmlns:a16="http://schemas.microsoft.com/office/drawing/2014/main" id="{00000000-0008-0000-0E00-0000DE000000}"/>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24" name="【公営住宅】&#10;有形固定資産減価償却率最大値テキスト">
          <a:extLst>
            <a:ext uri="{FF2B5EF4-FFF2-40B4-BE49-F238E27FC236}">
              <a16:creationId xmlns:a16="http://schemas.microsoft.com/office/drawing/2014/main" id="{00000000-0008-0000-0E00-0000E0000000}"/>
            </a:ext>
          </a:extLst>
        </xdr:cNvPr>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226" name="【公営住宅】&#10;有形固定資産減価償却率平均値テキスト">
          <a:extLst>
            <a:ext uri="{FF2B5EF4-FFF2-40B4-BE49-F238E27FC236}">
              <a16:creationId xmlns:a16="http://schemas.microsoft.com/office/drawing/2014/main" id="{00000000-0008-0000-0E00-0000E2000000}"/>
            </a:ext>
          </a:extLst>
        </xdr:cNvPr>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36847</xdr:rowOff>
    </xdr:from>
    <xdr:ext cx="405111" cy="259045"/>
    <xdr:sp macro="" textlink="">
      <xdr:nvSpPr>
        <xdr:cNvPr id="236" name="n_1aveValue【公営住宅】&#10;有形固定資産減価償却率">
          <a:extLst>
            <a:ext uri="{FF2B5EF4-FFF2-40B4-BE49-F238E27FC236}">
              <a16:creationId xmlns:a16="http://schemas.microsoft.com/office/drawing/2014/main" id="{00000000-0008-0000-0E00-0000EC000000}"/>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237" name="n_2aveValue【公営住宅】&#10;有形固定資産減価償却率">
          <a:extLst>
            <a:ext uri="{FF2B5EF4-FFF2-40B4-BE49-F238E27FC236}">
              <a16:creationId xmlns:a16="http://schemas.microsoft.com/office/drawing/2014/main" id="{00000000-0008-0000-0E00-0000ED000000}"/>
            </a:ext>
          </a:extLst>
        </xdr:cNvPr>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238" name="n_1mainValue【公営住宅】&#10;有形固定資産減価償却率">
          <a:extLst>
            <a:ext uri="{FF2B5EF4-FFF2-40B4-BE49-F238E27FC236}">
              <a16:creationId xmlns:a16="http://schemas.microsoft.com/office/drawing/2014/main" id="{00000000-0008-0000-0E00-0000EE000000}"/>
            </a:ext>
          </a:extLst>
        </xdr:cNvPr>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7" name="【公営住宅】&#10;一人当たり面積グラフ枠">
          <a:extLst>
            <a:ext uri="{FF2B5EF4-FFF2-40B4-BE49-F238E27FC236}">
              <a16:creationId xmlns:a16="http://schemas.microsoft.com/office/drawing/2014/main" id="{00000000-0008-0000-0E00-00000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59" name="【公営住宅】&#10;一人当たり面積最小値テキスト">
          <a:extLst>
            <a:ext uri="{FF2B5EF4-FFF2-40B4-BE49-F238E27FC236}">
              <a16:creationId xmlns:a16="http://schemas.microsoft.com/office/drawing/2014/main" id="{00000000-0008-0000-0E00-000003010000}"/>
            </a:ext>
          </a:extLst>
        </xdr:cNvPr>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61" name="【公営住宅】&#10;一人当たり面積最大値テキスト">
          <a:extLst>
            <a:ext uri="{FF2B5EF4-FFF2-40B4-BE49-F238E27FC236}">
              <a16:creationId xmlns:a16="http://schemas.microsoft.com/office/drawing/2014/main" id="{00000000-0008-0000-0E00-000005010000}"/>
            </a:ext>
          </a:extLst>
        </xdr:cNvPr>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98886</xdr:rowOff>
    </xdr:from>
    <xdr:ext cx="469744" cy="259045"/>
    <xdr:sp macro="" textlink="">
      <xdr:nvSpPr>
        <xdr:cNvPr id="263" name="【公営住宅】&#10;一人当たり面積平均値テキスト">
          <a:extLst>
            <a:ext uri="{FF2B5EF4-FFF2-40B4-BE49-F238E27FC236}">
              <a16:creationId xmlns:a16="http://schemas.microsoft.com/office/drawing/2014/main" id="{00000000-0008-0000-0E00-000007010000}"/>
            </a:ext>
          </a:extLst>
        </xdr:cNvPr>
        <xdr:cNvSpPr txBox="1"/>
      </xdr:nvSpPr>
      <xdr:spPr>
        <a:xfrm>
          <a:off x="10515600" y="14329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64" name="フローチャート: 判断 263">
          <a:extLst>
            <a:ext uri="{FF2B5EF4-FFF2-40B4-BE49-F238E27FC236}">
              <a16:creationId xmlns:a16="http://schemas.microsoft.com/office/drawing/2014/main" id="{00000000-0008-0000-0E00-000008010000}"/>
            </a:ext>
          </a:extLst>
        </xdr:cNvPr>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65" name="フローチャート: 判断 264">
          <a:extLst>
            <a:ext uri="{FF2B5EF4-FFF2-40B4-BE49-F238E27FC236}">
              <a16:creationId xmlns:a16="http://schemas.microsoft.com/office/drawing/2014/main" id="{00000000-0008-0000-0E00-000009010000}"/>
            </a:ext>
          </a:extLst>
        </xdr:cNvPr>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43307</xdr:rowOff>
    </xdr:from>
    <xdr:to>
      <xdr:col>46</xdr:col>
      <xdr:colOff>38100</xdr:colOff>
      <xdr:row>83</xdr:row>
      <xdr:rowOff>144907</xdr:rowOff>
    </xdr:to>
    <xdr:sp macro="" textlink="">
      <xdr:nvSpPr>
        <xdr:cNvPr id="266" name="フローチャート: 判断 265">
          <a:extLst>
            <a:ext uri="{FF2B5EF4-FFF2-40B4-BE49-F238E27FC236}">
              <a16:creationId xmlns:a16="http://schemas.microsoft.com/office/drawing/2014/main" id="{00000000-0008-0000-0E00-00000A010000}"/>
            </a:ext>
          </a:extLst>
        </xdr:cNvPr>
        <xdr:cNvSpPr/>
      </xdr:nvSpPr>
      <xdr:spPr>
        <a:xfrm>
          <a:off x="8699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xdr:rowOff>
    </xdr:from>
    <xdr:to>
      <xdr:col>50</xdr:col>
      <xdr:colOff>165100</xdr:colOff>
      <xdr:row>83</xdr:row>
      <xdr:rowOff>117475</xdr:rowOff>
    </xdr:to>
    <xdr:sp macro="" textlink="">
      <xdr:nvSpPr>
        <xdr:cNvPr id="272" name="楕円 271">
          <a:extLst>
            <a:ext uri="{FF2B5EF4-FFF2-40B4-BE49-F238E27FC236}">
              <a16:creationId xmlns:a16="http://schemas.microsoft.com/office/drawing/2014/main" id="{00000000-0008-0000-0E00-000010010000}"/>
            </a:ext>
          </a:extLst>
        </xdr:cNvPr>
        <xdr:cNvSpPr/>
      </xdr:nvSpPr>
      <xdr:spPr>
        <a:xfrm>
          <a:off x="9588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65167</xdr:rowOff>
    </xdr:from>
    <xdr:ext cx="469744" cy="259045"/>
    <xdr:sp macro="" textlink="">
      <xdr:nvSpPr>
        <xdr:cNvPr id="273" name="n_1aveValue【公営住宅】&#10;一人当たり面積">
          <a:extLst>
            <a:ext uri="{FF2B5EF4-FFF2-40B4-BE49-F238E27FC236}">
              <a16:creationId xmlns:a16="http://schemas.microsoft.com/office/drawing/2014/main" id="{00000000-0008-0000-0E00-000011010000}"/>
            </a:ext>
          </a:extLst>
        </xdr:cNvPr>
        <xdr:cNvSpPr txBox="1"/>
      </xdr:nvSpPr>
      <xdr:spPr>
        <a:xfrm>
          <a:off x="93917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161434</xdr:rowOff>
    </xdr:from>
    <xdr:ext cx="469744" cy="259045"/>
    <xdr:sp macro="" textlink="">
      <xdr:nvSpPr>
        <xdr:cNvPr id="274" name="n_2aveValue【公営住宅】&#10;一人当たり面積">
          <a:extLst>
            <a:ext uri="{FF2B5EF4-FFF2-40B4-BE49-F238E27FC236}">
              <a16:creationId xmlns:a16="http://schemas.microsoft.com/office/drawing/2014/main" id="{00000000-0008-0000-0E00-000012010000}"/>
            </a:ext>
          </a:extLst>
        </xdr:cNvPr>
        <xdr:cNvSpPr txBox="1"/>
      </xdr:nvSpPr>
      <xdr:spPr>
        <a:xfrm>
          <a:off x="8515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134002</xdr:rowOff>
    </xdr:from>
    <xdr:ext cx="469744" cy="259045"/>
    <xdr:sp macro="" textlink="">
      <xdr:nvSpPr>
        <xdr:cNvPr id="275" name="n_1mainValue【公営住宅】&#10;一人当たり面積">
          <a:extLst>
            <a:ext uri="{FF2B5EF4-FFF2-40B4-BE49-F238E27FC236}">
              <a16:creationId xmlns:a16="http://schemas.microsoft.com/office/drawing/2014/main" id="{00000000-0008-0000-0E00-000013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港湾・漁港】&#10;有形固定資産減価償却率グラフ枠">
          <a:extLst>
            <a:ext uri="{FF2B5EF4-FFF2-40B4-BE49-F238E27FC236}">
              <a16:creationId xmlns:a16="http://schemas.microsoft.com/office/drawing/2014/main" id="{00000000-0008-0000-0E00-00002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3811</xdr:rowOff>
    </xdr:from>
    <xdr:to>
      <xdr:col>24</xdr:col>
      <xdr:colOff>62865</xdr:colOff>
      <xdr:row>107</xdr:row>
      <xdr:rowOff>85725</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flipV="1">
          <a:off x="4634865" y="171488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00" name="【港湾・漁港】&#10;有形固定資産減価償却率最小値テキスト">
          <a:extLst>
            <a:ext uri="{FF2B5EF4-FFF2-40B4-BE49-F238E27FC236}">
              <a16:creationId xmlns:a16="http://schemas.microsoft.com/office/drawing/2014/main" id="{00000000-0008-0000-0E00-00002C010000}"/>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121938</xdr:rowOff>
    </xdr:from>
    <xdr:ext cx="405111" cy="259045"/>
    <xdr:sp macro="" textlink="">
      <xdr:nvSpPr>
        <xdr:cNvPr id="302" name="【港湾・漁港】&#10;有形固定資産減価償却率最大値テキスト">
          <a:extLst>
            <a:ext uri="{FF2B5EF4-FFF2-40B4-BE49-F238E27FC236}">
              <a16:creationId xmlns:a16="http://schemas.microsoft.com/office/drawing/2014/main" id="{00000000-0008-0000-0E00-00002E010000}"/>
            </a:ext>
          </a:extLst>
        </xdr:cNvPr>
        <xdr:cNvSpPr txBox="1"/>
      </xdr:nvSpPr>
      <xdr:spPr>
        <a:xfrm>
          <a:off x="4673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3811</xdr:rowOff>
    </xdr:from>
    <xdr:to>
      <xdr:col>24</xdr:col>
      <xdr:colOff>152400</xdr:colOff>
      <xdr:row>100</xdr:row>
      <xdr:rowOff>3811</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4546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17163</xdr:rowOff>
    </xdr:from>
    <xdr:ext cx="405111" cy="259045"/>
    <xdr:sp macro="" textlink="">
      <xdr:nvSpPr>
        <xdr:cNvPr id="304" name="【港湾・漁港】&#10;有形固定資産減価償却率平均値テキスト">
          <a:extLst>
            <a:ext uri="{FF2B5EF4-FFF2-40B4-BE49-F238E27FC236}">
              <a16:creationId xmlns:a16="http://schemas.microsoft.com/office/drawing/2014/main" id="{00000000-0008-0000-0E00-000030010000}"/>
            </a:ext>
          </a:extLst>
        </xdr:cNvPr>
        <xdr:cNvSpPr txBox="1"/>
      </xdr:nvSpPr>
      <xdr:spPr>
        <a:xfrm>
          <a:off x="4673600" y="1733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38736</xdr:rowOff>
    </xdr:from>
    <xdr:to>
      <xdr:col>24</xdr:col>
      <xdr:colOff>114300</xdr:colOff>
      <xdr:row>101</xdr:row>
      <xdr:rowOff>140336</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4584700" y="1735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168275</xdr:rowOff>
    </xdr:from>
    <xdr:to>
      <xdr:col>20</xdr:col>
      <xdr:colOff>38100</xdr:colOff>
      <xdr:row>102</xdr:row>
      <xdr:rowOff>98425</xdr:rowOff>
    </xdr:to>
    <xdr:sp macro="" textlink="">
      <xdr:nvSpPr>
        <xdr:cNvPr id="306" name="フローチャート: 判断 305">
          <a:extLst>
            <a:ext uri="{FF2B5EF4-FFF2-40B4-BE49-F238E27FC236}">
              <a16:creationId xmlns:a16="http://schemas.microsoft.com/office/drawing/2014/main" id="{00000000-0008-0000-0E00-000032010000}"/>
            </a:ext>
          </a:extLst>
        </xdr:cNvPr>
        <xdr:cNvSpPr/>
      </xdr:nvSpPr>
      <xdr:spPr>
        <a:xfrm>
          <a:off x="3746500" y="1748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2539</xdr:rowOff>
    </xdr:from>
    <xdr:to>
      <xdr:col>15</xdr:col>
      <xdr:colOff>101600</xdr:colOff>
      <xdr:row>104</xdr:row>
      <xdr:rowOff>104139</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2857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135889</xdr:rowOff>
    </xdr:from>
    <xdr:to>
      <xdr:col>20</xdr:col>
      <xdr:colOff>38100</xdr:colOff>
      <xdr:row>101</xdr:row>
      <xdr:rowOff>66039</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746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89552</xdr:rowOff>
    </xdr:from>
    <xdr:ext cx="405111" cy="259045"/>
    <xdr:sp macro="" textlink="">
      <xdr:nvSpPr>
        <xdr:cNvPr id="314" name="n_1aveValue【港湾・漁港】&#10;有形固定資産減価償却率">
          <a:extLst>
            <a:ext uri="{FF2B5EF4-FFF2-40B4-BE49-F238E27FC236}">
              <a16:creationId xmlns:a16="http://schemas.microsoft.com/office/drawing/2014/main" id="{00000000-0008-0000-0E00-00003A010000}"/>
            </a:ext>
          </a:extLst>
        </xdr:cNvPr>
        <xdr:cNvSpPr txBox="1"/>
      </xdr:nvSpPr>
      <xdr:spPr>
        <a:xfrm>
          <a:off x="3582044"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120666</xdr:rowOff>
    </xdr:from>
    <xdr:ext cx="405111" cy="259045"/>
    <xdr:sp macro="" textlink="">
      <xdr:nvSpPr>
        <xdr:cNvPr id="315" name="n_2aveValue【港湾・漁港】&#10;有形固定資産減価償却率">
          <a:extLst>
            <a:ext uri="{FF2B5EF4-FFF2-40B4-BE49-F238E27FC236}">
              <a16:creationId xmlns:a16="http://schemas.microsoft.com/office/drawing/2014/main" id="{00000000-0008-0000-0E00-00003B010000}"/>
            </a:ext>
          </a:extLst>
        </xdr:cNvPr>
        <xdr:cNvSpPr txBox="1"/>
      </xdr:nvSpPr>
      <xdr:spPr>
        <a:xfrm>
          <a:off x="2705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82566</xdr:rowOff>
    </xdr:from>
    <xdr:ext cx="405111" cy="259045"/>
    <xdr:sp macro="" textlink="">
      <xdr:nvSpPr>
        <xdr:cNvPr id="316" name="n_1mainValue【港湾・漁港】&#10;有形固定資産減価償却率">
          <a:extLst>
            <a:ext uri="{FF2B5EF4-FFF2-40B4-BE49-F238E27FC236}">
              <a16:creationId xmlns:a16="http://schemas.microsoft.com/office/drawing/2014/main" id="{00000000-0008-0000-0E00-00003C010000}"/>
            </a:ext>
          </a:extLst>
        </xdr:cNvPr>
        <xdr:cNvSpPr txBox="1"/>
      </xdr:nvSpPr>
      <xdr:spPr>
        <a:xfrm>
          <a:off x="35820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9" name="【港湾・漁港】&#10;一人当たり有形固定資産（償却資産）額グラフ枠">
          <a:extLst>
            <a:ext uri="{FF2B5EF4-FFF2-40B4-BE49-F238E27FC236}">
              <a16:creationId xmlns:a16="http://schemas.microsoft.com/office/drawing/2014/main" id="{00000000-0008-0000-0E00-00005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20059</xdr:rowOff>
    </xdr:from>
    <xdr:to>
      <xdr:col>54</xdr:col>
      <xdr:colOff>189865</xdr:colOff>
      <xdr:row>108</xdr:row>
      <xdr:rowOff>99670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10476865" y="17165059"/>
          <a:ext cx="0" cy="145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103497</xdr:rowOff>
    </xdr:from>
    <xdr:ext cx="469744" cy="259045"/>
    <xdr:sp macro="" textlink="">
      <xdr:nvSpPr>
        <xdr:cNvPr id="341" name="【港湾・漁港】&#10;一人当たり有形固定資産（償却資産）額最小値テキスト">
          <a:extLst>
            <a:ext uri="{FF2B5EF4-FFF2-40B4-BE49-F238E27FC236}">
              <a16:creationId xmlns:a16="http://schemas.microsoft.com/office/drawing/2014/main" id="{00000000-0008-0000-0E00-000055010000}"/>
            </a:ext>
          </a:extLst>
        </xdr:cNvPr>
        <xdr:cNvSpPr txBox="1"/>
      </xdr:nvSpPr>
      <xdr:spPr>
        <a:xfrm>
          <a:off x="10515600" y="186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99670</xdr:rowOff>
    </xdr:from>
    <xdr:to>
      <xdr:col>55</xdr:col>
      <xdr:colOff>88900</xdr:colOff>
      <xdr:row>108</xdr:row>
      <xdr:rowOff>99670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861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138186</xdr:rowOff>
    </xdr:from>
    <xdr:ext cx="534377" cy="259045"/>
    <xdr:sp macro="" textlink="">
      <xdr:nvSpPr>
        <xdr:cNvPr id="343" name="【港湾・漁港】&#10;一人当たり有形固定資産（償却資産）額最大値テキスト">
          <a:extLst>
            <a:ext uri="{FF2B5EF4-FFF2-40B4-BE49-F238E27FC236}">
              <a16:creationId xmlns:a16="http://schemas.microsoft.com/office/drawing/2014/main" id="{00000000-0008-0000-0E00-000057010000}"/>
            </a:ext>
          </a:extLst>
        </xdr:cNvPr>
        <xdr:cNvSpPr txBox="1"/>
      </xdr:nvSpPr>
      <xdr:spPr>
        <a:xfrm>
          <a:off x="10515600" y="169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20059</xdr:rowOff>
    </xdr:from>
    <xdr:to>
      <xdr:col>55</xdr:col>
      <xdr:colOff>88900</xdr:colOff>
      <xdr:row>100</xdr:row>
      <xdr:rowOff>20059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716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141082</xdr:rowOff>
    </xdr:from>
    <xdr:ext cx="534377" cy="259045"/>
    <xdr:sp macro="" textlink="">
      <xdr:nvSpPr>
        <xdr:cNvPr id="345" name="【港湾・漁港】&#10;一人当たり有形固定資産（償却資産）額平均値テキスト">
          <a:extLst>
            <a:ext uri="{FF2B5EF4-FFF2-40B4-BE49-F238E27FC236}">
              <a16:creationId xmlns:a16="http://schemas.microsoft.com/office/drawing/2014/main" id="{00000000-0008-0000-0E00-000059010000}"/>
            </a:ext>
          </a:extLst>
        </xdr:cNvPr>
        <xdr:cNvSpPr txBox="1"/>
      </xdr:nvSpPr>
      <xdr:spPr>
        <a:xfrm>
          <a:off x="10515600" y="1780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162655</xdr:rowOff>
    </xdr:from>
    <xdr:to>
      <xdr:col>55</xdr:col>
      <xdr:colOff>50800</xdr:colOff>
      <xdr:row>104</xdr:row>
      <xdr:rowOff>92805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10426700" y="1782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149320</xdr:rowOff>
    </xdr:from>
    <xdr:to>
      <xdr:col>50</xdr:col>
      <xdr:colOff>165100</xdr:colOff>
      <xdr:row>103</xdr:row>
      <xdr:rowOff>79470</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588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50888</xdr:rowOff>
    </xdr:from>
    <xdr:to>
      <xdr:col>46</xdr:col>
      <xdr:colOff>38100</xdr:colOff>
      <xdr:row>106</xdr:row>
      <xdr:rowOff>152488</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699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55194</xdr:rowOff>
    </xdr:from>
    <xdr:to>
      <xdr:col>50</xdr:col>
      <xdr:colOff>165100</xdr:colOff>
      <xdr:row>100</xdr:row>
      <xdr:rowOff>156794</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9588500" y="17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103</xdr:row>
      <xdr:rowOff>70597</xdr:rowOff>
    </xdr:from>
    <xdr:ext cx="534377" cy="259045"/>
    <xdr:sp macro="" textlink="">
      <xdr:nvSpPr>
        <xdr:cNvPr id="355" name="n_1aveValue【港湾・漁港】&#10;一人当たり有形固定資産（償却資産）額">
          <a:extLst>
            <a:ext uri="{FF2B5EF4-FFF2-40B4-BE49-F238E27FC236}">
              <a16:creationId xmlns:a16="http://schemas.microsoft.com/office/drawing/2014/main" id="{00000000-0008-0000-0E00-000063010000}"/>
            </a:ext>
          </a:extLst>
        </xdr:cNvPr>
        <xdr:cNvSpPr txBox="1"/>
      </xdr:nvSpPr>
      <xdr:spPr>
        <a:xfrm>
          <a:off x="9359411"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169015</xdr:rowOff>
    </xdr:from>
    <xdr:ext cx="534377" cy="259045"/>
    <xdr:sp macro="" textlink="">
      <xdr:nvSpPr>
        <xdr:cNvPr id="356" name="n_2aveValue【港湾・漁港】&#10;一人当たり有形固定資産（償却資産）額">
          <a:extLst>
            <a:ext uri="{FF2B5EF4-FFF2-40B4-BE49-F238E27FC236}">
              <a16:creationId xmlns:a16="http://schemas.microsoft.com/office/drawing/2014/main" id="{00000000-0008-0000-0E00-000064010000}"/>
            </a:ext>
          </a:extLst>
        </xdr:cNvPr>
        <xdr:cNvSpPr txBox="1"/>
      </xdr:nvSpPr>
      <xdr:spPr>
        <a:xfrm>
          <a:off x="8483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99</xdr:row>
      <xdr:rowOff>1871</xdr:rowOff>
    </xdr:from>
    <xdr:ext cx="534377" cy="259045"/>
    <xdr:sp macro="" textlink="">
      <xdr:nvSpPr>
        <xdr:cNvPr id="357" name="n_1mainValue【港湾・漁港】&#10;一人当たり有形固定資産（償却資産）額">
          <a:extLst>
            <a:ext uri="{FF2B5EF4-FFF2-40B4-BE49-F238E27FC236}">
              <a16:creationId xmlns:a16="http://schemas.microsoft.com/office/drawing/2014/main" id="{00000000-0008-0000-0E00-000065010000}"/>
            </a:ext>
          </a:extLst>
        </xdr:cNvPr>
        <xdr:cNvSpPr txBox="1"/>
      </xdr:nvSpPr>
      <xdr:spPr>
        <a:xfrm>
          <a:off x="9359411" y="16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id="{00000000-0008-0000-0E00-00007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83" name="【認定こども園・幼稚園・保育所】&#10;有形固定資産減価償却率最小値テキスト">
          <a:extLst>
            <a:ext uri="{FF2B5EF4-FFF2-40B4-BE49-F238E27FC236}">
              <a16:creationId xmlns:a16="http://schemas.microsoft.com/office/drawing/2014/main" id="{00000000-0008-0000-0E00-00007F010000}"/>
            </a:ext>
          </a:extLst>
        </xdr:cNvPr>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85" name="【認定こども園・幼稚園・保育所】&#10;有形固定資産減価償却率最大値テキスト">
          <a:extLst>
            <a:ext uri="{FF2B5EF4-FFF2-40B4-BE49-F238E27FC236}">
              <a16:creationId xmlns:a16="http://schemas.microsoft.com/office/drawing/2014/main" id="{00000000-0008-0000-0E00-000081010000}"/>
            </a:ext>
          </a:extLst>
        </xdr:cNvPr>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id="{00000000-0008-0000-0E00-000083010000}"/>
            </a:ext>
          </a:extLst>
        </xdr:cNvPr>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90" name="フローチャート: 判断 389">
          <a:extLst>
            <a:ext uri="{FF2B5EF4-FFF2-40B4-BE49-F238E27FC236}">
              <a16:creationId xmlns:a16="http://schemas.microsoft.com/office/drawing/2014/main" id="{00000000-0008-0000-0E00-00008601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105427</xdr:rowOff>
    </xdr:from>
    <xdr:ext cx="405111" cy="259045"/>
    <xdr:sp macro="" textlink="">
      <xdr:nvSpPr>
        <xdr:cNvPr id="397" name="n_1aveValue【認定こども園・幼稚園・保育所】&#10;有形固定資産減価償却率">
          <a:extLst>
            <a:ext uri="{FF2B5EF4-FFF2-40B4-BE49-F238E27FC236}">
              <a16:creationId xmlns:a16="http://schemas.microsoft.com/office/drawing/2014/main" id="{00000000-0008-0000-0E00-00008D010000}"/>
            </a:ext>
          </a:extLst>
        </xdr:cNvPr>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98" name="n_2aveValue【認定こども園・幼稚園・保育所】&#10;有形固定資産減価償却率">
          <a:extLst>
            <a:ext uri="{FF2B5EF4-FFF2-40B4-BE49-F238E27FC236}">
              <a16:creationId xmlns:a16="http://schemas.microsoft.com/office/drawing/2014/main" id="{00000000-0008-0000-0E00-00008E01000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399" name="n_1mainValue【認定こども園・幼稚園・保育所】&#10;有形固定資産減価償却率">
          <a:extLst>
            <a:ext uri="{FF2B5EF4-FFF2-40B4-BE49-F238E27FC236}">
              <a16:creationId xmlns:a16="http://schemas.microsoft.com/office/drawing/2014/main" id="{00000000-0008-0000-0E00-00008F010000}"/>
            </a:ext>
          </a:extLst>
        </xdr:cNvPr>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a:extLst>
            <a:ext uri="{FF2B5EF4-FFF2-40B4-BE49-F238E27FC236}">
              <a16:creationId xmlns:a16="http://schemas.microsoft.com/office/drawing/2014/main" id="{00000000-0008-0000-0E00-0000A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22" name="【認定こども園・幼稚園・保育所】&#10;一人当たり面積最小値テキスト">
          <a:extLst>
            <a:ext uri="{FF2B5EF4-FFF2-40B4-BE49-F238E27FC236}">
              <a16:creationId xmlns:a16="http://schemas.microsoft.com/office/drawing/2014/main" id="{00000000-0008-0000-0E00-0000A6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424" name="【認定こども園・幼稚園・保育所】&#10;一人当たり面積最大値テキスト">
          <a:extLst>
            <a:ext uri="{FF2B5EF4-FFF2-40B4-BE49-F238E27FC236}">
              <a16:creationId xmlns:a16="http://schemas.microsoft.com/office/drawing/2014/main" id="{00000000-0008-0000-0E00-0000A8010000}"/>
            </a:ext>
          </a:extLst>
        </xdr:cNvPr>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26" name="【認定こども園・幼稚園・保育所】&#10;一人当たり面積平均値テキスト">
          <a:extLst>
            <a:ext uri="{FF2B5EF4-FFF2-40B4-BE49-F238E27FC236}">
              <a16:creationId xmlns:a16="http://schemas.microsoft.com/office/drawing/2014/main" id="{00000000-0008-0000-0E00-0000AA010000}"/>
            </a:ext>
          </a:extLst>
        </xdr:cNvPr>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103124</xdr:rowOff>
    </xdr:from>
    <xdr:to>
      <xdr:col>112</xdr:col>
      <xdr:colOff>38100</xdr:colOff>
      <xdr:row>41</xdr:row>
      <xdr:rowOff>33274</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21272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79519</xdr:rowOff>
    </xdr:from>
    <xdr:ext cx="469744" cy="259045"/>
    <xdr:sp macro="" textlink="">
      <xdr:nvSpPr>
        <xdr:cNvPr id="436" name="n_1aveValue【認定こども園・幼稚園・保育所】&#10;一人当たり面積">
          <a:extLst>
            <a:ext uri="{FF2B5EF4-FFF2-40B4-BE49-F238E27FC236}">
              <a16:creationId xmlns:a16="http://schemas.microsoft.com/office/drawing/2014/main" id="{00000000-0008-0000-0E00-0000B4010000}"/>
            </a:ext>
          </a:extLst>
        </xdr:cNvPr>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37" name="n_2aveValue【認定こども園・幼稚園・保育所】&#10;一人当たり面積">
          <a:extLst>
            <a:ext uri="{FF2B5EF4-FFF2-40B4-BE49-F238E27FC236}">
              <a16:creationId xmlns:a16="http://schemas.microsoft.com/office/drawing/2014/main" id="{00000000-0008-0000-0E00-0000B5010000}"/>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24401</xdr:rowOff>
    </xdr:from>
    <xdr:ext cx="469744" cy="259045"/>
    <xdr:sp macro="" textlink="">
      <xdr:nvSpPr>
        <xdr:cNvPr id="438" name="n_1mainValue【認定こども園・幼稚園・保育所】&#10;一人当たり面積">
          <a:extLst>
            <a:ext uri="{FF2B5EF4-FFF2-40B4-BE49-F238E27FC236}">
              <a16:creationId xmlns:a16="http://schemas.microsoft.com/office/drawing/2014/main" id="{00000000-0008-0000-0E00-0000B6010000}"/>
            </a:ext>
          </a:extLst>
        </xdr:cNvPr>
        <xdr:cNvSpPr txBox="1"/>
      </xdr:nvSpPr>
      <xdr:spPr>
        <a:xfrm>
          <a:off x="21075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2" name="【学校施設】&#10;有形固定資産減価償却率グラフ枠">
          <a:extLst>
            <a:ext uri="{FF2B5EF4-FFF2-40B4-BE49-F238E27FC236}">
              <a16:creationId xmlns:a16="http://schemas.microsoft.com/office/drawing/2014/main" id="{00000000-0008-0000-0E00-0000C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64" name="【学校施設】&#10;有形固定資産減価償却率最小値テキスト">
          <a:extLst>
            <a:ext uri="{FF2B5EF4-FFF2-40B4-BE49-F238E27FC236}">
              <a16:creationId xmlns:a16="http://schemas.microsoft.com/office/drawing/2014/main" id="{00000000-0008-0000-0E00-0000D001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66" name="【学校施設】&#10;有形固定資産減価償却率最大値テキスト">
          <a:extLst>
            <a:ext uri="{FF2B5EF4-FFF2-40B4-BE49-F238E27FC236}">
              <a16:creationId xmlns:a16="http://schemas.microsoft.com/office/drawing/2014/main" id="{00000000-0008-0000-0E00-0000D2010000}"/>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468" name="【学校施設】&#10;有形固定資産減価償却率平均値テキスト">
          <a:extLst>
            <a:ext uri="{FF2B5EF4-FFF2-40B4-BE49-F238E27FC236}">
              <a16:creationId xmlns:a16="http://schemas.microsoft.com/office/drawing/2014/main" id="{00000000-0008-0000-0E00-0000D4010000}"/>
            </a:ext>
          </a:extLst>
        </xdr:cNvPr>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166370</xdr:rowOff>
    </xdr:from>
    <xdr:to>
      <xdr:col>76</xdr:col>
      <xdr:colOff>165100</xdr:colOff>
      <xdr:row>62</xdr:row>
      <xdr:rowOff>96520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454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29210</xdr:rowOff>
    </xdr:from>
    <xdr:to>
      <xdr:col>81</xdr:col>
      <xdr:colOff>101600</xdr:colOff>
      <xdr:row>62</xdr:row>
      <xdr:rowOff>130810</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543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29227</xdr:rowOff>
    </xdr:from>
    <xdr:ext cx="405111" cy="259045"/>
    <xdr:sp macro="" textlink="">
      <xdr:nvSpPr>
        <xdr:cNvPr id="478" name="n_1aveValue【学校施設】&#10;有形固定資産減価償却率">
          <a:extLst>
            <a:ext uri="{FF2B5EF4-FFF2-40B4-BE49-F238E27FC236}">
              <a16:creationId xmlns:a16="http://schemas.microsoft.com/office/drawing/2014/main" id="{00000000-0008-0000-0E00-0000DE010000}"/>
            </a:ext>
          </a:extLst>
        </xdr:cNvPr>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113047</xdr:rowOff>
    </xdr:from>
    <xdr:ext cx="405111" cy="259045"/>
    <xdr:sp macro="" textlink="">
      <xdr:nvSpPr>
        <xdr:cNvPr id="479" name="n_2aveValue【学校施設】&#10;有形固定資産減価償却率">
          <a:extLst>
            <a:ext uri="{FF2B5EF4-FFF2-40B4-BE49-F238E27FC236}">
              <a16:creationId xmlns:a16="http://schemas.microsoft.com/office/drawing/2014/main" id="{00000000-0008-0000-0E00-0000DF010000}"/>
            </a:ext>
          </a:extLst>
        </xdr:cNvPr>
        <xdr:cNvSpPr txBox="1"/>
      </xdr:nvSpPr>
      <xdr:spPr>
        <a:xfrm>
          <a:off x="143897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121937</xdr:rowOff>
    </xdr:from>
    <xdr:ext cx="405111" cy="259045"/>
    <xdr:sp macro="" textlink="">
      <xdr:nvSpPr>
        <xdr:cNvPr id="480" name="n_1mainValue【学校施設】&#10;有形固定資産減価償却率">
          <a:extLst>
            <a:ext uri="{FF2B5EF4-FFF2-40B4-BE49-F238E27FC236}">
              <a16:creationId xmlns:a16="http://schemas.microsoft.com/office/drawing/2014/main" id="{00000000-0008-0000-0E00-0000E0010000}"/>
            </a:ext>
          </a:extLst>
        </xdr:cNvPr>
        <xdr:cNvSpPr txBox="1"/>
      </xdr:nvSpPr>
      <xdr:spPr>
        <a:xfrm>
          <a:off x="15266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学校施設】&#10;一人当たり面積グラフ枠">
          <a:extLst>
            <a:ext uri="{FF2B5EF4-FFF2-40B4-BE49-F238E27FC236}">
              <a16:creationId xmlns:a16="http://schemas.microsoft.com/office/drawing/2014/main" id="{00000000-0008-0000-0E00-0000F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508" name="【学校施設】&#10;一人当たり面積最小値テキスト">
          <a:extLst>
            <a:ext uri="{FF2B5EF4-FFF2-40B4-BE49-F238E27FC236}">
              <a16:creationId xmlns:a16="http://schemas.microsoft.com/office/drawing/2014/main" id="{00000000-0008-0000-0E00-0000FC010000}"/>
            </a:ext>
          </a:extLst>
        </xdr:cNvPr>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10" name="【学校施設】&#10;一人当たり面積最大値テキスト">
          <a:extLst>
            <a:ext uri="{FF2B5EF4-FFF2-40B4-BE49-F238E27FC236}">
              <a16:creationId xmlns:a16="http://schemas.microsoft.com/office/drawing/2014/main" id="{00000000-0008-0000-0E00-0000FE010000}"/>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12" name="【学校施設】&#10;一人当たり面積平均値テキスト">
          <a:extLst>
            <a:ext uri="{FF2B5EF4-FFF2-40B4-BE49-F238E27FC236}">
              <a16:creationId xmlns:a16="http://schemas.microsoft.com/office/drawing/2014/main" id="{00000000-0008-0000-0E00-000000020000}"/>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107587</xdr:rowOff>
    </xdr:from>
    <xdr:to>
      <xdr:col>107</xdr:col>
      <xdr:colOff>101600</xdr:colOff>
      <xdr:row>60</xdr:row>
      <xdr:rowOff>37737</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20383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44994</xdr:rowOff>
    </xdr:from>
    <xdr:to>
      <xdr:col>112</xdr:col>
      <xdr:colOff>38100</xdr:colOff>
      <xdr:row>58</xdr:row>
      <xdr:rowOff>146594</xdr:rowOff>
    </xdr:to>
    <xdr:sp macro="" textlink="">
      <xdr:nvSpPr>
        <xdr:cNvPr id="521" name="楕円 520">
          <a:extLst>
            <a:ext uri="{FF2B5EF4-FFF2-40B4-BE49-F238E27FC236}">
              <a16:creationId xmlns:a16="http://schemas.microsoft.com/office/drawing/2014/main" id="{00000000-0008-0000-0E00-000009020000}"/>
            </a:ext>
          </a:extLst>
        </xdr:cNvPr>
        <xdr:cNvSpPr/>
      </xdr:nvSpPr>
      <xdr:spPr>
        <a:xfrm>
          <a:off x="21272500" y="998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110507</xdr:rowOff>
    </xdr:from>
    <xdr:ext cx="469744" cy="259045"/>
    <xdr:sp macro="" textlink="">
      <xdr:nvSpPr>
        <xdr:cNvPr id="522" name="n_1aveValue【学校施設】&#10;一人当たり面積">
          <a:extLst>
            <a:ext uri="{FF2B5EF4-FFF2-40B4-BE49-F238E27FC236}">
              <a16:creationId xmlns:a16="http://schemas.microsoft.com/office/drawing/2014/main" id="{00000000-0008-0000-0E00-00000A020000}"/>
            </a:ext>
          </a:extLst>
        </xdr:cNvPr>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54264</xdr:rowOff>
    </xdr:from>
    <xdr:ext cx="469744" cy="259045"/>
    <xdr:sp macro="" textlink="">
      <xdr:nvSpPr>
        <xdr:cNvPr id="523" name="n_2aveValue【学校施設】&#10;一人当たり面積">
          <a:extLst>
            <a:ext uri="{FF2B5EF4-FFF2-40B4-BE49-F238E27FC236}">
              <a16:creationId xmlns:a16="http://schemas.microsoft.com/office/drawing/2014/main" id="{00000000-0008-0000-0E00-00000B020000}"/>
            </a:ext>
          </a:extLst>
        </xdr:cNvPr>
        <xdr:cNvSpPr txBox="1"/>
      </xdr:nvSpPr>
      <xdr:spPr>
        <a:xfrm>
          <a:off x="201994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163121</xdr:rowOff>
    </xdr:from>
    <xdr:ext cx="469744" cy="259045"/>
    <xdr:sp macro="" textlink="">
      <xdr:nvSpPr>
        <xdr:cNvPr id="524" name="n_1mainValue【学校施設】&#10;一人当たり面積">
          <a:extLst>
            <a:ext uri="{FF2B5EF4-FFF2-40B4-BE49-F238E27FC236}">
              <a16:creationId xmlns:a16="http://schemas.microsoft.com/office/drawing/2014/main" id="{00000000-0008-0000-0E00-00000C020000}"/>
            </a:ext>
          </a:extLst>
        </xdr:cNvPr>
        <xdr:cNvSpPr txBox="1"/>
      </xdr:nvSpPr>
      <xdr:spPr>
        <a:xfrm>
          <a:off x="21075727" y="976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E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550" name="【児童館】&#10;有形固定資産減価償却率最小値テキスト">
          <a:extLst>
            <a:ext uri="{FF2B5EF4-FFF2-40B4-BE49-F238E27FC236}">
              <a16:creationId xmlns:a16="http://schemas.microsoft.com/office/drawing/2014/main" id="{00000000-0008-0000-0E00-000026020000}"/>
            </a:ext>
          </a:extLst>
        </xdr:cNvPr>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2" name="【児童館】&#10;有形固定資産減価償却率最大値テキスト">
          <a:extLst>
            <a:ext uri="{FF2B5EF4-FFF2-40B4-BE49-F238E27FC236}">
              <a16:creationId xmlns:a16="http://schemas.microsoft.com/office/drawing/2014/main" id="{00000000-0008-0000-0E00-00002802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E00-00002A020000}"/>
            </a:ext>
          </a:extLst>
        </xdr:cNvPr>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156845</xdr:rowOff>
    </xdr:from>
    <xdr:to>
      <xdr:col>76</xdr:col>
      <xdr:colOff>165100</xdr:colOff>
      <xdr:row>83</xdr:row>
      <xdr:rowOff>86995</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4541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153036</xdr:rowOff>
    </xdr:from>
    <xdr:to>
      <xdr:col>81</xdr:col>
      <xdr:colOff>101600</xdr:colOff>
      <xdr:row>81</xdr:row>
      <xdr:rowOff>83186</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5430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22877</xdr:rowOff>
    </xdr:from>
    <xdr:ext cx="405111" cy="259045"/>
    <xdr:sp macro="" textlink="">
      <xdr:nvSpPr>
        <xdr:cNvPr id="564" name="n_1aveValue【児童館】&#10;有形固定資産減価償却率">
          <a:extLst>
            <a:ext uri="{FF2B5EF4-FFF2-40B4-BE49-F238E27FC236}">
              <a16:creationId xmlns:a16="http://schemas.microsoft.com/office/drawing/2014/main" id="{00000000-0008-0000-0E00-000034020000}"/>
            </a:ext>
          </a:extLst>
        </xdr:cNvPr>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103522</xdr:rowOff>
    </xdr:from>
    <xdr:ext cx="405111" cy="259045"/>
    <xdr:sp macro="" textlink="">
      <xdr:nvSpPr>
        <xdr:cNvPr id="565" name="n_2aveValue【児童館】&#10;有形固定資産減価償却率">
          <a:extLst>
            <a:ext uri="{FF2B5EF4-FFF2-40B4-BE49-F238E27FC236}">
              <a16:creationId xmlns:a16="http://schemas.microsoft.com/office/drawing/2014/main" id="{00000000-0008-0000-0E00-000035020000}"/>
            </a:ext>
          </a:extLst>
        </xdr:cNvPr>
        <xdr:cNvSpPr txBox="1"/>
      </xdr:nvSpPr>
      <xdr:spPr>
        <a:xfrm>
          <a:off x="143897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99713</xdr:rowOff>
    </xdr:from>
    <xdr:ext cx="405111" cy="259045"/>
    <xdr:sp macro="" textlink="">
      <xdr:nvSpPr>
        <xdr:cNvPr id="566" name="n_1mainValue【児童館】&#10;有形固定資産減価償却率">
          <a:extLst>
            <a:ext uri="{FF2B5EF4-FFF2-40B4-BE49-F238E27FC236}">
              <a16:creationId xmlns:a16="http://schemas.microsoft.com/office/drawing/2014/main" id="{00000000-0008-0000-0E00-000036020000}"/>
            </a:ext>
          </a:extLst>
        </xdr:cNvPr>
        <xdr:cNvSpPr txBox="1"/>
      </xdr:nvSpPr>
      <xdr:spPr>
        <a:xfrm>
          <a:off x="152660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a:extLst>
            <a:ext uri="{FF2B5EF4-FFF2-40B4-BE49-F238E27FC236}">
              <a16:creationId xmlns:a16="http://schemas.microsoft.com/office/drawing/2014/main" id="{00000000-0008-0000-0E00-00004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91" name="【児童館】&#10;一人当たり面積最小値テキスト">
          <a:extLst>
            <a:ext uri="{FF2B5EF4-FFF2-40B4-BE49-F238E27FC236}">
              <a16:creationId xmlns:a16="http://schemas.microsoft.com/office/drawing/2014/main" id="{00000000-0008-0000-0E00-00004F02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93" name="【児童館】&#10;一人当たり面積最大値テキスト">
          <a:extLst>
            <a:ext uri="{FF2B5EF4-FFF2-40B4-BE49-F238E27FC236}">
              <a16:creationId xmlns:a16="http://schemas.microsoft.com/office/drawing/2014/main" id="{00000000-0008-0000-0E00-00005102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95" name="【児童館】&#10;一人当たり面積平均値テキスト">
          <a:extLst>
            <a:ext uri="{FF2B5EF4-FFF2-40B4-BE49-F238E27FC236}">
              <a16:creationId xmlns:a16="http://schemas.microsoft.com/office/drawing/2014/main" id="{00000000-0008-0000-0E00-000053020000}"/>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605" name="n_1aveValue【児童館】&#10;一人当たり面積">
          <a:extLst>
            <a:ext uri="{FF2B5EF4-FFF2-40B4-BE49-F238E27FC236}">
              <a16:creationId xmlns:a16="http://schemas.microsoft.com/office/drawing/2014/main" id="{00000000-0008-0000-0E00-00005D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06" name="n_2aveValue【児童館】&#10;一人当たり面積">
          <a:extLst>
            <a:ext uri="{FF2B5EF4-FFF2-40B4-BE49-F238E27FC236}">
              <a16:creationId xmlns:a16="http://schemas.microsoft.com/office/drawing/2014/main" id="{00000000-0008-0000-0E00-00005E020000}"/>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07" name="n_1mainValue【児童館】&#10;一人当たり面積">
          <a:extLst>
            <a:ext uri="{FF2B5EF4-FFF2-40B4-BE49-F238E27FC236}">
              <a16:creationId xmlns:a16="http://schemas.microsoft.com/office/drawing/2014/main" id="{00000000-0008-0000-0E00-00005F02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0000000-0008-0000-0E00-00007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637" name="【公民館】&#10;有形固定資産減価償却率最小値テキスト">
          <a:extLst>
            <a:ext uri="{FF2B5EF4-FFF2-40B4-BE49-F238E27FC236}">
              <a16:creationId xmlns:a16="http://schemas.microsoft.com/office/drawing/2014/main" id="{00000000-0008-0000-0E00-00007D020000}"/>
            </a:ext>
          </a:extLst>
        </xdr:cNvPr>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639" name="【公民館】&#10;有形固定資産減価償却率最大値テキスト">
          <a:extLst>
            <a:ext uri="{FF2B5EF4-FFF2-40B4-BE49-F238E27FC236}">
              <a16:creationId xmlns:a16="http://schemas.microsoft.com/office/drawing/2014/main" id="{00000000-0008-0000-0E00-00007F02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641" name="【公民館】&#10;有形固定資産減価償却率平均値テキスト">
          <a:extLst>
            <a:ext uri="{FF2B5EF4-FFF2-40B4-BE49-F238E27FC236}">
              <a16:creationId xmlns:a16="http://schemas.microsoft.com/office/drawing/2014/main" id="{00000000-0008-0000-0E00-000081020000}"/>
            </a:ext>
          </a:extLst>
        </xdr:cNvPr>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454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171132</xdr:rowOff>
    </xdr:from>
    <xdr:to>
      <xdr:col>81</xdr:col>
      <xdr:colOff>101600</xdr:colOff>
      <xdr:row>101</xdr:row>
      <xdr:rowOff>101282</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73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92409</xdr:rowOff>
    </xdr:from>
    <xdr:ext cx="405111" cy="259045"/>
    <xdr:sp macro="" textlink="">
      <xdr:nvSpPr>
        <xdr:cNvPr id="651" name="n_1aveValue【公民館】&#10;有形固定資産減価償却率">
          <a:extLst>
            <a:ext uri="{FF2B5EF4-FFF2-40B4-BE49-F238E27FC236}">
              <a16:creationId xmlns:a16="http://schemas.microsoft.com/office/drawing/2014/main" id="{00000000-0008-0000-0E00-00008B020000}"/>
            </a:ext>
          </a:extLst>
        </xdr:cNvPr>
        <xdr:cNvSpPr txBox="1"/>
      </xdr:nvSpPr>
      <xdr:spPr>
        <a:xfrm>
          <a:off x="15266044" y="1809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137813</xdr:rowOff>
    </xdr:from>
    <xdr:ext cx="405111" cy="259045"/>
    <xdr:sp macro="" textlink="">
      <xdr:nvSpPr>
        <xdr:cNvPr id="652" name="n_2aveValue【公民館】&#10;有形固定資産減価償却率">
          <a:extLst>
            <a:ext uri="{FF2B5EF4-FFF2-40B4-BE49-F238E27FC236}">
              <a16:creationId xmlns:a16="http://schemas.microsoft.com/office/drawing/2014/main" id="{00000000-0008-0000-0E00-00008C020000}"/>
            </a:ext>
          </a:extLst>
        </xdr:cNvPr>
        <xdr:cNvSpPr txBox="1"/>
      </xdr:nvSpPr>
      <xdr:spPr>
        <a:xfrm>
          <a:off x="14389744" y="1779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117809</xdr:rowOff>
    </xdr:from>
    <xdr:ext cx="405111" cy="259045"/>
    <xdr:sp macro="" textlink="">
      <xdr:nvSpPr>
        <xdr:cNvPr id="653" name="n_1mainValue【公民館】&#10;有形固定資産減価償却率">
          <a:extLst>
            <a:ext uri="{FF2B5EF4-FFF2-40B4-BE49-F238E27FC236}">
              <a16:creationId xmlns:a16="http://schemas.microsoft.com/office/drawing/2014/main" id="{00000000-0008-0000-0E00-00008D020000}"/>
            </a:ext>
          </a:extLst>
        </xdr:cNvPr>
        <xdr:cNvSpPr txBox="1"/>
      </xdr:nvSpPr>
      <xdr:spPr>
        <a:xfrm>
          <a:off x="15266044" y="17091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a:extLst>
            <a:ext uri="{FF2B5EF4-FFF2-40B4-BE49-F238E27FC236}">
              <a16:creationId xmlns:a16="http://schemas.microsoft.com/office/drawing/2014/main" id="{00000000-0008-0000-0E00-0000A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78" name="【公民館】&#10;一人当たり面積最小値テキスト">
          <a:extLst>
            <a:ext uri="{FF2B5EF4-FFF2-40B4-BE49-F238E27FC236}">
              <a16:creationId xmlns:a16="http://schemas.microsoft.com/office/drawing/2014/main" id="{00000000-0008-0000-0E00-0000A602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80" name="【公民館】&#10;一人当たり面積最大値テキスト">
          <a:extLst>
            <a:ext uri="{FF2B5EF4-FFF2-40B4-BE49-F238E27FC236}">
              <a16:creationId xmlns:a16="http://schemas.microsoft.com/office/drawing/2014/main" id="{00000000-0008-0000-0E00-0000A8020000}"/>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682" name="【公民館】&#10;一人当たり面積平均値テキスト">
          <a:extLst>
            <a:ext uri="{FF2B5EF4-FFF2-40B4-BE49-F238E27FC236}">
              <a16:creationId xmlns:a16="http://schemas.microsoft.com/office/drawing/2014/main" id="{00000000-0008-0000-0E00-0000AA020000}"/>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78739</xdr:rowOff>
    </xdr:from>
    <xdr:to>
      <xdr:col>107</xdr:col>
      <xdr:colOff>101600</xdr:colOff>
      <xdr:row>105</xdr:row>
      <xdr:rowOff>8889</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20383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29227</xdr:rowOff>
    </xdr:from>
    <xdr:ext cx="469744" cy="259045"/>
    <xdr:sp macro="" textlink="">
      <xdr:nvSpPr>
        <xdr:cNvPr id="692" name="n_1aveValue【公民館】&#10;一人当たり面積">
          <a:extLst>
            <a:ext uri="{FF2B5EF4-FFF2-40B4-BE49-F238E27FC236}">
              <a16:creationId xmlns:a16="http://schemas.microsoft.com/office/drawing/2014/main" id="{00000000-0008-0000-0E00-0000B4020000}"/>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693" name="n_2aveValue【公民館】&#10;一人当たり面積">
          <a:extLst>
            <a:ext uri="{FF2B5EF4-FFF2-40B4-BE49-F238E27FC236}">
              <a16:creationId xmlns:a16="http://schemas.microsoft.com/office/drawing/2014/main" id="{00000000-0008-0000-0E00-0000B5020000}"/>
            </a:ext>
          </a:extLst>
        </xdr:cNvPr>
        <xdr:cNvSpPr txBox="1"/>
      </xdr:nvSpPr>
      <xdr:spPr>
        <a:xfrm>
          <a:off x="20199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148607</xdr:rowOff>
    </xdr:from>
    <xdr:ext cx="469744" cy="259045"/>
    <xdr:sp macro="" textlink="">
      <xdr:nvSpPr>
        <xdr:cNvPr id="694" name="n_1mainValue【公民館】&#10;一人当たり面積">
          <a:extLst>
            <a:ext uri="{FF2B5EF4-FFF2-40B4-BE49-F238E27FC236}">
              <a16:creationId xmlns:a16="http://schemas.microsoft.com/office/drawing/2014/main" id="{00000000-0008-0000-0E00-0000B6020000}"/>
            </a:ext>
          </a:extLst>
        </xdr:cNvPr>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施設類型別の有形固定資産減価償却率は概ね類似団体平均と同程度か上回っている状況であり、保有資産の償却（老朽化）が進んでいる状況である。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、施設の更新や維持補修などを含めた老朽化対策について詳細な分析を行い、総合的な施設管理に取り組む必要がある。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138,512
137,658
341.79
73,448,594
71,823,159
1,044,676
35,834,475
58,290,055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110870</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0F00-000041000000}"/>
            </a:ext>
          </a:extLst>
        </xdr:cNvPr>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152763</xdr:rowOff>
    </xdr:from>
    <xdr:to>
      <xdr:col>15</xdr:col>
      <xdr:colOff>101600</xdr:colOff>
      <xdr:row>39</xdr:row>
      <xdr:rowOff>82913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99440</xdr:rowOff>
    </xdr:from>
    <xdr:ext cx="405111" cy="259045"/>
    <xdr:sp macro="" textlink="">
      <xdr:nvSpPr>
        <xdr:cNvPr id="67" name="n_2aveValue【図書館】&#10;有形固定資産減価償却率">
          <a:extLst>
            <a:ext uri="{FF2B5EF4-FFF2-40B4-BE49-F238E27FC236}">
              <a16:creationId xmlns:a16="http://schemas.microsoft.com/office/drawing/2014/main" id="{00000000-0008-0000-0F00-000043000000}"/>
            </a:ext>
          </a:extLst>
        </xdr:cNvPr>
        <xdr:cNvSpPr txBox="1"/>
      </xdr:nvSpPr>
      <xdr:spPr>
        <a:xfrm>
          <a:off x="27057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64588</xdr:rowOff>
    </xdr:from>
    <xdr:to>
      <xdr:col>20</xdr:col>
      <xdr:colOff>38100</xdr:colOff>
      <xdr:row>38</xdr:row>
      <xdr:rowOff>166188</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157315</xdr:rowOff>
    </xdr:from>
    <xdr:ext cx="405111" cy="259045"/>
    <xdr:sp macro="" textlink="">
      <xdr:nvSpPr>
        <xdr:cNvPr id="74" name="n_1mainValue【図書館】&#10;有形固定資産減価償却率">
          <a:extLst>
            <a:ext uri="{FF2B5EF4-FFF2-40B4-BE49-F238E27FC236}">
              <a16:creationId xmlns:a16="http://schemas.microsoft.com/office/drawing/2014/main" id="{00000000-0008-0000-0F00-00004A000000}"/>
            </a:ext>
          </a:extLst>
        </xdr:cNvPr>
        <xdr:cNvSpPr txBox="1"/>
      </xdr:nvSpPr>
      <xdr:spPr>
        <a:xfrm>
          <a:off x="3582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0F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1" name="【図書館】&#10;一人当たり面積最小値テキスト">
          <a:extLst>
            <a:ext uri="{FF2B5EF4-FFF2-40B4-BE49-F238E27FC236}">
              <a16:creationId xmlns:a16="http://schemas.microsoft.com/office/drawing/2014/main" id="{00000000-0008-0000-0F00-000065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3" name="【図書館】&#10;一人当たり面積最大値テキスト">
          <a:extLst>
            <a:ext uri="{FF2B5EF4-FFF2-40B4-BE49-F238E27FC236}">
              <a16:creationId xmlns:a16="http://schemas.microsoft.com/office/drawing/2014/main" id="{00000000-0008-0000-0F00-000067000000}"/>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120849</xdr:rowOff>
    </xdr:from>
    <xdr:ext cx="469744" cy="259045"/>
    <xdr:sp macro="" textlink="">
      <xdr:nvSpPr>
        <xdr:cNvPr id="105" name="【図書館】&#10;一人当たり面積平均値テキスト">
          <a:extLst>
            <a:ext uri="{FF2B5EF4-FFF2-40B4-BE49-F238E27FC236}">
              <a16:creationId xmlns:a16="http://schemas.microsoft.com/office/drawing/2014/main" id="{00000000-0008-0000-0F00-000069000000}"/>
            </a:ext>
          </a:extLst>
        </xdr:cNvPr>
        <xdr:cNvSpPr txBox="1"/>
      </xdr:nvSpPr>
      <xdr:spPr>
        <a:xfrm>
          <a:off x="105156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06" name="フローチャート: 判断 105">
          <a:extLst>
            <a:ext uri="{FF2B5EF4-FFF2-40B4-BE49-F238E27FC236}">
              <a16:creationId xmlns:a16="http://schemas.microsoft.com/office/drawing/2014/main" id="{00000000-0008-0000-0F00-00006A000000}"/>
            </a:ext>
          </a:extLst>
        </xdr:cNvPr>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96355</xdr:rowOff>
    </xdr:from>
    <xdr:ext cx="469744" cy="259045"/>
    <xdr:sp macro="" textlink="">
      <xdr:nvSpPr>
        <xdr:cNvPr id="108" name="n_1aveValue【図書館】&#10;一人当たり面積">
          <a:extLst>
            <a:ext uri="{FF2B5EF4-FFF2-40B4-BE49-F238E27FC236}">
              <a16:creationId xmlns:a16="http://schemas.microsoft.com/office/drawing/2014/main" id="{00000000-0008-0000-0F00-00006C000000}"/>
            </a:ext>
          </a:extLst>
        </xdr:cNvPr>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55335</xdr:rowOff>
    </xdr:from>
    <xdr:to>
      <xdr:col>46</xdr:col>
      <xdr:colOff>38100</xdr:colOff>
      <xdr:row>39</xdr:row>
      <xdr:rowOff>156935</xdr:rowOff>
    </xdr:to>
    <xdr:sp macro="" textlink="">
      <xdr:nvSpPr>
        <xdr:cNvPr id="109" name="フローチャート: 判断 108">
          <a:extLst>
            <a:ext uri="{FF2B5EF4-FFF2-40B4-BE49-F238E27FC236}">
              <a16:creationId xmlns:a16="http://schemas.microsoft.com/office/drawing/2014/main" id="{00000000-0008-0000-0F00-00006D000000}"/>
            </a:ext>
          </a:extLst>
        </xdr:cNvPr>
        <xdr:cNvSpPr/>
      </xdr:nvSpPr>
      <xdr:spPr>
        <a:xfrm>
          <a:off x="8699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2012</xdr:rowOff>
    </xdr:from>
    <xdr:ext cx="469744" cy="259045"/>
    <xdr:sp macro="" textlink="">
      <xdr:nvSpPr>
        <xdr:cNvPr id="110" name="n_2aveValue【図書館】&#10;一人当たり面積">
          <a:extLst>
            <a:ext uri="{FF2B5EF4-FFF2-40B4-BE49-F238E27FC236}">
              <a16:creationId xmlns:a16="http://schemas.microsoft.com/office/drawing/2014/main" id="{00000000-0008-0000-0F00-00006E000000}"/>
            </a:ext>
          </a:extLst>
        </xdr:cNvPr>
        <xdr:cNvSpPr txBox="1"/>
      </xdr:nvSpPr>
      <xdr:spPr>
        <a:xfrm>
          <a:off x="8515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16" name="楕円 115">
          <a:extLst>
            <a:ext uri="{FF2B5EF4-FFF2-40B4-BE49-F238E27FC236}">
              <a16:creationId xmlns:a16="http://schemas.microsoft.com/office/drawing/2014/main" id="{00000000-0008-0000-0F00-000074000000}"/>
            </a:ext>
          </a:extLst>
        </xdr:cNvPr>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34</xdr:row>
      <xdr:rowOff>143527</xdr:rowOff>
    </xdr:from>
    <xdr:ext cx="469744" cy="259045"/>
    <xdr:sp macro="" textlink="">
      <xdr:nvSpPr>
        <xdr:cNvPr id="117" name="n_1mainValue【図書館】&#10;一人当たり面積">
          <a:extLst>
            <a:ext uri="{FF2B5EF4-FFF2-40B4-BE49-F238E27FC236}">
              <a16:creationId xmlns:a16="http://schemas.microsoft.com/office/drawing/2014/main" id="{00000000-0008-0000-0F00-000075000000}"/>
            </a:ext>
          </a:extLst>
        </xdr:cNvPr>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a:extLst>
            <a:ext uri="{FF2B5EF4-FFF2-40B4-BE49-F238E27FC236}">
              <a16:creationId xmlns:a16="http://schemas.microsoft.com/office/drawing/2014/main" id="{00000000-0008-0000-0F00-00008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44" name="【体育館・プール】&#10;有形固定資産減価償却率最小値テキスト">
          <a:extLst>
            <a:ext uri="{FF2B5EF4-FFF2-40B4-BE49-F238E27FC236}">
              <a16:creationId xmlns:a16="http://schemas.microsoft.com/office/drawing/2014/main" id="{00000000-0008-0000-0F00-000090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46" name="【体育館・プール】&#10;有形固定資産減価償却率最大値テキスト">
          <a:extLst>
            <a:ext uri="{FF2B5EF4-FFF2-40B4-BE49-F238E27FC236}">
              <a16:creationId xmlns:a16="http://schemas.microsoft.com/office/drawing/2014/main" id="{00000000-0008-0000-0F00-000092000000}"/>
            </a:ext>
          </a:extLst>
        </xdr:cNvPr>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48" name="【体育館・プール】&#10;有形固定資産減価償却率平均値テキスト">
          <a:extLst>
            <a:ext uri="{FF2B5EF4-FFF2-40B4-BE49-F238E27FC236}">
              <a16:creationId xmlns:a16="http://schemas.microsoft.com/office/drawing/2014/main" id="{00000000-0008-0000-0F00-000094000000}"/>
            </a:ext>
          </a:extLst>
        </xdr:cNvPr>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49" name="フローチャート: 判断 148">
          <a:extLst>
            <a:ext uri="{FF2B5EF4-FFF2-40B4-BE49-F238E27FC236}">
              <a16:creationId xmlns:a16="http://schemas.microsoft.com/office/drawing/2014/main" id="{00000000-0008-0000-0F00-000095000000}"/>
            </a:ext>
          </a:extLst>
        </xdr:cNvPr>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50" name="フローチャート: 判断 149">
          <a:extLst>
            <a:ext uri="{FF2B5EF4-FFF2-40B4-BE49-F238E27FC236}">
              <a16:creationId xmlns:a16="http://schemas.microsoft.com/office/drawing/2014/main" id="{00000000-0008-0000-0F00-000096000000}"/>
            </a:ext>
          </a:extLst>
        </xdr:cNvPr>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121211</xdr:rowOff>
    </xdr:from>
    <xdr:ext cx="405111" cy="259045"/>
    <xdr:sp macro="" textlink="">
      <xdr:nvSpPr>
        <xdr:cNvPr id="151" name="n_1aveValue【体育館・プール】&#10;有形固定資産減価償却率">
          <a:extLst>
            <a:ext uri="{FF2B5EF4-FFF2-40B4-BE49-F238E27FC236}">
              <a16:creationId xmlns:a16="http://schemas.microsoft.com/office/drawing/2014/main" id="{00000000-0008-0000-0F00-000097000000}"/>
            </a:ext>
          </a:extLst>
        </xdr:cNvPr>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150041</xdr:rowOff>
    </xdr:from>
    <xdr:to>
      <xdr:col>15</xdr:col>
      <xdr:colOff>101600</xdr:colOff>
      <xdr:row>59</xdr:row>
      <xdr:rowOff>80191</xdr:rowOff>
    </xdr:to>
    <xdr:sp macro="" textlink="">
      <xdr:nvSpPr>
        <xdr:cNvPr id="152" name="フローチャート: 判断 151">
          <a:extLst>
            <a:ext uri="{FF2B5EF4-FFF2-40B4-BE49-F238E27FC236}">
              <a16:creationId xmlns:a16="http://schemas.microsoft.com/office/drawing/2014/main" id="{00000000-0008-0000-0F00-000098000000}"/>
            </a:ext>
          </a:extLst>
        </xdr:cNvPr>
        <xdr:cNvSpPr/>
      </xdr:nvSpPr>
      <xdr:spPr>
        <a:xfrm>
          <a:off x="2857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96718</xdr:rowOff>
    </xdr:from>
    <xdr:ext cx="405111" cy="259045"/>
    <xdr:sp macro="" textlink="">
      <xdr:nvSpPr>
        <xdr:cNvPr id="153" name="n_2aveValue【体育館・プール】&#10;有形固定資産減価償却率">
          <a:extLst>
            <a:ext uri="{FF2B5EF4-FFF2-40B4-BE49-F238E27FC236}">
              <a16:creationId xmlns:a16="http://schemas.microsoft.com/office/drawing/2014/main" id="{00000000-0008-0000-0F00-000099000000}"/>
            </a:ext>
          </a:extLst>
        </xdr:cNvPr>
        <xdr:cNvSpPr txBox="1"/>
      </xdr:nvSpPr>
      <xdr:spPr>
        <a:xfrm>
          <a:off x="2705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91259</xdr:rowOff>
    </xdr:from>
    <xdr:to>
      <xdr:col>20</xdr:col>
      <xdr:colOff>38100</xdr:colOff>
      <xdr:row>61</xdr:row>
      <xdr:rowOff>21409</xdr:rowOff>
    </xdr:to>
    <xdr:sp macro="" textlink="">
      <xdr:nvSpPr>
        <xdr:cNvPr id="159" name="楕円 158">
          <a:extLst>
            <a:ext uri="{FF2B5EF4-FFF2-40B4-BE49-F238E27FC236}">
              <a16:creationId xmlns:a16="http://schemas.microsoft.com/office/drawing/2014/main" id="{00000000-0008-0000-0F00-00009F000000}"/>
            </a:ext>
          </a:extLst>
        </xdr:cNvPr>
        <xdr:cNvSpPr/>
      </xdr:nvSpPr>
      <xdr:spPr>
        <a:xfrm>
          <a:off x="3746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12536</xdr:rowOff>
    </xdr:from>
    <xdr:ext cx="405111" cy="259045"/>
    <xdr:sp macro="" textlink="">
      <xdr:nvSpPr>
        <xdr:cNvPr id="160" name="n_1mainValue【体育館・プール】&#10;有形固定資産減価償却率">
          <a:extLst>
            <a:ext uri="{FF2B5EF4-FFF2-40B4-BE49-F238E27FC236}">
              <a16:creationId xmlns:a16="http://schemas.microsoft.com/office/drawing/2014/main" id="{00000000-0008-0000-0F00-0000A0000000}"/>
            </a:ext>
          </a:extLst>
        </xdr:cNvPr>
        <xdr:cNvSpPr txBox="1"/>
      </xdr:nvSpPr>
      <xdr:spPr>
        <a:xfrm>
          <a:off x="3582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a:extLst>
            <a:ext uri="{FF2B5EF4-FFF2-40B4-BE49-F238E27FC236}">
              <a16:creationId xmlns:a16="http://schemas.microsoft.com/office/drawing/2014/main" id="{00000000-0008-0000-0F00-0000B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83" name="【体育館・プール】&#10;一人当たり面積最小値テキスト">
          <a:extLst>
            <a:ext uri="{FF2B5EF4-FFF2-40B4-BE49-F238E27FC236}">
              <a16:creationId xmlns:a16="http://schemas.microsoft.com/office/drawing/2014/main" id="{00000000-0008-0000-0F00-0000B7000000}"/>
            </a:ext>
          </a:extLst>
        </xdr:cNvPr>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185" name="【体育館・プール】&#10;一人当たり面積最大値テキスト">
          <a:extLst>
            <a:ext uri="{FF2B5EF4-FFF2-40B4-BE49-F238E27FC236}">
              <a16:creationId xmlns:a16="http://schemas.microsoft.com/office/drawing/2014/main" id="{00000000-0008-0000-0F00-0000B9000000}"/>
            </a:ext>
          </a:extLst>
        </xdr:cNvPr>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187" name="【体育館・プール】&#10;一人当たり面積平均値テキスト">
          <a:extLst>
            <a:ext uri="{FF2B5EF4-FFF2-40B4-BE49-F238E27FC236}">
              <a16:creationId xmlns:a16="http://schemas.microsoft.com/office/drawing/2014/main" id="{00000000-0008-0000-0F00-0000BB000000}"/>
            </a:ext>
          </a:extLst>
        </xdr:cNvPr>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89" name="フローチャート: 判断 188">
          <a:extLst>
            <a:ext uri="{FF2B5EF4-FFF2-40B4-BE49-F238E27FC236}">
              <a16:creationId xmlns:a16="http://schemas.microsoft.com/office/drawing/2014/main" id="{00000000-0008-0000-0F00-0000BD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21353</xdr:rowOff>
    </xdr:from>
    <xdr:ext cx="469744" cy="259045"/>
    <xdr:sp macro="" textlink="">
      <xdr:nvSpPr>
        <xdr:cNvPr id="190" name="n_1aveValue【体育館・プール】&#10;一人当たり面積">
          <a:extLst>
            <a:ext uri="{FF2B5EF4-FFF2-40B4-BE49-F238E27FC236}">
              <a16:creationId xmlns:a16="http://schemas.microsoft.com/office/drawing/2014/main" id="{00000000-0008-0000-0F00-0000BE000000}"/>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148082</xdr:rowOff>
    </xdr:from>
    <xdr:to>
      <xdr:col>46</xdr:col>
      <xdr:colOff>38100</xdr:colOff>
      <xdr:row>60</xdr:row>
      <xdr:rowOff>78232</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8699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94759</xdr:rowOff>
    </xdr:from>
    <xdr:ext cx="469744" cy="259045"/>
    <xdr:sp macro="" textlink="">
      <xdr:nvSpPr>
        <xdr:cNvPr id="192" name="n_2aveValue【体育館・プール】&#10;一人当たり面積">
          <a:extLst>
            <a:ext uri="{FF2B5EF4-FFF2-40B4-BE49-F238E27FC236}">
              <a16:creationId xmlns:a16="http://schemas.microsoft.com/office/drawing/2014/main" id="{00000000-0008-0000-0F00-0000C0000000}"/>
            </a:ext>
          </a:extLst>
        </xdr:cNvPr>
        <xdr:cNvSpPr txBox="1"/>
      </xdr:nvSpPr>
      <xdr:spPr>
        <a:xfrm>
          <a:off x="8515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10922</xdr:rowOff>
    </xdr:from>
    <xdr:to>
      <xdr:col>50</xdr:col>
      <xdr:colOff>165100</xdr:colOff>
      <xdr:row>55</xdr:row>
      <xdr:rowOff>112522</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9588500" y="94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53</xdr:row>
      <xdr:rowOff>129049</xdr:rowOff>
    </xdr:from>
    <xdr:ext cx="469744" cy="259045"/>
    <xdr:sp macro="" textlink="">
      <xdr:nvSpPr>
        <xdr:cNvPr id="199" name="n_1mainValue【体育館・プール】&#10;一人当たり面積">
          <a:extLst>
            <a:ext uri="{FF2B5EF4-FFF2-40B4-BE49-F238E27FC236}">
              <a16:creationId xmlns:a16="http://schemas.microsoft.com/office/drawing/2014/main" id="{00000000-0008-0000-0F00-0000C7000000}"/>
            </a:ext>
          </a:extLst>
        </xdr:cNvPr>
        <xdr:cNvSpPr txBox="1"/>
      </xdr:nvSpPr>
      <xdr:spPr>
        <a:xfrm>
          <a:off x="9391727" y="921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7" name="【市民会館】&#10;有形固定資産減価償却率グラフ枠">
          <a:extLst>
            <a:ext uri="{FF2B5EF4-FFF2-40B4-BE49-F238E27FC236}">
              <a16:creationId xmlns:a16="http://schemas.microsoft.com/office/drawing/2014/main" id="{00000000-0008-0000-0F00-0000ED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239" name="【市民会館】&#10;有形固定資産減価償却率最小値テキスト">
          <a:extLst>
            <a:ext uri="{FF2B5EF4-FFF2-40B4-BE49-F238E27FC236}">
              <a16:creationId xmlns:a16="http://schemas.microsoft.com/office/drawing/2014/main" id="{00000000-0008-0000-0F00-0000EF000000}"/>
            </a:ext>
          </a:extLst>
        </xdr:cNvPr>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241" name="【市民会館】&#10;有形固定資産減価償却率最大値テキスト">
          <a:extLst>
            <a:ext uri="{FF2B5EF4-FFF2-40B4-BE49-F238E27FC236}">
              <a16:creationId xmlns:a16="http://schemas.microsoft.com/office/drawing/2014/main" id="{00000000-0008-0000-0F00-0000F1000000}"/>
            </a:ext>
          </a:extLst>
        </xdr:cNvPr>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243" name="【市民会館】&#10;有形固定資産減価償却率平均値テキスト">
          <a:extLst>
            <a:ext uri="{FF2B5EF4-FFF2-40B4-BE49-F238E27FC236}">
              <a16:creationId xmlns:a16="http://schemas.microsoft.com/office/drawing/2014/main" id="{00000000-0008-0000-0F00-0000F3000000}"/>
            </a:ext>
          </a:extLst>
        </xdr:cNvPr>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134129</xdr:rowOff>
    </xdr:from>
    <xdr:ext cx="405111" cy="259045"/>
    <xdr:sp macro="" textlink="">
      <xdr:nvSpPr>
        <xdr:cNvPr id="246" name="n_1aveValue【市民会館】&#10;有形固定資産減価償却率">
          <a:extLst>
            <a:ext uri="{FF2B5EF4-FFF2-40B4-BE49-F238E27FC236}">
              <a16:creationId xmlns:a16="http://schemas.microsoft.com/office/drawing/2014/main" id="{00000000-0008-0000-0F00-0000F6000000}"/>
            </a:ext>
          </a:extLst>
        </xdr:cNvPr>
        <xdr:cNvSpPr txBox="1"/>
      </xdr:nvSpPr>
      <xdr:spPr>
        <a:xfrm>
          <a:off x="3582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121413</xdr:rowOff>
    </xdr:from>
    <xdr:to>
      <xdr:col>15</xdr:col>
      <xdr:colOff>101600</xdr:colOff>
      <xdr:row>104</xdr:row>
      <xdr:rowOff>51563</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2857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68090</xdr:rowOff>
    </xdr:from>
    <xdr:ext cx="405111" cy="259045"/>
    <xdr:sp macro="" textlink="">
      <xdr:nvSpPr>
        <xdr:cNvPr id="248" name="n_2aveValue【市民会館】&#10;有形固定資産減価償却率">
          <a:extLst>
            <a:ext uri="{FF2B5EF4-FFF2-40B4-BE49-F238E27FC236}">
              <a16:creationId xmlns:a16="http://schemas.microsoft.com/office/drawing/2014/main" id="{00000000-0008-0000-0F00-0000F8000000}"/>
            </a:ext>
          </a:extLst>
        </xdr:cNvPr>
        <xdr:cNvSpPr txBox="1"/>
      </xdr:nvSpPr>
      <xdr:spPr>
        <a:xfrm>
          <a:off x="2705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45974</xdr:rowOff>
    </xdr:from>
    <xdr:to>
      <xdr:col>20</xdr:col>
      <xdr:colOff>38100</xdr:colOff>
      <xdr:row>103</xdr:row>
      <xdr:rowOff>147574</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3746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164101</xdr:rowOff>
    </xdr:from>
    <xdr:ext cx="405111" cy="259045"/>
    <xdr:sp macro="" textlink="">
      <xdr:nvSpPr>
        <xdr:cNvPr id="255" name="n_1mainValue【市民会館】&#10;有形固定資産減価償却率">
          <a:extLst>
            <a:ext uri="{FF2B5EF4-FFF2-40B4-BE49-F238E27FC236}">
              <a16:creationId xmlns:a16="http://schemas.microsoft.com/office/drawing/2014/main" id="{00000000-0008-0000-0F00-0000FF000000}"/>
            </a:ext>
          </a:extLst>
        </xdr:cNvPr>
        <xdr:cNvSpPr txBox="1"/>
      </xdr:nvSpPr>
      <xdr:spPr>
        <a:xfrm>
          <a:off x="35820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9" name="【市民会館】&#10;一人当たり面積グラフ枠">
          <a:extLst>
            <a:ext uri="{FF2B5EF4-FFF2-40B4-BE49-F238E27FC236}">
              <a16:creationId xmlns:a16="http://schemas.microsoft.com/office/drawing/2014/main" id="{00000000-0008-0000-0F00-00001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281" name="【市民会館】&#10;一人当たり面積最小値テキスト">
          <a:extLst>
            <a:ext uri="{FF2B5EF4-FFF2-40B4-BE49-F238E27FC236}">
              <a16:creationId xmlns:a16="http://schemas.microsoft.com/office/drawing/2014/main" id="{00000000-0008-0000-0F00-000019010000}"/>
            </a:ext>
          </a:extLst>
        </xdr:cNvPr>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283" name="【市民会館】&#10;一人当たり面積最大値テキスト">
          <a:extLst>
            <a:ext uri="{FF2B5EF4-FFF2-40B4-BE49-F238E27FC236}">
              <a16:creationId xmlns:a16="http://schemas.microsoft.com/office/drawing/2014/main" id="{00000000-0008-0000-0F00-00001B010000}"/>
            </a:ext>
          </a:extLst>
        </xdr:cNvPr>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285" name="【市民会館】&#10;一人当たり面積平均値テキスト">
          <a:extLst>
            <a:ext uri="{FF2B5EF4-FFF2-40B4-BE49-F238E27FC236}">
              <a16:creationId xmlns:a16="http://schemas.microsoft.com/office/drawing/2014/main" id="{00000000-0008-0000-0F00-00001D010000}"/>
            </a:ext>
          </a:extLst>
        </xdr:cNvPr>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80027</xdr:rowOff>
    </xdr:from>
    <xdr:ext cx="469744" cy="259045"/>
    <xdr:sp macro="" textlink="">
      <xdr:nvSpPr>
        <xdr:cNvPr id="288" name="n_1aveValue【市民会館】&#10;一人当たり面積">
          <a:extLst>
            <a:ext uri="{FF2B5EF4-FFF2-40B4-BE49-F238E27FC236}">
              <a16:creationId xmlns:a16="http://schemas.microsoft.com/office/drawing/2014/main" id="{00000000-0008-0000-0F00-000020010000}"/>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290" name="n_2aveValue【市民会館】&#10;一人当たり面積">
          <a:extLst>
            <a:ext uri="{FF2B5EF4-FFF2-40B4-BE49-F238E27FC236}">
              <a16:creationId xmlns:a16="http://schemas.microsoft.com/office/drawing/2014/main" id="{00000000-0008-0000-0F00-000022010000}"/>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xdr:rowOff>
    </xdr:from>
    <xdr:to>
      <xdr:col>50</xdr:col>
      <xdr:colOff>165100</xdr:colOff>
      <xdr:row>105</xdr:row>
      <xdr:rowOff>107950</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958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124477</xdr:rowOff>
    </xdr:from>
    <xdr:ext cx="469744" cy="259045"/>
    <xdr:sp macro="" textlink="">
      <xdr:nvSpPr>
        <xdr:cNvPr id="297" name="n_1mainValue【市民会館】&#10;一人当たり面積">
          <a:extLst>
            <a:ext uri="{FF2B5EF4-FFF2-40B4-BE49-F238E27FC236}">
              <a16:creationId xmlns:a16="http://schemas.microsoft.com/office/drawing/2014/main" id="{00000000-0008-0000-0F00-000029010000}"/>
            </a:ext>
          </a:extLst>
        </xdr:cNvPr>
        <xdr:cNvSpPr txBox="1"/>
      </xdr:nvSpPr>
      <xdr:spPr>
        <a:xfrm>
          <a:off x="9391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00000000-0008-0000-0F00-00004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23" name="【一般廃棄物処理施設】&#10;有形固定資産減価償却率最小値テキスト">
          <a:extLst>
            <a:ext uri="{FF2B5EF4-FFF2-40B4-BE49-F238E27FC236}">
              <a16:creationId xmlns:a16="http://schemas.microsoft.com/office/drawing/2014/main" id="{00000000-0008-0000-0F00-000043010000}"/>
            </a:ext>
          </a:extLst>
        </xdr:cNvPr>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00000000-0008-0000-0F00-000045010000}"/>
            </a:ext>
          </a:extLst>
        </xdr:cNvPr>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00000000-0008-0000-0F00-000047010000}"/>
            </a:ext>
          </a:extLst>
        </xdr:cNvPr>
        <xdr:cNvSpPr txBox="1"/>
      </xdr:nvSpPr>
      <xdr:spPr>
        <a:xfrm>
          <a:off x="1635760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48277</xdr:rowOff>
    </xdr:from>
    <xdr:ext cx="405111" cy="259045"/>
    <xdr:sp macro="" textlink="">
      <xdr:nvSpPr>
        <xdr:cNvPr id="330" name="n_1aveValue【一般廃棄物処理施設】&#10;有形固定資産減価償却率">
          <a:extLst>
            <a:ext uri="{FF2B5EF4-FFF2-40B4-BE49-F238E27FC236}">
              <a16:creationId xmlns:a16="http://schemas.microsoft.com/office/drawing/2014/main" id="{00000000-0008-0000-0F00-00004A010000}"/>
            </a:ext>
          </a:extLst>
        </xdr:cNvPr>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8255</xdr:rowOff>
    </xdr:from>
    <xdr:to>
      <xdr:col>76</xdr:col>
      <xdr:colOff>165100</xdr:colOff>
      <xdr:row>36</xdr:row>
      <xdr:rowOff>109855</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14541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126382</xdr:rowOff>
    </xdr:from>
    <xdr:ext cx="405111" cy="259045"/>
    <xdr:sp macro="" textlink="">
      <xdr:nvSpPr>
        <xdr:cNvPr id="332" name="n_2aveValue【一般廃棄物処理施設】&#10;有形固定資産減価償却率">
          <a:extLst>
            <a:ext uri="{FF2B5EF4-FFF2-40B4-BE49-F238E27FC236}">
              <a16:creationId xmlns:a16="http://schemas.microsoft.com/office/drawing/2014/main" id="{00000000-0008-0000-0F00-00004C010000}"/>
            </a:ext>
          </a:extLst>
        </xdr:cNvPr>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67310</xdr:rowOff>
    </xdr:from>
    <xdr:to>
      <xdr:col>81</xdr:col>
      <xdr:colOff>101600</xdr:colOff>
      <xdr:row>38</xdr:row>
      <xdr:rowOff>168910</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5430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160037</xdr:rowOff>
    </xdr:from>
    <xdr:ext cx="405111" cy="259045"/>
    <xdr:sp macro="" textlink="">
      <xdr:nvSpPr>
        <xdr:cNvPr id="339" name="n_1mainValue【一般廃棄物処理施設】&#10;有形固定資産減価償却率">
          <a:extLst>
            <a:ext uri="{FF2B5EF4-FFF2-40B4-BE49-F238E27FC236}">
              <a16:creationId xmlns:a16="http://schemas.microsoft.com/office/drawing/2014/main" id="{00000000-0008-0000-0F00-000053010000}"/>
            </a:ext>
          </a:extLst>
        </xdr:cNvPr>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a:extLst>
            <a:ext uri="{FF2B5EF4-FFF2-40B4-BE49-F238E27FC236}">
              <a16:creationId xmlns:a16="http://schemas.microsoft.com/office/drawing/2014/main" id="{00000000-0008-0000-0F00-00006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364" name="【一般廃棄物処理施設】&#10;一人当たり有形固定資産（償却資産）額最小値テキスト">
          <a:extLst>
            <a:ext uri="{FF2B5EF4-FFF2-40B4-BE49-F238E27FC236}">
              <a16:creationId xmlns:a16="http://schemas.microsoft.com/office/drawing/2014/main" id="{00000000-0008-0000-0F00-00006C010000}"/>
            </a:ext>
          </a:extLst>
        </xdr:cNvPr>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366" name="【一般廃棄物処理施設】&#10;一人当たり有形固定資産（償却資産）額最大値テキスト">
          <a:extLst>
            <a:ext uri="{FF2B5EF4-FFF2-40B4-BE49-F238E27FC236}">
              <a16:creationId xmlns:a16="http://schemas.microsoft.com/office/drawing/2014/main" id="{00000000-0008-0000-0F00-00006E010000}"/>
            </a:ext>
          </a:extLst>
        </xdr:cNvPr>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41363</xdr:rowOff>
    </xdr:from>
    <xdr:ext cx="534377" cy="259045"/>
    <xdr:sp macro="" textlink="">
      <xdr:nvSpPr>
        <xdr:cNvPr id="368" name="【一般廃棄物処理施設】&#10;一人当たり有形固定資産（償却資産）額平均値テキスト">
          <a:extLst>
            <a:ext uri="{FF2B5EF4-FFF2-40B4-BE49-F238E27FC236}">
              <a16:creationId xmlns:a16="http://schemas.microsoft.com/office/drawing/2014/main" id="{00000000-0008-0000-0F00-000070010000}"/>
            </a:ext>
          </a:extLst>
        </xdr:cNvPr>
        <xdr:cNvSpPr txBox="1"/>
      </xdr:nvSpPr>
      <xdr:spPr>
        <a:xfrm>
          <a:off x="22199600" y="655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49420</xdr:rowOff>
    </xdr:from>
    <xdr:ext cx="534377" cy="259045"/>
    <xdr:sp macro="" textlink="">
      <xdr:nvSpPr>
        <xdr:cNvPr id="371" name="n_1aveValue【一般廃棄物処理施設】&#10;一人当たり有形固定資産（償却資産）額">
          <a:extLst>
            <a:ext uri="{FF2B5EF4-FFF2-40B4-BE49-F238E27FC236}">
              <a16:creationId xmlns:a16="http://schemas.microsoft.com/office/drawing/2014/main" id="{00000000-0008-0000-0F00-000073010000}"/>
            </a:ext>
          </a:extLst>
        </xdr:cNvPr>
        <xdr:cNvSpPr txBox="1"/>
      </xdr:nvSpPr>
      <xdr:spPr>
        <a:xfrm>
          <a:off x="210434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17011</xdr:rowOff>
    </xdr:from>
    <xdr:to>
      <xdr:col>107</xdr:col>
      <xdr:colOff>101600</xdr:colOff>
      <xdr:row>38</xdr:row>
      <xdr:rowOff>118611</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20383500" y="653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135137</xdr:rowOff>
    </xdr:from>
    <xdr:ext cx="534377" cy="259045"/>
    <xdr:sp macro="" textlink="">
      <xdr:nvSpPr>
        <xdr:cNvPr id="373" name="n_2aveValue【一般廃棄物処理施設】&#10;一人当たり有形固定資産（償却資産）額">
          <a:extLst>
            <a:ext uri="{FF2B5EF4-FFF2-40B4-BE49-F238E27FC236}">
              <a16:creationId xmlns:a16="http://schemas.microsoft.com/office/drawing/2014/main" id="{00000000-0008-0000-0F00-000075010000}"/>
            </a:ext>
          </a:extLst>
        </xdr:cNvPr>
        <xdr:cNvSpPr txBox="1"/>
      </xdr:nvSpPr>
      <xdr:spPr>
        <a:xfrm>
          <a:off x="20167111" y="63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17986</xdr:rowOff>
    </xdr:from>
    <xdr:to>
      <xdr:col>112</xdr:col>
      <xdr:colOff>38100</xdr:colOff>
      <xdr:row>40</xdr:row>
      <xdr:rowOff>119586</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21272500" y="68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110713</xdr:rowOff>
    </xdr:from>
    <xdr:ext cx="534377" cy="259045"/>
    <xdr:sp macro="" textlink="">
      <xdr:nvSpPr>
        <xdr:cNvPr id="380" name="n_1mainValue【一般廃棄物処理施設】&#10;一人当たり有形固定資産（償却資産）額">
          <a:extLst>
            <a:ext uri="{FF2B5EF4-FFF2-40B4-BE49-F238E27FC236}">
              <a16:creationId xmlns:a16="http://schemas.microsoft.com/office/drawing/2014/main" id="{00000000-0008-0000-0F00-00007C010000}"/>
            </a:ext>
          </a:extLst>
        </xdr:cNvPr>
        <xdr:cNvSpPr txBox="1"/>
      </xdr:nvSpPr>
      <xdr:spPr>
        <a:xfrm>
          <a:off x="21043411" y="696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0" name="【消防施設】&#10;有形固定資産減価償却率グラフ枠">
          <a:extLst>
            <a:ext uri="{FF2B5EF4-FFF2-40B4-BE49-F238E27FC236}">
              <a16:creationId xmlns:a16="http://schemas.microsoft.com/office/drawing/2014/main" id="{00000000-0008-0000-0F00-0000A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422" name="【消防施設】&#10;有形固定資産減価償却率最小値テキスト">
          <a:extLst>
            <a:ext uri="{FF2B5EF4-FFF2-40B4-BE49-F238E27FC236}">
              <a16:creationId xmlns:a16="http://schemas.microsoft.com/office/drawing/2014/main" id="{00000000-0008-0000-0F00-0000A6010000}"/>
            </a:ext>
          </a:extLst>
        </xdr:cNvPr>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424" name="【消防施設】&#10;有形固定資産減価償却率最大値テキスト">
          <a:extLst>
            <a:ext uri="{FF2B5EF4-FFF2-40B4-BE49-F238E27FC236}">
              <a16:creationId xmlns:a16="http://schemas.microsoft.com/office/drawing/2014/main" id="{00000000-0008-0000-0F00-0000A8010000}"/>
            </a:ext>
          </a:extLst>
        </xdr:cNvPr>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426" name="【消防施設】&#10;有形固定資産減価償却率平均値テキスト">
          <a:extLst>
            <a:ext uri="{FF2B5EF4-FFF2-40B4-BE49-F238E27FC236}">
              <a16:creationId xmlns:a16="http://schemas.microsoft.com/office/drawing/2014/main" id="{00000000-0008-0000-0F00-0000AA010000}"/>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53357</xdr:rowOff>
    </xdr:from>
    <xdr:ext cx="405111" cy="259045"/>
    <xdr:sp macro="" textlink="">
      <xdr:nvSpPr>
        <xdr:cNvPr id="429" name="n_1aveValue【消防施設】&#10;有形固定資産減価償却率">
          <a:extLst>
            <a:ext uri="{FF2B5EF4-FFF2-40B4-BE49-F238E27FC236}">
              <a16:creationId xmlns:a16="http://schemas.microsoft.com/office/drawing/2014/main" id="{00000000-0008-0000-0F00-0000AD010000}"/>
            </a:ext>
          </a:extLst>
        </xdr:cNvPr>
        <xdr:cNvSpPr txBox="1"/>
      </xdr:nvSpPr>
      <xdr:spPr>
        <a:xfrm>
          <a:off x="15266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52070</xdr:rowOff>
    </xdr:from>
    <xdr:to>
      <xdr:col>76</xdr:col>
      <xdr:colOff>165100</xdr:colOff>
      <xdr:row>82</xdr:row>
      <xdr:rowOff>153670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4541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170197</xdr:rowOff>
    </xdr:from>
    <xdr:ext cx="405111" cy="259045"/>
    <xdr:sp macro="" textlink="">
      <xdr:nvSpPr>
        <xdr:cNvPr id="431" name="n_2aveValue【消防施設】&#10;有形固定資産減価償却率">
          <a:extLst>
            <a:ext uri="{FF2B5EF4-FFF2-40B4-BE49-F238E27FC236}">
              <a16:creationId xmlns:a16="http://schemas.microsoft.com/office/drawing/2014/main" id="{00000000-0008-0000-0F00-0000AF010000}"/>
            </a:ext>
          </a:extLst>
        </xdr:cNvPr>
        <xdr:cNvSpPr txBox="1"/>
      </xdr:nvSpPr>
      <xdr:spPr>
        <a:xfrm>
          <a:off x="14389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116857</xdr:rowOff>
    </xdr:from>
    <xdr:ext cx="405111" cy="259045"/>
    <xdr:sp macro="" textlink="">
      <xdr:nvSpPr>
        <xdr:cNvPr id="438" name="n_1mainValue【消防施設】&#10;有形固定資産減価償却率">
          <a:extLst>
            <a:ext uri="{FF2B5EF4-FFF2-40B4-BE49-F238E27FC236}">
              <a16:creationId xmlns:a16="http://schemas.microsoft.com/office/drawing/2014/main" id="{00000000-0008-0000-0F00-0000B6010000}"/>
            </a:ext>
          </a:extLst>
        </xdr:cNvPr>
        <xdr:cNvSpPr txBox="1"/>
      </xdr:nvSpPr>
      <xdr:spPr>
        <a:xfrm>
          <a:off x="15266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1" name="【消防施設】&#10;一人当たり面積グラフ枠">
          <a:extLst>
            <a:ext uri="{FF2B5EF4-FFF2-40B4-BE49-F238E27FC236}">
              <a16:creationId xmlns:a16="http://schemas.microsoft.com/office/drawing/2014/main" id="{00000000-0008-0000-0F00-0000CD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463" name="【消防施設】&#10;一人当たり面積最小値テキスト">
          <a:extLst>
            <a:ext uri="{FF2B5EF4-FFF2-40B4-BE49-F238E27FC236}">
              <a16:creationId xmlns:a16="http://schemas.microsoft.com/office/drawing/2014/main" id="{00000000-0008-0000-0F00-0000CF010000}"/>
            </a:ext>
          </a:extLst>
        </xdr:cNvPr>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465" name="【消防施設】&#10;一人当たり面積最大値テキスト">
          <a:extLst>
            <a:ext uri="{FF2B5EF4-FFF2-40B4-BE49-F238E27FC236}">
              <a16:creationId xmlns:a16="http://schemas.microsoft.com/office/drawing/2014/main" id="{00000000-0008-0000-0F00-0000D1010000}"/>
            </a:ext>
          </a:extLst>
        </xdr:cNvPr>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467" name="【消防施設】&#10;一人当たり面積平均値テキスト">
          <a:extLst>
            <a:ext uri="{FF2B5EF4-FFF2-40B4-BE49-F238E27FC236}">
              <a16:creationId xmlns:a16="http://schemas.microsoft.com/office/drawing/2014/main" id="{00000000-0008-0000-0F00-0000D3010000}"/>
            </a:ext>
          </a:extLst>
        </xdr:cNvPr>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135907</xdr:rowOff>
    </xdr:from>
    <xdr:ext cx="469744" cy="259045"/>
    <xdr:sp macro="" textlink="">
      <xdr:nvSpPr>
        <xdr:cNvPr id="470" name="n_1aveValue【消防施設】&#10;一人当たり面積">
          <a:extLst>
            <a:ext uri="{FF2B5EF4-FFF2-40B4-BE49-F238E27FC236}">
              <a16:creationId xmlns:a16="http://schemas.microsoft.com/office/drawing/2014/main" id="{00000000-0008-0000-0F00-0000D6010000}"/>
            </a:ext>
          </a:extLst>
        </xdr:cNvPr>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17780</xdr:rowOff>
    </xdr:from>
    <xdr:to>
      <xdr:col>107</xdr:col>
      <xdr:colOff>101600</xdr:colOff>
      <xdr:row>84</xdr:row>
      <xdr:rowOff>119380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135907</xdr:rowOff>
    </xdr:from>
    <xdr:ext cx="469744" cy="259045"/>
    <xdr:sp macro="" textlink="">
      <xdr:nvSpPr>
        <xdr:cNvPr id="472" name="n_2aveValue【消防施設】&#10;一人当たり面積">
          <a:extLst>
            <a:ext uri="{FF2B5EF4-FFF2-40B4-BE49-F238E27FC236}">
              <a16:creationId xmlns:a16="http://schemas.microsoft.com/office/drawing/2014/main" id="{00000000-0008-0000-0F00-0000D8010000}"/>
            </a:ext>
          </a:extLst>
        </xdr:cNvPr>
        <xdr:cNvSpPr txBox="1"/>
      </xdr:nvSpPr>
      <xdr:spPr>
        <a:xfrm>
          <a:off x="20199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40639</xdr:rowOff>
    </xdr:from>
    <xdr:to>
      <xdr:col>112</xdr:col>
      <xdr:colOff>38100</xdr:colOff>
      <xdr:row>84</xdr:row>
      <xdr:rowOff>142239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2127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133366</xdr:rowOff>
    </xdr:from>
    <xdr:ext cx="469744" cy="259045"/>
    <xdr:sp macro="" textlink="">
      <xdr:nvSpPr>
        <xdr:cNvPr id="479" name="n_1mainValue【消防施設】&#10;一人当たり面積">
          <a:extLst>
            <a:ext uri="{FF2B5EF4-FFF2-40B4-BE49-F238E27FC236}">
              <a16:creationId xmlns:a16="http://schemas.microsoft.com/office/drawing/2014/main" id="{00000000-0008-0000-0F00-0000DF010000}"/>
            </a:ext>
          </a:extLst>
        </xdr:cNvPr>
        <xdr:cNvSpPr txBox="1"/>
      </xdr:nvSpPr>
      <xdr:spPr>
        <a:xfrm>
          <a:off x="210757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庁舎】&#10;有形固定資産減価償却率グラフ枠">
          <a:extLst>
            <a:ext uri="{FF2B5EF4-FFF2-40B4-BE49-F238E27FC236}">
              <a16:creationId xmlns:a16="http://schemas.microsoft.com/office/drawing/2014/main" id="{00000000-0008-0000-0F00-0000F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505" name="【庁舎】&#10;有形固定資産減価償却率最小値テキスト">
          <a:extLst>
            <a:ext uri="{FF2B5EF4-FFF2-40B4-BE49-F238E27FC236}">
              <a16:creationId xmlns:a16="http://schemas.microsoft.com/office/drawing/2014/main" id="{00000000-0008-0000-0F00-0000F9010000}"/>
            </a:ext>
          </a:extLst>
        </xdr:cNvPr>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507" name="【庁舎】&#10;有形固定資産減価償却率最大値テキスト">
          <a:extLst>
            <a:ext uri="{FF2B5EF4-FFF2-40B4-BE49-F238E27FC236}">
              <a16:creationId xmlns:a16="http://schemas.microsoft.com/office/drawing/2014/main" id="{00000000-0008-0000-0F00-0000FB010000}"/>
            </a:ext>
          </a:extLst>
        </xdr:cNvPr>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509" name="【庁舎】&#10;有形固定資産減価償却率平均値テキスト">
          <a:extLst>
            <a:ext uri="{FF2B5EF4-FFF2-40B4-BE49-F238E27FC236}">
              <a16:creationId xmlns:a16="http://schemas.microsoft.com/office/drawing/2014/main" id="{00000000-0008-0000-0F00-0000FD010000}"/>
            </a:ext>
          </a:extLst>
        </xdr:cNvPr>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42563</xdr:rowOff>
    </xdr:from>
    <xdr:ext cx="405111" cy="259045"/>
    <xdr:sp macro="" textlink="">
      <xdr:nvSpPr>
        <xdr:cNvPr id="512" name="n_1aveValue【庁舎】&#10;有形固定資産減価償却率">
          <a:extLst>
            <a:ext uri="{FF2B5EF4-FFF2-40B4-BE49-F238E27FC236}">
              <a16:creationId xmlns:a16="http://schemas.microsoft.com/office/drawing/2014/main" id="{00000000-0008-0000-0F00-000000020000}"/>
            </a:ext>
          </a:extLst>
        </xdr:cNvPr>
        <xdr:cNvSpPr txBox="1"/>
      </xdr:nvSpPr>
      <xdr:spPr>
        <a:xfrm>
          <a:off x="152660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15875</xdr:rowOff>
    </xdr:from>
    <xdr:to>
      <xdr:col>76</xdr:col>
      <xdr:colOff>165100</xdr:colOff>
      <xdr:row>105</xdr:row>
      <xdr:rowOff>117475</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134002</xdr:rowOff>
    </xdr:from>
    <xdr:ext cx="405111" cy="259045"/>
    <xdr:sp macro="" textlink="">
      <xdr:nvSpPr>
        <xdr:cNvPr id="514" name="n_2aveValue【庁舎】&#10;有形固定資産減価償却率">
          <a:extLst>
            <a:ext uri="{FF2B5EF4-FFF2-40B4-BE49-F238E27FC236}">
              <a16:creationId xmlns:a16="http://schemas.microsoft.com/office/drawing/2014/main" id="{00000000-0008-0000-0F00-000002020000}"/>
            </a:ext>
          </a:extLst>
        </xdr:cNvPr>
        <xdr:cNvSpPr txBox="1"/>
      </xdr:nvSpPr>
      <xdr:spPr>
        <a:xfrm>
          <a:off x="14389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520" name="楕円 519">
          <a:extLst>
            <a:ext uri="{FF2B5EF4-FFF2-40B4-BE49-F238E27FC236}">
              <a16:creationId xmlns:a16="http://schemas.microsoft.com/office/drawing/2014/main" id="{00000000-0008-0000-0F00-000008020000}"/>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107</xdr:row>
      <xdr:rowOff>60977</xdr:rowOff>
    </xdr:from>
    <xdr:ext cx="405111" cy="259045"/>
    <xdr:sp macro="" textlink="">
      <xdr:nvSpPr>
        <xdr:cNvPr id="521" name="n_1mainValue【庁舎】&#10;有形固定資産減価償却率">
          <a:extLst>
            <a:ext uri="{FF2B5EF4-FFF2-40B4-BE49-F238E27FC236}">
              <a16:creationId xmlns:a16="http://schemas.microsoft.com/office/drawing/2014/main" id="{00000000-0008-0000-0F00-000009020000}"/>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a:extLst>
            <a:ext uri="{FF2B5EF4-FFF2-40B4-BE49-F238E27FC236}">
              <a16:creationId xmlns:a16="http://schemas.microsoft.com/office/drawing/2014/main" id="{00000000-0008-0000-0F00-00001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544" name="【庁舎】&#10;一人当たり面積最小値テキスト">
          <a:extLst>
            <a:ext uri="{FF2B5EF4-FFF2-40B4-BE49-F238E27FC236}">
              <a16:creationId xmlns:a16="http://schemas.microsoft.com/office/drawing/2014/main" id="{00000000-0008-0000-0F00-000020020000}"/>
            </a:ext>
          </a:extLst>
        </xdr:cNvPr>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546" name="【庁舎】&#10;一人当たり面積最大値テキスト">
          <a:extLst>
            <a:ext uri="{FF2B5EF4-FFF2-40B4-BE49-F238E27FC236}">
              <a16:creationId xmlns:a16="http://schemas.microsoft.com/office/drawing/2014/main" id="{00000000-0008-0000-0F00-00002202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548" name="【庁舎】&#10;一人当たり面積平均値テキスト">
          <a:extLst>
            <a:ext uri="{FF2B5EF4-FFF2-40B4-BE49-F238E27FC236}">
              <a16:creationId xmlns:a16="http://schemas.microsoft.com/office/drawing/2014/main" id="{00000000-0008-0000-0F00-000024020000}"/>
            </a:ext>
          </a:extLst>
        </xdr:cNvPr>
        <xdr:cNvSpPr txBox="1"/>
      </xdr:nvSpPr>
      <xdr:spPr>
        <a:xfrm>
          <a:off x="22199600" y="1781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118127</xdr:rowOff>
    </xdr:from>
    <xdr:ext cx="469744" cy="259045"/>
    <xdr:sp macro="" textlink="">
      <xdr:nvSpPr>
        <xdr:cNvPr id="551" name="n_1aveValue【庁舎】&#10;一人当たり面積">
          <a:extLst>
            <a:ext uri="{FF2B5EF4-FFF2-40B4-BE49-F238E27FC236}">
              <a16:creationId xmlns:a16="http://schemas.microsoft.com/office/drawing/2014/main" id="{00000000-0008-0000-0F00-000027020000}"/>
            </a:ext>
          </a:extLst>
        </xdr:cNvPr>
        <xdr:cNvSpPr txBox="1"/>
      </xdr:nvSpPr>
      <xdr:spPr>
        <a:xfrm>
          <a:off x="21075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123698</xdr:rowOff>
    </xdr:from>
    <xdr:to>
      <xdr:col>107</xdr:col>
      <xdr:colOff>101600</xdr:colOff>
      <xdr:row>104</xdr:row>
      <xdr:rowOff>53848</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20383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102</xdr:row>
      <xdr:rowOff>70375</xdr:rowOff>
    </xdr:from>
    <xdr:ext cx="469744" cy="259045"/>
    <xdr:sp macro="" textlink="">
      <xdr:nvSpPr>
        <xdr:cNvPr id="553" name="n_2aveValue【庁舎】&#10;一人当たり面積">
          <a:extLst>
            <a:ext uri="{FF2B5EF4-FFF2-40B4-BE49-F238E27FC236}">
              <a16:creationId xmlns:a16="http://schemas.microsoft.com/office/drawing/2014/main" id="{00000000-0008-0000-0F00-000029020000}"/>
            </a:ext>
          </a:extLst>
        </xdr:cNvPr>
        <xdr:cNvSpPr txBox="1"/>
      </xdr:nvSpPr>
      <xdr:spPr>
        <a:xfrm>
          <a:off x="20199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157987</xdr:rowOff>
    </xdr:from>
    <xdr:to>
      <xdr:col>112</xdr:col>
      <xdr:colOff>38100</xdr:colOff>
      <xdr:row>101</xdr:row>
      <xdr:rowOff>88137</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21272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99</xdr:row>
      <xdr:rowOff>104664</xdr:rowOff>
    </xdr:from>
    <xdr:ext cx="469744" cy="259045"/>
    <xdr:sp macro="" textlink="">
      <xdr:nvSpPr>
        <xdr:cNvPr id="560" name="n_1mainValue【庁舎】&#10;一人当たり面積">
          <a:extLst>
            <a:ext uri="{FF2B5EF4-FFF2-40B4-BE49-F238E27FC236}">
              <a16:creationId xmlns:a16="http://schemas.microsoft.com/office/drawing/2014/main" id="{00000000-0008-0000-0F00-000030020000}"/>
            </a:ext>
          </a:extLst>
        </xdr:cNvPr>
        <xdr:cNvSpPr txBox="1"/>
      </xdr:nvSpPr>
      <xdr:spPr>
        <a:xfrm>
          <a:off x="210757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減価償却率は概ね類似団体平均と同程度か上回っている状況であり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、保有資産の償却（老朽化）が進んでいる状況である。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今後は、施設の更新や維持補修などを含めた老朽化対策について詳細な分析を行い、総合的な施設管理に取り組む必要がある。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138,512
137,658
341.79
73,448,594
71,823,159
1,044,676
35,834,475
58,290,055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年々増加していく社会福祉費や高齢者保健福祉費などにより基準財政需要額が増となったものの、地方消費税交付金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の増加などにより基準財収入額についても増となったことから、０．５</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％（前年度比０．０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ポイント上昇）となったが、類似団体平均値と比較して依然下回っている状況である。</a:t>
          </a:r>
          <a:endParaRPr lang="ja-JP" altLang="ja-JP" sz="1400">
            <a:effectLst/>
          </a:endParaRPr>
        </a:p>
        <a:p>
          <a:r>
            <a:rPr kumimoji="1" lang="ja-JP" altLang="ja-JP" sz="1100">
              <a:solidFill>
                <a:schemeClr val="dk1"/>
              </a:solidFill>
              <a:effectLst/>
              <a:latin typeface="+mn-lt"/>
              <a:ea typeface="+mn-ea"/>
              <a:cs typeface="+mn-cs"/>
            </a:rPr>
            <a:t>　企業誘致や定住促進などの環境整備を図り、税収の確保に努める。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扶助</a:t>
          </a:r>
          <a:r>
            <a:rPr kumimoji="1" lang="ja-JP" altLang="ja-JP" sz="1100">
              <a:solidFill>
                <a:schemeClr val="dk1"/>
              </a:solidFill>
              <a:effectLst/>
              <a:latin typeface="+mn-lt"/>
              <a:ea typeface="+mn-ea"/>
              <a:cs typeface="+mn-cs"/>
            </a:rPr>
            <a:t>費や</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に伴い、経常経費充当一般財源</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となったものの、</a:t>
          </a:r>
          <a:r>
            <a:rPr kumimoji="1" lang="ja-JP" altLang="en-US" sz="1100">
              <a:solidFill>
                <a:schemeClr val="dk1"/>
              </a:solidFill>
              <a:effectLst/>
              <a:latin typeface="+mn-lt"/>
              <a:ea typeface="+mn-ea"/>
              <a:cs typeface="+mn-cs"/>
            </a:rPr>
            <a:t>市税</a:t>
          </a:r>
          <a:r>
            <a:rPr kumimoji="1" lang="ja-JP" altLang="ja-JP" sz="1100">
              <a:solidFill>
                <a:schemeClr val="dk1"/>
              </a:solidFill>
              <a:effectLst/>
              <a:latin typeface="+mn-lt"/>
              <a:ea typeface="+mn-ea"/>
              <a:cs typeface="+mn-cs"/>
            </a:rPr>
            <a:t>及び臨時財政対策債の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などにより、経常一般財源等総額も</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となったため９</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今後も扶助費等の増加が見込まれることから、他の経常経費の抑制や、自主財源の確保などに努め、財政構造の健全化を図る。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68580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5504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1509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61</xdr:row>
      <xdr:rowOff>100076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150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102616</xdr:rowOff>
    </xdr:from>
    <xdr:to>
      <xdr:col>11</xdr:col>
      <xdr:colOff>31750</xdr:colOff>
      <xdr:row>61</xdr:row>
      <xdr:rowOff>100076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8961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169435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92219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49276</xdr:rowOff>
    </xdr:from>
    <xdr:to>
      <xdr:col>11</xdr:col>
      <xdr:colOff>82550</xdr:colOff>
      <xdr:row>61</xdr:row>
      <xdr:rowOff>150876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類似団体と比較して、人口１人当たりの人件費・物件費等決算額が下回っているのは、</a:t>
          </a: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時代の変化に伴う多様な行政需要や市民ニーズに対応した定員管理に努めたことなどにより、人口千人当たりの職員数が類似団体と比較して０．４</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人下回っているためである。今後も職員定数の適正管理や経費の節減、見直しを着実に推進する。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66717</xdr:rowOff>
    </xdr:from>
    <xdr:to>
      <xdr:col>23</xdr:col>
      <xdr:colOff>133350</xdr:colOff>
      <xdr:row>83</xdr:row>
      <xdr:rowOff>73921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97067"/>
          <a:ext cx="8382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97020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9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73921</xdr:rowOff>
    </xdr:from>
    <xdr:to>
      <xdr:col>19</xdr:col>
      <xdr:colOff>133350</xdr:colOff>
      <xdr:row>83</xdr:row>
      <xdr:rowOff>119337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04271"/>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20342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9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102033</xdr:rowOff>
    </xdr:from>
    <xdr:to>
      <xdr:col>15</xdr:col>
      <xdr:colOff>82550</xdr:colOff>
      <xdr:row>83</xdr:row>
      <xdr:rowOff>119337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32383"/>
          <a:ext cx="88900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53770</xdr:rowOff>
    </xdr:from>
    <xdr:to>
      <xdr:col>15</xdr:col>
      <xdr:colOff>133350</xdr:colOff>
      <xdr:row>85</xdr:row>
      <xdr:rowOff>155370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140147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61649</xdr:rowOff>
    </xdr:from>
    <xdr:to>
      <xdr:col>11</xdr:col>
      <xdr:colOff>31750</xdr:colOff>
      <xdr:row>83</xdr:row>
      <xdr:rowOff>102033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91999"/>
          <a:ext cx="889000" cy="4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42560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142757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5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15917</xdr:rowOff>
    </xdr:from>
    <xdr:to>
      <xdr:col>23</xdr:col>
      <xdr:colOff>184150</xdr:colOff>
      <xdr:row>83</xdr:row>
      <xdr:rowOff>117517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32444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23121</xdr:rowOff>
    </xdr:from>
    <xdr:to>
      <xdr:col>19</xdr:col>
      <xdr:colOff>184150</xdr:colOff>
      <xdr:row>83</xdr:row>
      <xdr:rowOff>124721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134898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2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68537</xdr:rowOff>
    </xdr:from>
    <xdr:to>
      <xdr:col>15</xdr:col>
      <xdr:colOff>133350</xdr:colOff>
      <xdr:row>83</xdr:row>
      <xdr:rowOff>170137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8864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6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51233</xdr:rowOff>
    </xdr:from>
    <xdr:to>
      <xdr:col>11</xdr:col>
      <xdr:colOff>82550</xdr:colOff>
      <xdr:row>83</xdr:row>
      <xdr:rowOff>152833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163010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5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10849</xdr:rowOff>
    </xdr:from>
    <xdr:to>
      <xdr:col>7</xdr:col>
      <xdr:colOff>31750</xdr:colOff>
      <xdr:row>83</xdr:row>
      <xdr:rowOff>112449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122626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1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ラスパイレス指数については、本資料作成時点（平成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月末時点）において、平成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年地方公務員給与実態調査の結果が未公表のため、前年度数値を引用している。</a:t>
          </a:r>
          <a:endParaRPr lang="ja-JP" altLang="ja-JP" sz="1400">
            <a:effectLst/>
          </a:endParaRPr>
        </a:p>
        <a:p>
          <a:r>
            <a:rPr kumimoji="1" lang="ja-JP" altLang="ja-JP" sz="1100">
              <a:solidFill>
                <a:schemeClr val="dk1"/>
              </a:solidFill>
              <a:effectLst/>
              <a:latin typeface="+mn-lt"/>
              <a:ea typeface="+mn-ea"/>
              <a:cs typeface="+mn-cs"/>
            </a:rPr>
            <a:t>　職員給与については、国の制度の動向に配慮しつつ、引き続き適正な対応を行うとともに、職員の能力・実績を反映できる給与制度のあり方について検討を行っていく。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77712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394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77712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820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146655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8201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36182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類似団体平均、全国平均、長崎県平均をいずれも下回っている</a:t>
          </a:r>
          <a:r>
            <a:rPr lang="ja-JP" altLang="en-US" sz="1100" b="0" i="0" baseline="0">
              <a:solidFill>
                <a:schemeClr val="dk1"/>
              </a:solidFill>
              <a:effectLst/>
              <a:latin typeface="+mn-lt"/>
              <a:ea typeface="+mn-ea"/>
              <a:cs typeface="+mn-cs"/>
            </a:rPr>
            <a:t>のは</a:t>
          </a:r>
          <a:r>
            <a:rPr lang="ja-JP" altLang="ja-JP" sz="1100" b="0" i="0" baseline="0">
              <a:solidFill>
                <a:schemeClr val="dk1"/>
              </a:solidFill>
              <a:effectLst/>
              <a:latin typeface="+mn-lt"/>
              <a:ea typeface="+mn-ea"/>
              <a:cs typeface="+mn-cs"/>
            </a:rPr>
            <a:t>、時代の変化に伴う多様な行政需要や市民ニーズに対応した定員管理に努めたことなどによ</a:t>
          </a:r>
          <a:r>
            <a:rPr lang="ja-JP" altLang="en-US" sz="1100" b="0" i="0" baseline="0">
              <a:solidFill>
                <a:schemeClr val="dk1"/>
              </a:solidFill>
              <a:effectLst/>
              <a:latin typeface="+mn-lt"/>
              <a:ea typeface="+mn-ea"/>
              <a:cs typeface="+mn-cs"/>
            </a:rPr>
            <a:t>るもの。</a:t>
          </a:r>
          <a:r>
            <a:rPr lang="ja-JP" altLang="ja-JP" sz="1100" b="0" i="0" baseline="0">
              <a:solidFill>
                <a:schemeClr val="dk1"/>
              </a:solidFill>
              <a:effectLst/>
              <a:latin typeface="+mn-lt"/>
              <a:ea typeface="+mn-ea"/>
              <a:cs typeface="+mn-cs"/>
            </a:rPr>
            <a:t>今後も職員定数の適正管理や経費の節減、見直しを着実に推進する。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62547</xdr:rowOff>
    </xdr:from>
    <xdr:to>
      <xdr:col>81</xdr:col>
      <xdr:colOff>44450</xdr:colOff>
      <xdr:row>62</xdr:row>
      <xdr:rowOff>68580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9244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62547</xdr:rowOff>
    </xdr:from>
    <xdr:to>
      <xdr:col>77</xdr:col>
      <xdr:colOff>44450</xdr:colOff>
      <xdr:row>62</xdr:row>
      <xdr:rowOff>72602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9244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88688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025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31327</xdr:rowOff>
    </xdr:from>
    <xdr:to>
      <xdr:col>73</xdr:col>
      <xdr:colOff>44450</xdr:colOff>
      <xdr:row>63</xdr:row>
      <xdr:rowOff>132927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117704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88688</xdr:rowOff>
    </xdr:from>
    <xdr:to>
      <xdr:col>68</xdr:col>
      <xdr:colOff>152400</xdr:colOff>
      <xdr:row>62</xdr:row>
      <xdr:rowOff>94721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1858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105639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34307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11747</xdr:rowOff>
    </xdr:from>
    <xdr:to>
      <xdr:col>77</xdr:col>
      <xdr:colOff>95250</xdr:colOff>
      <xdr:row>62</xdr:row>
      <xdr:rowOff>113347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123524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21802</xdr:rowOff>
    </xdr:from>
    <xdr:to>
      <xdr:col>73</xdr:col>
      <xdr:colOff>44450</xdr:colOff>
      <xdr:row>62</xdr:row>
      <xdr:rowOff>123402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37888</xdr:rowOff>
    </xdr:from>
    <xdr:to>
      <xdr:col>68</xdr:col>
      <xdr:colOff>203200</xdr:colOff>
      <xdr:row>62</xdr:row>
      <xdr:rowOff>139488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43921</xdr:rowOff>
    </xdr:from>
    <xdr:to>
      <xdr:col>64</xdr:col>
      <xdr:colOff>152400</xdr:colOff>
      <xdr:row>62</xdr:row>
      <xdr:rowOff>145521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155698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4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地方債の元利償還金充当一般財源は減となったものの、普通交付税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の減により、標準財政規模が大幅減となったことから</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％（前年度比０．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ポイント上昇）となり、類似団体平均値を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％上回っている状況である。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今後も標準財政規模の減少が見込まれるが、</a:t>
          </a:r>
          <a:r>
            <a:rPr lang="ja-JP" altLang="ja-JP" sz="1100" b="0" i="0" baseline="0">
              <a:solidFill>
                <a:schemeClr val="dk1"/>
              </a:solidFill>
              <a:effectLst/>
              <a:latin typeface="+mn-lt"/>
              <a:ea typeface="+mn-ea"/>
              <a:cs typeface="+mn-cs"/>
            </a:rPr>
            <a:t>交付税算定上有利な起債を有効に活用しつつ、計画的に繰上償還を組み合わせながら、公債費負担の抑制・平準化を図り、引き続き健全財政の維持に努めていく。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111443</xdr:rowOff>
    </xdr:from>
    <xdr:to>
      <xdr:col>81</xdr:col>
      <xdr:colOff>44450</xdr:colOff>
      <xdr:row>39</xdr:row>
      <xdr:rowOff>141605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9799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87313</xdr:rowOff>
    </xdr:from>
    <xdr:to>
      <xdr:col>77</xdr:col>
      <xdr:colOff>44450</xdr:colOff>
      <xdr:row>39</xdr:row>
      <xdr:rowOff>111443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738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87313</xdr:rowOff>
    </xdr:from>
    <xdr:to>
      <xdr:col>72</xdr:col>
      <xdr:colOff>203200</xdr:colOff>
      <xdr:row>39</xdr:row>
      <xdr:rowOff>105410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738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78740</xdr:rowOff>
    </xdr:from>
    <xdr:to>
      <xdr:col>73</xdr:col>
      <xdr:colOff>44450</xdr:colOff>
      <xdr:row>40</xdr:row>
      <xdr:rowOff>8890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318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9196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159084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90805</xdr:rowOff>
    </xdr:from>
    <xdr:to>
      <xdr:col>81</xdr:col>
      <xdr:colOff>95250</xdr:colOff>
      <xdr:row>40</xdr:row>
      <xdr:rowOff>20955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62882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4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60643</xdr:rowOff>
    </xdr:from>
    <xdr:to>
      <xdr:col>77</xdr:col>
      <xdr:colOff>95250</xdr:colOff>
      <xdr:row>39</xdr:row>
      <xdr:rowOff>162243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36513</xdr:rowOff>
    </xdr:from>
    <xdr:to>
      <xdr:col>73</xdr:col>
      <xdr:colOff>44450</xdr:colOff>
      <xdr:row>39</xdr:row>
      <xdr:rowOff>138113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148290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将来負担比率は、</a:t>
          </a:r>
          <a:r>
            <a:rPr lang="ja-JP" altLang="ja-JP" sz="1100" b="0" i="0" baseline="0">
              <a:solidFill>
                <a:schemeClr val="dk1"/>
              </a:solidFill>
              <a:effectLst/>
              <a:latin typeface="+mn-lt"/>
              <a:ea typeface="+mn-ea"/>
              <a:cs typeface="+mn-cs"/>
            </a:rPr>
            <a:t>類似団体平均、全国平均、長崎県平均をいずれも下回てっいる。　</a:t>
          </a:r>
          <a:endParaRPr lang="ja-JP" altLang="ja-JP" sz="1400">
            <a:effectLst/>
          </a:endParaRPr>
        </a:p>
        <a:p>
          <a:pPr rtl="0"/>
          <a:r>
            <a:rPr lang="ja-JP" altLang="ja-JP" sz="1100" b="0" i="0" baseline="0">
              <a:solidFill>
                <a:schemeClr val="dk1"/>
              </a:solidFill>
              <a:effectLst/>
              <a:latin typeface="+mn-lt"/>
              <a:ea typeface="+mn-ea"/>
              <a:cs typeface="+mn-cs"/>
            </a:rPr>
            <a:t>　将来負担比率の</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は、負担比率が生じなかったことを示すもので、主な要因は、</a:t>
          </a:r>
          <a:r>
            <a:rPr lang="ja-JP" altLang="en-US" sz="1100" b="0" i="0" baseline="0">
              <a:solidFill>
                <a:schemeClr val="dk1"/>
              </a:solidFill>
              <a:effectLst/>
              <a:latin typeface="+mn-lt"/>
              <a:ea typeface="+mn-ea"/>
              <a:cs typeface="+mn-cs"/>
            </a:rPr>
            <a:t>基金の取り崩しによる充当可能基金額の減少及び特定財源見込額の減少があるものの、土地開発公社の負債及び一部事務組合、公営企業等を含めた市全体の市債現在高が減少したことによる将来負担額の減少により、平成２８年度と同じく、</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となったもの。</a:t>
          </a:r>
          <a:endParaRPr lang="ja-JP" altLang="ja-JP" sz="1400">
            <a:effectLst/>
          </a:endParaRPr>
        </a:p>
        <a:p>
          <a:pPr rtl="0"/>
          <a:r>
            <a:rPr lang="ja-JP" altLang="ja-JP" sz="1100" b="0" i="0" baseline="0">
              <a:solidFill>
                <a:schemeClr val="dk1"/>
              </a:solidFill>
              <a:effectLst/>
              <a:latin typeface="+mn-lt"/>
              <a:ea typeface="+mn-ea"/>
              <a:cs typeface="+mn-cs"/>
            </a:rPr>
            <a:t>　今後も市債残高をはじめとする将来負担の抑制（計画的な借入と繰上償還）を図り、引き続き健全財政の維持に努めていく。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130326</xdr:rowOff>
    </xdr:from>
    <xdr:to>
      <xdr:col>72</xdr:col>
      <xdr:colOff>203200</xdr:colOff>
      <xdr:row>15</xdr:row>
      <xdr:rowOff>10341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359176"/>
          <a:ext cx="889000" cy="2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162258</xdr:rowOff>
    </xdr:from>
    <xdr:to>
      <xdr:col>68</xdr:col>
      <xdr:colOff>152400</xdr:colOff>
      <xdr:row>15</xdr:row>
      <xdr:rowOff>10341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562558"/>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91682</xdr:rowOff>
    </xdr:from>
    <xdr:to>
      <xdr:col>73</xdr:col>
      <xdr:colOff>44450</xdr:colOff>
      <xdr:row>16</xdr:row>
      <xdr:rowOff>21832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6609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74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165419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37633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111458</xdr:rowOff>
    </xdr:from>
    <xdr:to>
      <xdr:col>64</xdr:col>
      <xdr:colOff>152400</xdr:colOff>
      <xdr:row>15</xdr:row>
      <xdr:rowOff>41608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51785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28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138,512
137,658
341.79
73,448,594
71,823,159
1,044,676
35,834,475
58,290,055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係る経常収支比率が類似団体平均、全国平均、長崎県平均をいずれも下回っている要因としては、時代の変化に伴う多様な行政需要や市民ニーズに対応した職員定員管理等による職員数の減によるものである。</a:t>
          </a:r>
          <a:endParaRPr lang="ja-JP" altLang="ja-JP" sz="1400">
            <a:effectLst/>
          </a:endParaRPr>
        </a:p>
        <a:p>
          <a:pPr rtl="0"/>
          <a:r>
            <a:rPr lang="ja-JP" altLang="ja-JP" sz="1100" b="0" i="0" baseline="0">
              <a:solidFill>
                <a:schemeClr val="dk1"/>
              </a:solidFill>
              <a:effectLst/>
              <a:latin typeface="+mn-lt"/>
              <a:ea typeface="+mn-ea"/>
              <a:cs typeface="+mn-cs"/>
            </a:rPr>
            <a:t>　今後も、適材適所の職員配置や事務の効率化を図ることにより、人件費の抑制を図る。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63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64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91440</xdr:rowOff>
    </xdr:from>
    <xdr:to>
      <xdr:col>20</xdr:col>
      <xdr:colOff>38100</xdr:colOff>
      <xdr:row>35</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物件費に係る経常収支比率は、類似団体平均、全国平均、長崎県平均をいずれも下回っている。これは、予算要求枠の設定や事務事業の見直しにより、常に経費削減・効率化に努めていること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152146</xdr:rowOff>
    </xdr:from>
    <xdr:to>
      <xdr:col>82</xdr:col>
      <xdr:colOff>107950</xdr:colOff>
      <xdr:row>14</xdr:row>
      <xdr:rowOff>17272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3809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14</xdr:row>
      <xdr:rowOff>17272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352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106426</xdr:rowOff>
    </xdr:from>
    <xdr:to>
      <xdr:col>73</xdr:col>
      <xdr:colOff>180975</xdr:colOff>
      <xdr:row>13</xdr:row>
      <xdr:rowOff>133858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35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133858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44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101346</xdr:rowOff>
    </xdr:from>
    <xdr:to>
      <xdr:col>82</xdr:col>
      <xdr:colOff>158750</xdr:colOff>
      <xdr:row>14</xdr:row>
      <xdr:rowOff>31496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9923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137922</xdr:rowOff>
    </xdr:from>
    <xdr:to>
      <xdr:col>78</xdr:col>
      <xdr:colOff>120650</xdr:colOff>
      <xdr:row>14</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78249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55626</xdr:rowOff>
    </xdr:from>
    <xdr:to>
      <xdr:col>74</xdr:col>
      <xdr:colOff>31750</xdr:colOff>
      <xdr:row>13</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167403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83058</xdr:rowOff>
    </xdr:from>
    <xdr:to>
      <xdr:col>69</xdr:col>
      <xdr:colOff>142875</xdr:colOff>
      <xdr:row>14</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23385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扶助費に係る経常収支比率は、</a:t>
          </a:r>
          <a:r>
            <a:rPr lang="ja-JP" altLang="en-US" sz="1100" b="0" i="0" baseline="0">
              <a:solidFill>
                <a:schemeClr val="dk1"/>
              </a:solidFill>
              <a:effectLst/>
              <a:latin typeface="+mn-lt"/>
              <a:ea typeface="+mn-ea"/>
              <a:cs typeface="+mn-cs"/>
            </a:rPr>
            <a:t>臨時福祉給付金（経済対策分）の皆</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や対象施設及び</a:t>
          </a:r>
          <a:r>
            <a:rPr lang="ja-JP" altLang="ja-JP" sz="1100" b="0" i="0" baseline="0">
              <a:solidFill>
                <a:schemeClr val="dk1"/>
              </a:solidFill>
              <a:effectLst/>
              <a:latin typeface="+mn-lt"/>
              <a:ea typeface="+mn-ea"/>
              <a:cs typeface="+mn-cs"/>
            </a:rPr>
            <a:t>児童数の増に伴う児童福祉費（施設型給付事業等）の増</a:t>
          </a:r>
          <a:r>
            <a:rPr lang="ja-JP" altLang="en-US" sz="1100" b="0" i="0" baseline="0">
              <a:solidFill>
                <a:schemeClr val="dk1"/>
              </a:solidFill>
              <a:effectLst/>
              <a:latin typeface="+mn-lt"/>
              <a:ea typeface="+mn-ea"/>
              <a:cs typeface="+mn-cs"/>
            </a:rPr>
            <a:t>があるものの、年金生活者等支援臨時福祉給付金給付事業の皆減</a:t>
          </a:r>
          <a:r>
            <a:rPr lang="ja-JP" altLang="ja-JP" sz="1100" b="0" i="0" baseline="0">
              <a:solidFill>
                <a:schemeClr val="dk1"/>
              </a:solidFill>
              <a:effectLst/>
              <a:latin typeface="+mn-lt"/>
              <a:ea typeface="+mn-ea"/>
              <a:cs typeface="+mn-cs"/>
            </a:rPr>
            <a:t>により前年度比</a:t>
          </a:r>
          <a:r>
            <a:rPr lang="ja-JP" altLang="en-US" sz="1100" b="0" i="0" baseline="0">
              <a:solidFill>
                <a:schemeClr val="dk1"/>
              </a:solidFill>
              <a:effectLst/>
              <a:latin typeface="+mn-lt"/>
              <a:ea typeface="+mn-ea"/>
              <a:cs typeface="+mn-cs"/>
            </a:rPr>
            <a:t>０．２</a:t>
          </a:r>
          <a:r>
            <a:rPr lang="ja-JP" altLang="ja-JP" sz="1100" b="0" i="0" baseline="0">
              <a:solidFill>
                <a:schemeClr val="dk1"/>
              </a:solidFill>
              <a:effectLst/>
              <a:latin typeface="+mn-lt"/>
              <a:ea typeface="+mn-ea"/>
              <a:cs typeface="+mn-cs"/>
            </a:rPr>
            <a:t>ポイントの上昇となった。このことに伴い、類似団体平均</a:t>
          </a:r>
          <a:r>
            <a:rPr lang="ja-JP" altLang="en-US" sz="1100" b="0" i="0" baseline="0">
              <a:solidFill>
                <a:schemeClr val="dk1"/>
              </a:solidFill>
              <a:effectLst/>
              <a:latin typeface="+mn-lt"/>
              <a:ea typeface="+mn-ea"/>
              <a:cs typeface="+mn-cs"/>
            </a:rPr>
            <a:t>及び長崎県平均は</a:t>
          </a:r>
          <a:r>
            <a:rPr lang="ja-JP" altLang="ja-JP" sz="1100" b="0" i="0" baseline="0">
              <a:solidFill>
                <a:schemeClr val="dk1"/>
              </a:solidFill>
              <a:effectLst/>
              <a:latin typeface="+mn-lt"/>
              <a:ea typeface="+mn-ea"/>
              <a:cs typeface="+mn-cs"/>
            </a:rPr>
            <a:t>下回っているものの、全国平均を０．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ポイント上回</a:t>
          </a:r>
          <a:r>
            <a:rPr lang="ja-JP" altLang="en-US" sz="1100" b="0" i="0" baseline="0">
              <a:solidFill>
                <a:schemeClr val="dk1"/>
              </a:solidFill>
              <a:effectLst/>
              <a:latin typeface="+mn-lt"/>
              <a:ea typeface="+mn-ea"/>
              <a:cs typeface="+mn-cs"/>
            </a:rPr>
            <a:t>っている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今後も扶助費の増加傾向が見込まれるため、他の経常経費の抑制により健全な財政運営を図る。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28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170543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19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22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130628</xdr:rowOff>
    </xdr:from>
    <xdr:to>
      <xdr:col>15</xdr:col>
      <xdr:colOff>149225</xdr:colOff>
      <xdr:row>55</xdr:row>
      <xdr:rowOff>60778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45555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91622</xdr:rowOff>
    </xdr:from>
    <xdr:to>
      <xdr:col>11</xdr:col>
      <xdr:colOff>9525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78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75492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40822</xdr:rowOff>
    </xdr:from>
    <xdr:to>
      <xdr:col>6</xdr:col>
      <xdr:colOff>171450</xdr:colOff>
      <xdr:row>53</xdr:row>
      <xdr:rowOff>142422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152599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その他に係る経常収支比率は、類似団体平均、全国平均、長崎県平均をいずれも下回って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、前年度と比べて０．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となっている。これは、</a:t>
          </a:r>
          <a:r>
            <a:rPr lang="ja-JP" altLang="en-US" sz="1100" b="0" i="0" baseline="0">
              <a:solidFill>
                <a:schemeClr val="dk1"/>
              </a:solidFill>
              <a:effectLst/>
              <a:latin typeface="+mn-lt"/>
              <a:ea typeface="+mn-ea"/>
              <a:cs typeface="+mn-cs"/>
            </a:rPr>
            <a:t>浄化槽事業特別会計繰出金等</a:t>
          </a:r>
          <a:r>
            <a:rPr lang="ja-JP" altLang="ja-JP" sz="1100" b="0" i="0" baseline="0">
              <a:solidFill>
                <a:schemeClr val="dk1"/>
              </a:solidFill>
              <a:effectLst/>
              <a:latin typeface="+mn-lt"/>
              <a:ea typeface="+mn-ea"/>
              <a:cs typeface="+mn-cs"/>
            </a:rPr>
            <a:t>が増加した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市税</a:t>
          </a:r>
          <a:r>
            <a:rPr lang="ja-JP" altLang="ja-JP" sz="1100" b="0" i="0" baseline="0">
              <a:solidFill>
                <a:schemeClr val="dk1"/>
              </a:solidFill>
              <a:effectLst/>
              <a:latin typeface="+mn-lt"/>
              <a:ea typeface="+mn-ea"/>
              <a:cs typeface="+mn-cs"/>
            </a:rPr>
            <a:t>及び臨時財政対策債の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による経常一般財源の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139700</xdr:rowOff>
    </xdr:from>
    <xdr:to>
      <xdr:col>82</xdr:col>
      <xdr:colOff>107950</xdr:colOff>
      <xdr:row>54</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398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38100</xdr:rowOff>
    </xdr:from>
    <xdr:to>
      <xdr:col>78</xdr:col>
      <xdr:colOff>69850</xdr:colOff>
      <xdr:row>54</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9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xdr:rowOff>
    </xdr:from>
    <xdr:to>
      <xdr:col>73</xdr:col>
      <xdr:colOff>180975</xdr:colOff>
      <xdr:row>54</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7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xdr:rowOff>
    </xdr:from>
    <xdr:to>
      <xdr:col>69</xdr:col>
      <xdr:colOff>92075</xdr:colOff>
      <xdr:row>54</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88900</xdr:rowOff>
    </xdr:from>
    <xdr:to>
      <xdr:col>82</xdr:col>
      <xdr:colOff>158750</xdr:colOff>
      <xdr:row>55</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101600</xdr:rowOff>
    </xdr:from>
    <xdr:to>
      <xdr:col>78</xdr:col>
      <xdr:colOff>120650</xdr:colOff>
      <xdr:row>55</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41927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158750</xdr:rowOff>
    </xdr:from>
    <xdr:to>
      <xdr:col>74</xdr:col>
      <xdr:colOff>31750</xdr:colOff>
      <xdr:row>54</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補助費等に係る経常収支比率が類似団体と比較して高くなっている要因としては、下水道事業の法適化に伴い、平成２３年度から従来の繰出金を補助金として支出するようになったことによるもの。</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なお、前年度と比べて０．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となったのは、</a:t>
          </a:r>
          <a:r>
            <a:rPr lang="ja-JP" altLang="en-US" sz="1100" b="0" i="0" baseline="0">
              <a:solidFill>
                <a:schemeClr val="dk1"/>
              </a:solidFill>
              <a:effectLst/>
              <a:latin typeface="+mn-lt"/>
              <a:ea typeface="+mn-ea"/>
              <a:cs typeface="+mn-cs"/>
            </a:rPr>
            <a:t>放課後児童健全育成事業等の増に</a:t>
          </a:r>
          <a:r>
            <a:rPr lang="ja-JP" altLang="ja-JP" sz="1100" b="0" i="0" baseline="0">
              <a:solidFill>
                <a:schemeClr val="dk1"/>
              </a:solidFill>
              <a:effectLst/>
              <a:latin typeface="+mn-lt"/>
              <a:ea typeface="+mn-ea"/>
              <a:cs typeface="+mn-cs"/>
            </a:rPr>
            <a:t>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31750</xdr:rowOff>
    </xdr:from>
    <xdr:to>
      <xdr:col>82</xdr:col>
      <xdr:colOff>107950</xdr:colOff>
      <xdr:row>41</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706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31750</xdr:rowOff>
    </xdr:from>
    <xdr:to>
      <xdr:col>78</xdr:col>
      <xdr:colOff>69850</xdr:colOff>
      <xdr:row>41</xdr:row>
      <xdr:rowOff>57150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706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57150</xdr:rowOff>
    </xdr:from>
    <xdr:to>
      <xdr:col>73</xdr:col>
      <xdr:colOff>180975</xdr:colOff>
      <xdr:row>41</xdr:row>
      <xdr:rowOff>120650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708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69850</xdr:rowOff>
    </xdr:from>
    <xdr:to>
      <xdr:col>74</xdr:col>
      <xdr:colOff>31750</xdr:colOff>
      <xdr:row>38</xdr:row>
      <xdr:rowOff>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31750</xdr:rowOff>
    </xdr:from>
    <xdr:to>
      <xdr:col>69</xdr:col>
      <xdr:colOff>92075</xdr:colOff>
      <xdr:row>41</xdr:row>
      <xdr:rowOff>120650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706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19050</xdr:rowOff>
    </xdr:from>
    <xdr:to>
      <xdr:col>82</xdr:col>
      <xdr:colOff>158750</xdr:colOff>
      <xdr:row>41</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99077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152400</xdr:rowOff>
    </xdr:from>
    <xdr:to>
      <xdr:col>78</xdr:col>
      <xdr:colOff>120650</xdr:colOff>
      <xdr:row>41</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67327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6350</xdr:rowOff>
    </xdr:from>
    <xdr:to>
      <xdr:col>74</xdr:col>
      <xdr:colOff>31750</xdr:colOff>
      <xdr:row>41</xdr:row>
      <xdr:rowOff>107950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92727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69850</xdr:rowOff>
    </xdr:from>
    <xdr:to>
      <xdr:col>69</xdr:col>
      <xdr:colOff>142875</xdr:colOff>
      <xdr:row>42</xdr:row>
      <xdr:rowOff>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156227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152400</xdr:rowOff>
    </xdr:from>
    <xdr:to>
      <xdr:col>65</xdr:col>
      <xdr:colOff>53975</xdr:colOff>
      <xdr:row>41</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67327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公債費に係る経常収支比率は、大型建設事業分の償還終了に伴う合併特例債</a:t>
          </a:r>
          <a:r>
            <a:rPr lang="ja-JP" altLang="en-US" sz="1100" b="0" i="0" baseline="0">
              <a:solidFill>
                <a:schemeClr val="dk1"/>
              </a:solidFill>
              <a:effectLst/>
              <a:latin typeface="+mn-lt"/>
              <a:ea typeface="+mn-ea"/>
              <a:cs typeface="+mn-cs"/>
            </a:rPr>
            <a:t>及び小中学校の整備の伴う全国減災事業等の償還</a:t>
          </a:r>
          <a:r>
            <a:rPr lang="ja-JP" altLang="ja-JP" sz="1100" b="0" i="0" baseline="0">
              <a:solidFill>
                <a:schemeClr val="dk1"/>
              </a:solidFill>
              <a:effectLst/>
              <a:latin typeface="+mn-lt"/>
              <a:ea typeface="+mn-ea"/>
              <a:cs typeface="+mn-cs"/>
            </a:rPr>
            <a:t>額の減</a:t>
          </a:r>
          <a:r>
            <a:rPr lang="ja-JP" altLang="en-US" sz="1100" b="0" i="0" baseline="0">
              <a:solidFill>
                <a:schemeClr val="dk1"/>
              </a:solidFill>
              <a:effectLst/>
              <a:latin typeface="+mn-lt"/>
              <a:ea typeface="+mn-ea"/>
              <a:cs typeface="+mn-cs"/>
            </a:rPr>
            <a:t>に加え、市税及び</a:t>
          </a:r>
          <a:r>
            <a:rPr lang="ja-JP" altLang="ja-JP" sz="1100" b="0" i="0" baseline="0">
              <a:solidFill>
                <a:schemeClr val="dk1"/>
              </a:solidFill>
              <a:effectLst/>
              <a:latin typeface="+mn-lt"/>
              <a:ea typeface="+mn-ea"/>
              <a:cs typeface="+mn-cs"/>
            </a:rPr>
            <a:t>臨時財政対策債の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による経常一般財源の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により、前年度比０．</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　合併に伴う財政需要の増加により依然として類似団体平均を上回っているが、 財政状況に応じて繰上償還を検討するなど、健全な財政運営に努める。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106426</xdr:rowOff>
    </xdr:from>
    <xdr:to>
      <xdr:col>24</xdr:col>
      <xdr:colOff>25400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509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101854</xdr:rowOff>
    </xdr:from>
    <xdr:to>
      <xdr:col>19</xdr:col>
      <xdr:colOff>187325</xdr:colOff>
      <xdr:row>79</xdr:row>
      <xdr:rowOff>143002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464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101854</xdr:rowOff>
    </xdr:from>
    <xdr:to>
      <xdr:col>15</xdr:col>
      <xdr:colOff>98425</xdr:colOff>
      <xdr:row>79</xdr:row>
      <xdr:rowOff>129287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464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106426</xdr:rowOff>
    </xdr:from>
    <xdr:to>
      <xdr:col>11</xdr:col>
      <xdr:colOff>9525</xdr:colOff>
      <xdr:row>79</xdr:row>
      <xdr:rowOff>129287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55626</xdr:rowOff>
    </xdr:from>
    <xdr:to>
      <xdr:col>24</xdr:col>
      <xdr:colOff>76200</xdr:colOff>
      <xdr:row>79</xdr:row>
      <xdr:rowOff>157226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135653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0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92202</xdr:rowOff>
    </xdr:from>
    <xdr:to>
      <xdr:col>20</xdr:col>
      <xdr:colOff>38100</xdr:colOff>
      <xdr:row>80</xdr:row>
      <xdr:rowOff>22352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7129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51054</xdr:rowOff>
    </xdr:from>
    <xdr:to>
      <xdr:col>15</xdr:col>
      <xdr:colOff>149225</xdr:colOff>
      <xdr:row>79</xdr:row>
      <xdr:rowOff>152654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137431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78487</xdr:rowOff>
    </xdr:from>
    <xdr:to>
      <xdr:col>11</xdr:col>
      <xdr:colOff>60325</xdr:colOff>
      <xdr:row>80</xdr:row>
      <xdr:rowOff>8637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164864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公債費以外に係る経常収支比率は、</a:t>
          </a:r>
          <a:r>
            <a:rPr lang="ja-JP" altLang="en-US" sz="1100" b="0" i="0" baseline="0">
              <a:solidFill>
                <a:schemeClr val="dk1"/>
              </a:solidFill>
              <a:effectLst/>
              <a:latin typeface="+mn-lt"/>
              <a:ea typeface="+mn-ea"/>
              <a:cs typeface="+mn-cs"/>
            </a:rPr>
            <a:t>市税</a:t>
          </a:r>
          <a:r>
            <a:rPr lang="ja-JP" altLang="ja-JP" sz="1100" b="0" i="0" baseline="0">
              <a:solidFill>
                <a:schemeClr val="dk1"/>
              </a:solidFill>
              <a:effectLst/>
              <a:latin typeface="+mn-lt"/>
              <a:ea typeface="+mn-ea"/>
              <a:cs typeface="+mn-cs"/>
            </a:rPr>
            <a:t>及び臨時財政対策債の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による経常一般財源の減により前年度比</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、類似団体平均、全国平均、長崎県平均</a:t>
          </a:r>
          <a:r>
            <a:rPr lang="ja-JP" altLang="en-US" sz="1100" b="0" i="0" baseline="0">
              <a:solidFill>
                <a:schemeClr val="dk1"/>
              </a:solidFill>
              <a:effectLst/>
              <a:latin typeface="+mn-lt"/>
              <a:ea typeface="+mn-ea"/>
              <a:cs typeface="+mn-cs"/>
            </a:rPr>
            <a:t>についても、</a:t>
          </a:r>
          <a:r>
            <a:rPr lang="ja-JP" altLang="ja-JP" sz="1100" b="0" i="0" baseline="0">
              <a:solidFill>
                <a:schemeClr val="dk1"/>
              </a:solidFill>
              <a:effectLst/>
              <a:latin typeface="+mn-lt"/>
              <a:ea typeface="+mn-ea"/>
              <a:cs typeface="+mn-cs"/>
            </a:rPr>
            <a:t>いずれも下回っている。</a:t>
          </a:r>
          <a:endParaRPr lang="ja-JP" altLang="ja-JP" sz="1400">
            <a:effectLst/>
          </a:endParaRPr>
        </a:p>
        <a:p>
          <a:pPr rtl="0"/>
          <a:r>
            <a:rPr lang="ja-JP" altLang="ja-JP" sz="1100" b="0" i="0" baseline="0">
              <a:solidFill>
                <a:schemeClr val="dk1"/>
              </a:solidFill>
              <a:effectLst/>
              <a:latin typeface="+mn-lt"/>
              <a:ea typeface="+mn-ea"/>
              <a:cs typeface="+mn-cs"/>
            </a:rPr>
            <a:t>　これは、、事務事業の見直しといった行革努力</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により、物件費に係る経常収支比率が、類似団体平均等を下回っているのが主な要因である。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75</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88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600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14986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860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49276</xdr:rowOff>
    </xdr:from>
    <xdr:to>
      <xdr:col>69</xdr:col>
      <xdr:colOff>92075</xdr:colOff>
      <xdr:row>75</xdr:row>
      <xdr:rowOff>14986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7365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158513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4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169926</xdr:rowOff>
    </xdr:from>
    <xdr:to>
      <xdr:col>65</xdr:col>
      <xdr:colOff>53975</xdr:colOff>
      <xdr:row>74</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110253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153953</xdr:rowOff>
    </xdr:from>
    <xdr:to>
      <xdr:col>29</xdr:col>
      <xdr:colOff>127000</xdr:colOff>
      <xdr:row>16</xdr:row>
      <xdr:rowOff>161856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4778"/>
          <a:ext cx="6477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35392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5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117246</xdr:rowOff>
    </xdr:from>
    <xdr:to>
      <xdr:col>26</xdr:col>
      <xdr:colOff>50800</xdr:colOff>
      <xdr:row>16</xdr:row>
      <xdr:rowOff>161856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08071"/>
          <a:ext cx="698500" cy="4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136455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8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95758</xdr:rowOff>
    </xdr:from>
    <xdr:to>
      <xdr:col>22</xdr:col>
      <xdr:colOff>114300</xdr:colOff>
      <xdr:row>16</xdr:row>
      <xdr:rowOff>117246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86583"/>
          <a:ext cx="6985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54820</xdr:rowOff>
    </xdr:from>
    <xdr:to>
      <xdr:col>22</xdr:col>
      <xdr:colOff>165100</xdr:colOff>
      <xdr:row>15</xdr:row>
      <xdr:rowOff>156420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166597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95758</xdr:rowOff>
    </xdr:from>
    <xdr:to>
      <xdr:col>18</xdr:col>
      <xdr:colOff>177800</xdr:colOff>
      <xdr:row>16</xdr:row>
      <xdr:rowOff>164991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86583"/>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102883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103153</xdr:rowOff>
    </xdr:from>
    <xdr:to>
      <xdr:col>29</xdr:col>
      <xdr:colOff>177800</xdr:colOff>
      <xdr:row>17</xdr:row>
      <xdr:rowOff>33303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75230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6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111056</xdr:rowOff>
    </xdr:from>
    <xdr:to>
      <xdr:col>26</xdr:col>
      <xdr:colOff>101600</xdr:colOff>
      <xdr:row>17</xdr:row>
      <xdr:rowOff>41206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25983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88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66446</xdr:rowOff>
    </xdr:from>
    <xdr:to>
      <xdr:col>22</xdr:col>
      <xdr:colOff>165100</xdr:colOff>
      <xdr:row>16</xdr:row>
      <xdr:rowOff>168046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152823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44958</xdr:rowOff>
    </xdr:from>
    <xdr:to>
      <xdr:col>19</xdr:col>
      <xdr:colOff>38100</xdr:colOff>
      <xdr:row>16</xdr:row>
      <xdr:rowOff>146558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131335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114191</xdr:rowOff>
    </xdr:from>
    <xdr:to>
      <xdr:col>15</xdr:col>
      <xdr:colOff>101600</xdr:colOff>
      <xdr:row>17</xdr:row>
      <xdr:rowOff>44341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0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29118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337426</xdr:rowOff>
    </xdr:from>
    <xdr:to>
      <xdr:col>29</xdr:col>
      <xdr:colOff>127000</xdr:colOff>
      <xdr:row>35</xdr:row>
      <xdr:rowOff>241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04876"/>
          <a:ext cx="6477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80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337426</xdr:rowOff>
    </xdr:from>
    <xdr:to>
      <xdr:col>26</xdr:col>
      <xdr:colOff>50800</xdr:colOff>
      <xdr:row>34</xdr:row>
      <xdr:rowOff>337769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04876"/>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337769</xdr:rowOff>
    </xdr:from>
    <xdr:to>
      <xdr:col>22</xdr:col>
      <xdr:colOff>114300</xdr:colOff>
      <xdr:row>35</xdr:row>
      <xdr:rowOff>100102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5219"/>
          <a:ext cx="698500" cy="10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2439</xdr:rowOff>
    </xdr:from>
    <xdr:to>
      <xdr:col>22</xdr:col>
      <xdr:colOff>165100</xdr:colOff>
      <xdr:row>35</xdr:row>
      <xdr:rowOff>104039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88816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84404</xdr:rowOff>
    </xdr:from>
    <xdr:to>
      <xdr:col>18</xdr:col>
      <xdr:colOff>177800</xdr:colOff>
      <xdr:row>35</xdr:row>
      <xdr:rowOff>100102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94754"/>
          <a:ext cx="698500" cy="15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107281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292341</xdr:rowOff>
    </xdr:from>
    <xdr:to>
      <xdr:col>29</xdr:col>
      <xdr:colOff>177800</xdr:colOff>
      <xdr:row>35</xdr:row>
      <xdr:rowOff>51041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5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137418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0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286626</xdr:rowOff>
    </xdr:from>
    <xdr:to>
      <xdr:col>26</xdr:col>
      <xdr:colOff>101600</xdr:colOff>
      <xdr:row>35</xdr:row>
      <xdr:rowOff>45326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55503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2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286969</xdr:rowOff>
    </xdr:from>
    <xdr:to>
      <xdr:col>22</xdr:col>
      <xdr:colOff>165100</xdr:colOff>
      <xdr:row>35</xdr:row>
      <xdr:rowOff>45669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55846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49302</xdr:rowOff>
    </xdr:from>
    <xdr:to>
      <xdr:col>19</xdr:col>
      <xdr:colOff>38100</xdr:colOff>
      <xdr:row>35</xdr:row>
      <xdr:rowOff>150902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161078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33604</xdr:rowOff>
    </xdr:from>
    <xdr:to>
      <xdr:col>15</xdr:col>
      <xdr:colOff>101600</xdr:colOff>
      <xdr:row>35</xdr:row>
      <xdr:rowOff>135204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119981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3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138,512
137,658
341.79
73,448,594
71,823,159
1,044,676
35,834,475
58,290,055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170659</xdr:rowOff>
    </xdr:from>
    <xdr:to>
      <xdr:col>24</xdr:col>
      <xdr:colOff>63500</xdr:colOff>
      <xdr:row>35</xdr:row>
      <xdr:rowOff>32976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9959"/>
          <a:ext cx="8382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123861</xdr:rowOff>
    </xdr:from>
    <xdr:to>
      <xdr:col>19</xdr:col>
      <xdr:colOff>177800</xdr:colOff>
      <xdr:row>35</xdr:row>
      <xdr:rowOff>32976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53161"/>
          <a:ext cx="889000" cy="8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123861</xdr:rowOff>
    </xdr:from>
    <xdr:to>
      <xdr:col>15</xdr:col>
      <xdr:colOff>50800</xdr:colOff>
      <xdr:row>34</xdr:row>
      <xdr:rowOff>154690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53161"/>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115842</xdr:rowOff>
    </xdr:from>
    <xdr:to>
      <xdr:col>15</xdr:col>
      <xdr:colOff>101600</xdr:colOff>
      <xdr:row>34</xdr:row>
      <xdr:rowOff>45992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62519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154690</xdr:rowOff>
    </xdr:from>
    <xdr:to>
      <xdr:col>10</xdr:col>
      <xdr:colOff>114300</xdr:colOff>
      <xdr:row>35</xdr:row>
      <xdr:rowOff>26347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83990"/>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77672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95928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119859</xdr:rowOff>
    </xdr:from>
    <xdr:to>
      <xdr:col>24</xdr:col>
      <xdr:colOff>114300</xdr:colOff>
      <xdr:row>35</xdr:row>
      <xdr:rowOff>50009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98286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153626</xdr:rowOff>
    </xdr:from>
    <xdr:to>
      <xdr:col>20</xdr:col>
      <xdr:colOff>38100</xdr:colOff>
      <xdr:row>35</xdr:row>
      <xdr:rowOff>83776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74903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73061</xdr:rowOff>
    </xdr:from>
    <xdr:to>
      <xdr:col>15</xdr:col>
      <xdr:colOff>101600</xdr:colOff>
      <xdr:row>35</xdr:row>
      <xdr:rowOff>3211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165788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103890</xdr:rowOff>
    </xdr:from>
    <xdr:to>
      <xdr:col>10</xdr:col>
      <xdr:colOff>165100</xdr:colOff>
      <xdr:row>35</xdr:row>
      <xdr:rowOff>34040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25167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146997</xdr:rowOff>
    </xdr:from>
    <xdr:to>
      <xdr:col>6</xdr:col>
      <xdr:colOff>38100</xdr:colOff>
      <xdr:row>35</xdr:row>
      <xdr:rowOff>77147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68274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168778</xdr:rowOff>
    </xdr:from>
    <xdr:to>
      <xdr:col>24</xdr:col>
      <xdr:colOff>63500</xdr:colOff>
      <xdr:row>59</xdr:row>
      <xdr:rowOff>12119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112878"/>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142535</xdr:rowOff>
    </xdr:from>
    <xdr:to>
      <xdr:col>19</xdr:col>
      <xdr:colOff>177800</xdr:colOff>
      <xdr:row>58</xdr:row>
      <xdr:rowOff>168778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86635"/>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121005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142535</xdr:rowOff>
    </xdr:from>
    <xdr:to>
      <xdr:col>15</xdr:col>
      <xdr:colOff>50800</xdr:colOff>
      <xdr:row>59</xdr:row>
      <xdr:rowOff>13856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86635"/>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93907</xdr:rowOff>
    </xdr:from>
    <xdr:to>
      <xdr:col>15</xdr:col>
      <xdr:colOff>101600</xdr:colOff>
      <xdr:row>57</xdr:row>
      <xdr:rowOff>24057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40584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13856</xdr:rowOff>
    </xdr:from>
    <xdr:to>
      <xdr:col>10</xdr:col>
      <xdr:colOff>114300</xdr:colOff>
      <xdr:row>59</xdr:row>
      <xdr:rowOff>41333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29406"/>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144436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32422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132769</xdr:rowOff>
    </xdr:from>
    <xdr:to>
      <xdr:col>24</xdr:col>
      <xdr:colOff>114300</xdr:colOff>
      <xdr:row>59</xdr:row>
      <xdr:rowOff>62919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47696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117978</xdr:rowOff>
    </xdr:from>
    <xdr:to>
      <xdr:col>20</xdr:col>
      <xdr:colOff>38100</xdr:colOff>
      <xdr:row>59</xdr:row>
      <xdr:rowOff>48128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39255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91735</xdr:rowOff>
    </xdr:from>
    <xdr:to>
      <xdr:col>15</xdr:col>
      <xdr:colOff>101600</xdr:colOff>
      <xdr:row>59</xdr:row>
      <xdr:rowOff>21885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13012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134506</xdr:rowOff>
    </xdr:from>
    <xdr:to>
      <xdr:col>10</xdr:col>
      <xdr:colOff>165100</xdr:colOff>
      <xdr:row>59</xdr:row>
      <xdr:rowOff>64656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55783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161983</xdr:rowOff>
    </xdr:from>
    <xdr:to>
      <xdr:col>6</xdr:col>
      <xdr:colOff>38100</xdr:colOff>
      <xdr:row>59</xdr:row>
      <xdr:rowOff>92133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83260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26036</xdr:rowOff>
    </xdr:from>
    <xdr:to>
      <xdr:col>24</xdr:col>
      <xdr:colOff>63500</xdr:colOff>
      <xdr:row>76</xdr:row>
      <xdr:rowOff>37719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56236"/>
          <a:ext cx="8382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53103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83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18669</xdr:rowOff>
    </xdr:from>
    <xdr:to>
      <xdr:col>19</xdr:col>
      <xdr:colOff>177800</xdr:colOff>
      <xdr:row>76</xdr:row>
      <xdr:rowOff>26036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48869"/>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11447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133858</xdr:rowOff>
    </xdr:from>
    <xdr:to>
      <xdr:col>15</xdr:col>
      <xdr:colOff>50800</xdr:colOff>
      <xdr:row>76</xdr:row>
      <xdr:rowOff>18669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92608"/>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163449</xdr:rowOff>
    </xdr:from>
    <xdr:to>
      <xdr:col>15</xdr:col>
      <xdr:colOff>101600</xdr:colOff>
      <xdr:row>76</xdr:row>
      <xdr:rowOff>93599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84726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29210</xdr:rowOff>
    </xdr:from>
    <xdr:to>
      <xdr:col>10</xdr:col>
      <xdr:colOff>114300</xdr:colOff>
      <xdr:row>75</xdr:row>
      <xdr:rowOff>133858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887960"/>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96538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124985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158369</xdr:rowOff>
    </xdr:from>
    <xdr:to>
      <xdr:col>24</xdr:col>
      <xdr:colOff>114300</xdr:colOff>
      <xdr:row>76</xdr:row>
      <xdr:rowOff>88519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9796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6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146686</xdr:rowOff>
    </xdr:from>
    <xdr:to>
      <xdr:col>20</xdr:col>
      <xdr:colOff>38100</xdr:colOff>
      <xdr:row>76</xdr:row>
      <xdr:rowOff>76836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93362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139319</xdr:rowOff>
    </xdr:from>
    <xdr:to>
      <xdr:col>15</xdr:col>
      <xdr:colOff>101600</xdr:colOff>
      <xdr:row>76</xdr:row>
      <xdr:rowOff>69469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85996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7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83058</xdr:rowOff>
    </xdr:from>
    <xdr:to>
      <xdr:col>10</xdr:col>
      <xdr:colOff>165100</xdr:colOff>
      <xdr:row>76</xdr:row>
      <xdr:rowOff>13208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29735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149860</xdr:rowOff>
    </xdr:from>
    <xdr:to>
      <xdr:col>6</xdr:col>
      <xdr:colOff>38100</xdr:colOff>
      <xdr:row>75</xdr:row>
      <xdr:rowOff>80010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96537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1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108559</xdr:rowOff>
    </xdr:from>
    <xdr:to>
      <xdr:col>24</xdr:col>
      <xdr:colOff>63500</xdr:colOff>
      <xdr:row>94</xdr:row>
      <xdr:rowOff>152248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24859"/>
          <a:ext cx="838200" cy="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131894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9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152248</xdr:rowOff>
    </xdr:from>
    <xdr:to>
      <xdr:col>19</xdr:col>
      <xdr:colOff>177800</xdr:colOff>
      <xdr:row>95</xdr:row>
      <xdr:rowOff>71425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68548"/>
          <a:ext cx="8890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107193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71425</xdr:rowOff>
    </xdr:from>
    <xdr:to>
      <xdr:col>15</xdr:col>
      <xdr:colOff>50800</xdr:colOff>
      <xdr:row>95</xdr:row>
      <xdr:rowOff>148819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59175"/>
          <a:ext cx="889000" cy="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135762</xdr:rowOff>
    </xdr:from>
    <xdr:to>
      <xdr:col>15</xdr:col>
      <xdr:colOff>101600</xdr:colOff>
      <xdr:row>96</xdr:row>
      <xdr:rowOff>65912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57039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148819</xdr:rowOff>
    </xdr:from>
    <xdr:to>
      <xdr:col>10</xdr:col>
      <xdr:colOff>114300</xdr:colOff>
      <xdr:row>96</xdr:row>
      <xdr:rowOff>65100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6569"/>
          <a:ext cx="889000" cy="8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57759</xdr:rowOff>
    </xdr:from>
    <xdr:to>
      <xdr:col>24</xdr:col>
      <xdr:colOff>114300</xdr:colOff>
      <xdr:row>94</xdr:row>
      <xdr:rowOff>159359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80636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2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101448</xdr:rowOff>
    </xdr:from>
    <xdr:to>
      <xdr:col>20</xdr:col>
      <xdr:colOff>38100</xdr:colOff>
      <xdr:row>95</xdr:row>
      <xdr:rowOff>31598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48125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9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20625</xdr:rowOff>
    </xdr:from>
    <xdr:to>
      <xdr:col>15</xdr:col>
      <xdr:colOff>101600</xdr:colOff>
      <xdr:row>95</xdr:row>
      <xdr:rowOff>122225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138752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8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98019</xdr:rowOff>
    </xdr:from>
    <xdr:to>
      <xdr:col>10</xdr:col>
      <xdr:colOff>165100</xdr:colOff>
      <xdr:row>96</xdr:row>
      <xdr:rowOff>28169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44696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6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14300</xdr:rowOff>
    </xdr:from>
    <xdr:to>
      <xdr:col>6</xdr:col>
      <xdr:colOff>38100</xdr:colOff>
      <xdr:row>96</xdr:row>
      <xdr:rowOff>115900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132427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55550</xdr:rowOff>
    </xdr:from>
    <xdr:to>
      <xdr:col>55</xdr:col>
      <xdr:colOff>0</xdr:colOff>
      <xdr:row>35</xdr:row>
      <xdr:rowOff>75108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56300"/>
          <a:ext cx="8382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68406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61760</xdr:rowOff>
    </xdr:from>
    <xdr:to>
      <xdr:col>50</xdr:col>
      <xdr:colOff>114300</xdr:colOff>
      <xdr:row>35</xdr:row>
      <xdr:rowOff>75108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62510"/>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3175</xdr:rowOff>
    </xdr:from>
    <xdr:to>
      <xdr:col>45</xdr:col>
      <xdr:colOff>177800</xdr:colOff>
      <xdr:row>35</xdr:row>
      <xdr:rowOff>61760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003925"/>
          <a:ext cx="889000" cy="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156108</xdr:rowOff>
    </xdr:from>
    <xdr:to>
      <xdr:col>46</xdr:col>
      <xdr:colOff>38100</xdr:colOff>
      <xdr:row>36</xdr:row>
      <xdr:rowOff>86258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77385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3175</xdr:rowOff>
    </xdr:from>
    <xdr:to>
      <xdr:col>41</xdr:col>
      <xdr:colOff>50800</xdr:colOff>
      <xdr:row>35</xdr:row>
      <xdr:rowOff>29832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003925"/>
          <a:ext cx="889000" cy="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21734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20388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4750</xdr:rowOff>
    </xdr:from>
    <xdr:to>
      <xdr:col>55</xdr:col>
      <xdr:colOff>50800</xdr:colOff>
      <xdr:row>35</xdr:row>
      <xdr:rowOff>106350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27627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5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24308</xdr:rowOff>
    </xdr:from>
    <xdr:to>
      <xdr:col>50</xdr:col>
      <xdr:colOff>165100</xdr:colOff>
      <xdr:row>35</xdr:row>
      <xdr:rowOff>125908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142435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0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10960</xdr:rowOff>
    </xdr:from>
    <xdr:to>
      <xdr:col>46</xdr:col>
      <xdr:colOff>38100</xdr:colOff>
      <xdr:row>35</xdr:row>
      <xdr:rowOff>112560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129087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8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123825</xdr:rowOff>
    </xdr:from>
    <xdr:to>
      <xdr:col>41</xdr:col>
      <xdr:colOff>101600</xdr:colOff>
      <xdr:row>35</xdr:row>
      <xdr:rowOff>53975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70502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150482</xdr:rowOff>
    </xdr:from>
    <xdr:to>
      <xdr:col>36</xdr:col>
      <xdr:colOff>165100</xdr:colOff>
      <xdr:row>35</xdr:row>
      <xdr:rowOff>80632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97159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33009</xdr:rowOff>
    </xdr:from>
    <xdr:to>
      <xdr:col>55</xdr:col>
      <xdr:colOff>0</xdr:colOff>
      <xdr:row>54</xdr:row>
      <xdr:rowOff>146896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19859"/>
          <a:ext cx="838200" cy="28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146896</xdr:rowOff>
    </xdr:from>
    <xdr:to>
      <xdr:col>50</xdr:col>
      <xdr:colOff>114300</xdr:colOff>
      <xdr:row>56</xdr:row>
      <xdr:rowOff>99673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05196"/>
          <a:ext cx="889000" cy="29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73733</xdr:rowOff>
    </xdr:from>
    <xdr:to>
      <xdr:col>45</xdr:col>
      <xdr:colOff>177800</xdr:colOff>
      <xdr:row>56</xdr:row>
      <xdr:rowOff>99673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74933"/>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101952</xdr:rowOff>
    </xdr:from>
    <xdr:to>
      <xdr:col>46</xdr:col>
      <xdr:colOff>38100</xdr:colOff>
      <xdr:row>56</xdr:row>
      <xdr:rowOff>32102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48629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96800</xdr:rowOff>
    </xdr:from>
    <xdr:to>
      <xdr:col>41</xdr:col>
      <xdr:colOff>50800</xdr:colOff>
      <xdr:row>56</xdr:row>
      <xdr:rowOff>73733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26550"/>
          <a:ext cx="889000" cy="14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101726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153659</xdr:rowOff>
    </xdr:from>
    <xdr:to>
      <xdr:col>55</xdr:col>
      <xdr:colOff>50800</xdr:colOff>
      <xdr:row>53</xdr:row>
      <xdr:rowOff>83809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5086</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2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96096</xdr:rowOff>
    </xdr:from>
    <xdr:to>
      <xdr:col>50</xdr:col>
      <xdr:colOff>165100</xdr:colOff>
      <xdr:row>55</xdr:row>
      <xdr:rowOff>26246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42773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2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48873</xdr:rowOff>
    </xdr:from>
    <xdr:to>
      <xdr:col>46</xdr:col>
      <xdr:colOff>38100</xdr:colOff>
      <xdr:row>56</xdr:row>
      <xdr:rowOff>150473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141600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22933</xdr:rowOff>
    </xdr:from>
    <xdr:to>
      <xdr:col>41</xdr:col>
      <xdr:colOff>101600</xdr:colOff>
      <xdr:row>56</xdr:row>
      <xdr:rowOff>124533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115660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1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46000</xdr:rowOff>
    </xdr:from>
    <xdr:to>
      <xdr:col>36</xdr:col>
      <xdr:colOff>165100</xdr:colOff>
      <xdr:row>55</xdr:row>
      <xdr:rowOff>147600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164127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5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100348</xdr:rowOff>
    </xdr:from>
    <xdr:to>
      <xdr:col>55</xdr:col>
      <xdr:colOff>0</xdr:colOff>
      <xdr:row>75</xdr:row>
      <xdr:rowOff>115795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616198"/>
          <a:ext cx="838200" cy="35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27159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115795</xdr:rowOff>
    </xdr:from>
    <xdr:to>
      <xdr:col>50</xdr:col>
      <xdr:colOff>114300</xdr:colOff>
      <xdr:row>76</xdr:row>
      <xdr:rowOff>144729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974545"/>
          <a:ext cx="889000" cy="20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144729</xdr:rowOff>
    </xdr:from>
    <xdr:to>
      <xdr:col>45</xdr:col>
      <xdr:colOff>177800</xdr:colOff>
      <xdr:row>77</xdr:row>
      <xdr:rowOff>89866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74929"/>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399</xdr:rowOff>
    </xdr:from>
    <xdr:to>
      <xdr:col>46</xdr:col>
      <xdr:colOff>38100</xdr:colOff>
      <xdr:row>75</xdr:row>
      <xdr:rowOff>101999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5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118526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49548</xdr:rowOff>
    </xdr:from>
    <xdr:to>
      <xdr:col>55</xdr:col>
      <xdr:colOff>50800</xdr:colOff>
      <xdr:row>73</xdr:row>
      <xdr:rowOff>151148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72425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64995</xdr:rowOff>
    </xdr:from>
    <xdr:to>
      <xdr:col>50</xdr:col>
      <xdr:colOff>165100</xdr:colOff>
      <xdr:row>75</xdr:row>
      <xdr:rowOff>166594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237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11672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93929</xdr:rowOff>
    </xdr:from>
    <xdr:to>
      <xdr:col>46</xdr:col>
      <xdr:colOff>38100</xdr:colOff>
      <xdr:row>77</xdr:row>
      <xdr:rowOff>24079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15206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2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39066</xdr:rowOff>
    </xdr:from>
    <xdr:to>
      <xdr:col>41</xdr:col>
      <xdr:colOff>101600</xdr:colOff>
      <xdr:row>77</xdr:row>
      <xdr:rowOff>140666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131793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86970</xdr:rowOff>
    </xdr:from>
    <xdr:to>
      <xdr:col>55</xdr:col>
      <xdr:colOff>0</xdr:colOff>
      <xdr:row>97</xdr:row>
      <xdr:rowOff>123368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7620"/>
          <a:ext cx="8382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34814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6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123368</xdr:rowOff>
    </xdr:from>
    <xdr:to>
      <xdr:col>50</xdr:col>
      <xdr:colOff>114300</xdr:colOff>
      <xdr:row>97</xdr:row>
      <xdr:rowOff>135840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4018"/>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60567</xdr:rowOff>
    </xdr:from>
    <xdr:to>
      <xdr:col>45</xdr:col>
      <xdr:colOff>177800</xdr:colOff>
      <xdr:row>97</xdr:row>
      <xdr:rowOff>135840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91217"/>
          <a:ext cx="889000" cy="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51422</xdr:rowOff>
    </xdr:from>
    <xdr:to>
      <xdr:col>46</xdr:col>
      <xdr:colOff>38100</xdr:colOff>
      <xdr:row>97</xdr:row>
      <xdr:rowOff>153022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8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169549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157903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36170</xdr:rowOff>
    </xdr:from>
    <xdr:to>
      <xdr:col>55</xdr:col>
      <xdr:colOff>50800</xdr:colOff>
      <xdr:row>97</xdr:row>
      <xdr:rowOff>137770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59047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72568</xdr:rowOff>
    </xdr:from>
    <xdr:to>
      <xdr:col>50</xdr:col>
      <xdr:colOff>165100</xdr:colOff>
      <xdr:row>98</xdr:row>
      <xdr:rowOff>2718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165295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85040</xdr:rowOff>
    </xdr:from>
    <xdr:to>
      <xdr:col>46</xdr:col>
      <xdr:colOff>38100</xdr:colOff>
      <xdr:row>98</xdr:row>
      <xdr:rowOff>15190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6317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0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9767</xdr:rowOff>
    </xdr:from>
    <xdr:to>
      <xdr:col>41</xdr:col>
      <xdr:colOff>101600</xdr:colOff>
      <xdr:row>97</xdr:row>
      <xdr:rowOff>111367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127894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4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157335</xdr:rowOff>
    </xdr:from>
    <xdr:to>
      <xdr:col>85</xdr:col>
      <xdr:colOff>127000</xdr:colOff>
      <xdr:row>38</xdr:row>
      <xdr:rowOff>136108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00985"/>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120432</xdr:rowOff>
    </xdr:from>
    <xdr:to>
      <xdr:col>81</xdr:col>
      <xdr:colOff>50800</xdr:colOff>
      <xdr:row>37</xdr:row>
      <xdr:rowOff>157335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464082"/>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131988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64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120432</xdr:rowOff>
    </xdr:from>
    <xdr:to>
      <xdr:col>76</xdr:col>
      <xdr:colOff>114300</xdr:colOff>
      <xdr:row>38</xdr:row>
      <xdr:rowOff>79284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46408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136906</xdr:rowOff>
    </xdr:from>
    <xdr:to>
      <xdr:col>76</xdr:col>
      <xdr:colOff>165100</xdr:colOff>
      <xdr:row>38</xdr:row>
      <xdr:rowOff>67056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58183</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79284</xdr:rowOff>
    </xdr:from>
    <xdr:to>
      <xdr:col>71</xdr:col>
      <xdr:colOff>177800</xdr:colOff>
      <xdr:row>38</xdr:row>
      <xdr:rowOff>157662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9438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85308</xdr:rowOff>
    </xdr:from>
    <xdr:to>
      <xdr:col>85</xdr:col>
      <xdr:colOff>177800</xdr:colOff>
      <xdr:row>39</xdr:row>
      <xdr:rowOff>15458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63735</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106535</xdr:rowOff>
    </xdr:from>
    <xdr:to>
      <xdr:col>81</xdr:col>
      <xdr:colOff>101600</xdr:colOff>
      <xdr:row>38</xdr:row>
      <xdr:rowOff>36685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53212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22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69632</xdr:rowOff>
    </xdr:from>
    <xdr:to>
      <xdr:col>76</xdr:col>
      <xdr:colOff>165100</xdr:colOff>
      <xdr:row>37</xdr:row>
      <xdr:rowOff>171232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16309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188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28484</xdr:rowOff>
    </xdr:from>
    <xdr:to>
      <xdr:col>72</xdr:col>
      <xdr:colOff>38100</xdr:colOff>
      <xdr:row>38</xdr:row>
      <xdr:rowOff>130084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121211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106862</xdr:rowOff>
    </xdr:from>
    <xdr:to>
      <xdr:col>67</xdr:col>
      <xdr:colOff>101600</xdr:colOff>
      <xdr:row>39</xdr:row>
      <xdr:rowOff>37012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28139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36773</xdr:rowOff>
    </xdr:from>
    <xdr:to>
      <xdr:col>85</xdr:col>
      <xdr:colOff>127000</xdr:colOff>
      <xdr:row>72</xdr:row>
      <xdr:rowOff>33801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209723"/>
          <a:ext cx="8382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23743</xdr:rowOff>
    </xdr:from>
    <xdr:to>
      <xdr:col>81</xdr:col>
      <xdr:colOff>50800</xdr:colOff>
      <xdr:row>72</xdr:row>
      <xdr:rowOff>33801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36814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23743</xdr:rowOff>
    </xdr:from>
    <xdr:to>
      <xdr:col>76</xdr:col>
      <xdr:colOff>114300</xdr:colOff>
      <xdr:row>72</xdr:row>
      <xdr:rowOff>28010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368143"/>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99301</xdr:rowOff>
    </xdr:from>
    <xdr:to>
      <xdr:col>76</xdr:col>
      <xdr:colOff>165100</xdr:colOff>
      <xdr:row>75</xdr:row>
      <xdr:rowOff>29451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20578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28010</xdr:rowOff>
    </xdr:from>
    <xdr:to>
      <xdr:col>71</xdr:col>
      <xdr:colOff>177800</xdr:colOff>
      <xdr:row>72</xdr:row>
      <xdr:rowOff>29629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372410"/>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157423</xdr:rowOff>
    </xdr:from>
    <xdr:to>
      <xdr:col>85</xdr:col>
      <xdr:colOff>177800</xdr:colOff>
      <xdr:row>71</xdr:row>
      <xdr:rowOff>87573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1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110450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1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154451</xdr:rowOff>
    </xdr:from>
    <xdr:to>
      <xdr:col>81</xdr:col>
      <xdr:colOff>101600</xdr:colOff>
      <xdr:row>72</xdr:row>
      <xdr:rowOff>84601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3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101128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1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144393</xdr:rowOff>
    </xdr:from>
    <xdr:to>
      <xdr:col>76</xdr:col>
      <xdr:colOff>165100</xdr:colOff>
      <xdr:row>72</xdr:row>
      <xdr:rowOff>74543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91070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09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148660</xdr:rowOff>
    </xdr:from>
    <xdr:to>
      <xdr:col>72</xdr:col>
      <xdr:colOff>38100</xdr:colOff>
      <xdr:row>72</xdr:row>
      <xdr:rowOff>78810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3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95337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0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150279</xdr:rowOff>
    </xdr:from>
    <xdr:to>
      <xdr:col>67</xdr:col>
      <xdr:colOff>101600</xdr:colOff>
      <xdr:row>72</xdr:row>
      <xdr:rowOff>80429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3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96956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0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35184</xdr:rowOff>
    </xdr:from>
    <xdr:to>
      <xdr:col>85</xdr:col>
      <xdr:colOff>127000</xdr:colOff>
      <xdr:row>98</xdr:row>
      <xdr:rowOff>118052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37284"/>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42067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844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161654</xdr:rowOff>
    </xdr:from>
    <xdr:to>
      <xdr:col>81</xdr:col>
      <xdr:colOff>50800</xdr:colOff>
      <xdr:row>98</xdr:row>
      <xdr:rowOff>118052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92304"/>
          <a:ext cx="889000" cy="12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11777</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46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161654</xdr:rowOff>
    </xdr:from>
    <xdr:to>
      <xdr:col>76</xdr:col>
      <xdr:colOff>114300</xdr:colOff>
      <xdr:row>98</xdr:row>
      <xdr:rowOff>38644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92304"/>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64165</xdr:rowOff>
    </xdr:from>
    <xdr:to>
      <xdr:col>76</xdr:col>
      <xdr:colOff>165100</xdr:colOff>
      <xdr:row>98</xdr:row>
      <xdr:rowOff>165765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156892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134541</xdr:rowOff>
    </xdr:from>
    <xdr:to>
      <xdr:col>71</xdr:col>
      <xdr:colOff>177800</xdr:colOff>
      <xdr:row>98</xdr:row>
      <xdr:rowOff>38644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65191"/>
          <a:ext cx="889000" cy="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9003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163118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155834</xdr:rowOff>
    </xdr:from>
    <xdr:to>
      <xdr:col>85</xdr:col>
      <xdr:colOff>177800</xdr:colOff>
      <xdr:row>98</xdr:row>
      <xdr:rowOff>85984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8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7261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3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67252</xdr:rowOff>
    </xdr:from>
    <xdr:to>
      <xdr:col>81</xdr:col>
      <xdr:colOff>101600</xdr:colOff>
      <xdr:row>98</xdr:row>
      <xdr:rowOff>168852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64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110854</xdr:rowOff>
    </xdr:from>
    <xdr:to>
      <xdr:col>76</xdr:col>
      <xdr:colOff>165100</xdr:colOff>
      <xdr:row>98</xdr:row>
      <xdr:rowOff>41004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57531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159294</xdr:rowOff>
    </xdr:from>
    <xdr:to>
      <xdr:col>72</xdr:col>
      <xdr:colOff>38100</xdr:colOff>
      <xdr:row>98</xdr:row>
      <xdr:rowOff>89444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105971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83741</xdr:rowOff>
    </xdr:from>
    <xdr:to>
      <xdr:col>67</xdr:col>
      <xdr:colOff>101600</xdr:colOff>
      <xdr:row>98</xdr:row>
      <xdr:rowOff>13891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30418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8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116078</xdr:rowOff>
    </xdr:from>
    <xdr:to>
      <xdr:col>116</xdr:col>
      <xdr:colOff>63500</xdr:colOff>
      <xdr:row>39</xdr:row>
      <xdr:rowOff>22788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31178"/>
          <a:ext cx="838200" cy="7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104121</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619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163431</xdr:rowOff>
    </xdr:from>
    <xdr:to>
      <xdr:col>111</xdr:col>
      <xdr:colOff>177800</xdr:colOff>
      <xdr:row>39</xdr:row>
      <xdr:rowOff>22788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78531"/>
          <a:ext cx="8890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72988</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759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110309</xdr:rowOff>
    </xdr:from>
    <xdr:to>
      <xdr:col>107</xdr:col>
      <xdr:colOff>50800</xdr:colOff>
      <xdr:row>38</xdr:row>
      <xdr:rowOff>163431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25409"/>
          <a:ext cx="889000" cy="5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111542</xdr:rowOff>
    </xdr:from>
    <xdr:to>
      <xdr:col>107</xdr:col>
      <xdr:colOff>101600</xdr:colOff>
      <xdr:row>39</xdr:row>
      <xdr:rowOff>41692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2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58219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40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110309</xdr:rowOff>
    </xdr:from>
    <xdr:to>
      <xdr:col>102</xdr:col>
      <xdr:colOff>114300</xdr:colOff>
      <xdr:row>39</xdr:row>
      <xdr:rowOff>86251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625409"/>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27812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71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88155</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3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143438</xdr:rowOff>
    </xdr:from>
    <xdr:to>
      <xdr:col>112</xdr:col>
      <xdr:colOff>38100</xdr:colOff>
      <xdr:row>39</xdr:row>
      <xdr:rowOff>73588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90114</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112631</xdr:rowOff>
    </xdr:from>
    <xdr:to>
      <xdr:col>107</xdr:col>
      <xdr:colOff>101600</xdr:colOff>
      <xdr:row>39</xdr:row>
      <xdr:rowOff>42781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2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33908</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20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59509</xdr:rowOff>
    </xdr:from>
    <xdr:to>
      <xdr:col>102</xdr:col>
      <xdr:colOff>165100</xdr:colOff>
      <xdr:row>38</xdr:row>
      <xdr:rowOff>161109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6185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34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35451</xdr:rowOff>
    </xdr:from>
    <xdr:to>
      <xdr:col>98</xdr:col>
      <xdr:colOff>38100</xdr:colOff>
      <xdr:row>39</xdr:row>
      <xdr:rowOff>137051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128178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81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11064</xdr:rowOff>
    </xdr:from>
    <xdr:to>
      <xdr:col>116</xdr:col>
      <xdr:colOff>63500</xdr:colOff>
      <xdr:row>57</xdr:row>
      <xdr:rowOff>55575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83714"/>
          <a:ext cx="838200" cy="4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64780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8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11064</xdr:rowOff>
    </xdr:from>
    <xdr:to>
      <xdr:col>111</xdr:col>
      <xdr:colOff>177800</xdr:colOff>
      <xdr:row>57</xdr:row>
      <xdr:rowOff>64393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783714"/>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13378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153775</xdr:rowOff>
    </xdr:from>
    <xdr:to>
      <xdr:col>107</xdr:col>
      <xdr:colOff>50800</xdr:colOff>
      <xdr:row>57</xdr:row>
      <xdr:rowOff>64393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583525"/>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162575</xdr:rowOff>
    </xdr:from>
    <xdr:to>
      <xdr:col>107</xdr:col>
      <xdr:colOff>101600</xdr:colOff>
      <xdr:row>58</xdr:row>
      <xdr:rowOff>92725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83852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153775</xdr:rowOff>
    </xdr:from>
    <xdr:to>
      <xdr:col>102</xdr:col>
      <xdr:colOff>114300</xdr:colOff>
      <xdr:row>57</xdr:row>
      <xdr:rowOff>93686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583525"/>
          <a:ext cx="889000" cy="2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118109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104948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4775</xdr:rowOff>
    </xdr:from>
    <xdr:to>
      <xdr:col>116</xdr:col>
      <xdr:colOff>114300</xdr:colOff>
      <xdr:row>57</xdr:row>
      <xdr:rowOff>106375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7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27652</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6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131714</xdr:rowOff>
    </xdr:from>
    <xdr:to>
      <xdr:col>112</xdr:col>
      <xdr:colOff>38100</xdr:colOff>
      <xdr:row>57</xdr:row>
      <xdr:rowOff>61864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78391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50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13593</xdr:rowOff>
    </xdr:from>
    <xdr:to>
      <xdr:col>107</xdr:col>
      <xdr:colOff>101600</xdr:colOff>
      <xdr:row>57</xdr:row>
      <xdr:rowOff>115193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131720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5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102975</xdr:rowOff>
    </xdr:from>
    <xdr:to>
      <xdr:col>102</xdr:col>
      <xdr:colOff>165100</xdr:colOff>
      <xdr:row>56</xdr:row>
      <xdr:rowOff>33125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53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49652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42886</xdr:rowOff>
    </xdr:from>
    <xdr:to>
      <xdr:col>98</xdr:col>
      <xdr:colOff>38100</xdr:colOff>
      <xdr:row>57</xdr:row>
      <xdr:rowOff>144486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161013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5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105525</xdr:rowOff>
    </xdr:from>
    <xdr:to>
      <xdr:col>116</xdr:col>
      <xdr:colOff>63500</xdr:colOff>
      <xdr:row>75</xdr:row>
      <xdr:rowOff>121450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64275"/>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76950</xdr:rowOff>
    </xdr:from>
    <xdr:to>
      <xdr:col>111</xdr:col>
      <xdr:colOff>177800</xdr:colOff>
      <xdr:row>75</xdr:row>
      <xdr:rowOff>121450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935700"/>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72034</xdr:rowOff>
    </xdr:from>
    <xdr:to>
      <xdr:col>107</xdr:col>
      <xdr:colOff>50800</xdr:colOff>
      <xdr:row>75</xdr:row>
      <xdr:rowOff>76950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930784"/>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127191</xdr:rowOff>
    </xdr:from>
    <xdr:to>
      <xdr:col>107</xdr:col>
      <xdr:colOff>101600</xdr:colOff>
      <xdr:row>74</xdr:row>
      <xdr:rowOff>57341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73868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72034</xdr:rowOff>
    </xdr:from>
    <xdr:to>
      <xdr:col>102</xdr:col>
      <xdr:colOff>114300</xdr:colOff>
      <xdr:row>76</xdr:row>
      <xdr:rowOff>11685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30784"/>
          <a:ext cx="889000" cy="1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81449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54725</xdr:rowOff>
    </xdr:from>
    <xdr:to>
      <xdr:col>116</xdr:col>
      <xdr:colOff>114300</xdr:colOff>
      <xdr:row>75</xdr:row>
      <xdr:rowOff>156325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33152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70650</xdr:rowOff>
    </xdr:from>
    <xdr:to>
      <xdr:col>112</xdr:col>
      <xdr:colOff>38100</xdr:colOff>
      <xdr:row>76</xdr:row>
      <xdr:rowOff>800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163377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26150</xdr:rowOff>
    </xdr:from>
    <xdr:to>
      <xdr:col>107</xdr:col>
      <xdr:colOff>101600</xdr:colOff>
      <xdr:row>75</xdr:row>
      <xdr:rowOff>127750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118876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21234</xdr:rowOff>
    </xdr:from>
    <xdr:to>
      <xdr:col>102</xdr:col>
      <xdr:colOff>165100</xdr:colOff>
      <xdr:row>75</xdr:row>
      <xdr:rowOff>122834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113961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132334</xdr:rowOff>
    </xdr:from>
    <xdr:to>
      <xdr:col>98</xdr:col>
      <xdr:colOff>38100</xdr:colOff>
      <xdr:row>76</xdr:row>
      <xdr:rowOff>62483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91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53612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8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a:t>
          </a:r>
          <a:r>
            <a:rPr kumimoji="1" lang="ja-JP" altLang="en-US" sz="1100">
              <a:solidFill>
                <a:schemeClr val="dk1"/>
              </a:solidFill>
              <a:effectLst/>
              <a:latin typeface="+mn-lt"/>
              <a:ea typeface="+mn-ea"/>
              <a:cs typeface="+mn-cs"/>
            </a:rPr>
            <a:t>７１８</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２，３１６</a:t>
          </a:r>
          <a:r>
            <a:rPr kumimoji="1" lang="ja-JP" altLang="ja-JP" sz="1100">
              <a:solidFill>
                <a:schemeClr val="dk1"/>
              </a:solidFill>
              <a:effectLst/>
              <a:latin typeface="+mn-lt"/>
              <a:ea typeface="+mn-ea"/>
              <a:cs typeface="+mn-cs"/>
            </a:rPr>
            <a:t>万円で、住民一人当たり約</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万８千円となっている。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主な構成項目である扶助費の決算総額は、１６</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６，１１３</a:t>
          </a:r>
          <a:r>
            <a:rPr kumimoji="1" lang="ja-JP" altLang="ja-JP" sz="1100">
              <a:solidFill>
                <a:schemeClr val="dk1"/>
              </a:solidFill>
              <a:effectLst/>
              <a:latin typeface="+mn-lt"/>
              <a:ea typeface="+mn-ea"/>
              <a:cs typeface="+mn-cs"/>
            </a:rPr>
            <a:t>万円で、住民一人当たり約１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万円となっており、少子高齢化に伴う人口構造の変化や社会情勢の変化など、さまざまな課題に対応するため、年々増加傾向にある。</a:t>
          </a:r>
          <a:endParaRPr lang="ja-JP" altLang="ja-JP" sz="1400">
            <a:effectLst/>
          </a:endParaRPr>
        </a:p>
        <a:p>
          <a:r>
            <a:rPr kumimoji="1" lang="ja-JP" altLang="ja-JP" sz="1100">
              <a:solidFill>
                <a:schemeClr val="dk1"/>
              </a:solidFill>
              <a:effectLst/>
              <a:latin typeface="+mn-lt"/>
              <a:ea typeface="+mn-ea"/>
              <a:cs typeface="+mn-cs"/>
            </a:rPr>
            <a:t>このため、平成２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年度の扶助費総額は、平成１８年度と比較して約２倍となっており、類似団体平均と比べても高い水準にある。今後も増加傾向が見込まれるため、他の経常経費の抑制により健全な財政運営に努める。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なお、公債費の住民一人当たりのコストは、依然として類似団体平均より高い水準で推移している状況である。</a:t>
          </a:r>
          <a:r>
            <a:rPr lang="ja-JP" altLang="en-US" sz="1100">
              <a:solidFill>
                <a:schemeClr val="dk1"/>
              </a:solidFill>
              <a:effectLst/>
              <a:latin typeface="+mn-lt"/>
              <a:ea typeface="+mn-ea"/>
              <a:cs typeface="+mn-cs"/>
            </a:rPr>
            <a:t>平成２９年度においては、繰上償還の実施により例年よりも増となっている。今後</a:t>
          </a:r>
          <a:r>
            <a:rPr lang="ja-JP" altLang="ja-JP" sz="1100">
              <a:solidFill>
                <a:schemeClr val="dk1"/>
              </a:solidFill>
              <a:effectLst/>
              <a:latin typeface="+mn-lt"/>
              <a:ea typeface="+mn-ea"/>
              <a:cs typeface="+mn-cs"/>
            </a:rPr>
            <a:t>は、人口減少も踏まえ、より計画的な借入や繰上償還を実施し、公債費の抑制、平準化に努める。</a:t>
          </a:r>
          <a:endParaRPr lang="ja-JP" altLang="ja-JP" sz="1400">
            <a:effectLst/>
          </a:endParaRPr>
        </a:p>
        <a:p>
          <a:r>
            <a:rPr kumimoji="1" lang="ja-JP" altLang="ja-JP" sz="1100">
              <a:solidFill>
                <a:schemeClr val="dk1"/>
              </a:solidFill>
              <a:effectLst/>
              <a:latin typeface="+mn-lt"/>
              <a:ea typeface="+mn-ea"/>
              <a:cs typeface="+mn-cs"/>
            </a:rPr>
            <a:t>　また、普通建設事業費について、</a:t>
          </a:r>
          <a:r>
            <a:rPr lang="ja-JP" altLang="ja-JP" sz="1100" b="0" i="0" baseline="0">
              <a:solidFill>
                <a:schemeClr val="dk1"/>
              </a:solidFill>
              <a:effectLst/>
              <a:latin typeface="+mn-lt"/>
              <a:ea typeface="+mn-ea"/>
              <a:cs typeface="+mn-cs"/>
            </a:rPr>
            <a:t>新規整備である、</a:t>
          </a:r>
          <a:r>
            <a:rPr kumimoji="1" lang="ja-JP" altLang="ja-JP" sz="1100">
              <a:solidFill>
                <a:schemeClr val="dk1"/>
              </a:solidFill>
              <a:effectLst/>
              <a:latin typeface="+mn-lt"/>
              <a:ea typeface="+mn-ea"/>
              <a:cs typeface="+mn-cs"/>
            </a:rPr>
            <a:t>（仮称）久山港スポーツ施設整備事業や諫早駅周辺整備事業などの大型建設事業の実施に伴う増によるもの</a:t>
          </a:r>
          <a:r>
            <a:rPr kumimoji="1" lang="ja-JP" altLang="en-US" sz="110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類似団体よ</a:t>
          </a:r>
          <a:r>
            <a:rPr lang="ja-JP" altLang="en-US" sz="1100" b="0" i="0" baseline="0">
              <a:solidFill>
                <a:schemeClr val="dk1"/>
              </a:solidFill>
              <a:effectLst/>
              <a:latin typeface="+mn-lt"/>
              <a:ea typeface="+mn-ea"/>
              <a:cs typeface="+mn-cs"/>
            </a:rPr>
            <a:t>りも大幅</a:t>
          </a:r>
          <a:r>
            <a:rPr lang="ja-JP" altLang="ja-JP" sz="1100" b="0" i="0" baseline="0">
              <a:solidFill>
                <a:schemeClr val="dk1"/>
              </a:solidFill>
              <a:effectLst/>
              <a:latin typeface="+mn-lt"/>
              <a:ea typeface="+mn-ea"/>
              <a:cs typeface="+mn-cs"/>
            </a:rPr>
            <a:t>り高くなっている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そのほか、人件費及び物件費の住民一人当たりのコストは、類似団体平均と比べ低い水準にあり、これは</a:t>
          </a:r>
          <a:r>
            <a:rPr lang="ja-JP" altLang="ja-JP" sz="1100" b="0" i="0" baseline="0">
              <a:solidFill>
                <a:schemeClr val="dk1"/>
              </a:solidFill>
              <a:effectLst/>
              <a:latin typeface="+mn-lt"/>
              <a:ea typeface="+mn-ea"/>
              <a:cs typeface="+mn-cs"/>
            </a:rPr>
            <a:t>、時代の変化に伴う多様な行政需要や市民ニーズに対応した定員管理に努めたこと</a:t>
          </a:r>
          <a:r>
            <a:rPr kumimoji="1" lang="ja-JP" altLang="ja-JP" sz="1100">
              <a:solidFill>
                <a:schemeClr val="dk1"/>
              </a:solidFill>
              <a:effectLst/>
              <a:latin typeface="+mn-lt"/>
              <a:ea typeface="+mn-ea"/>
              <a:cs typeface="+mn-cs"/>
            </a:rPr>
            <a:t>や経費の節減、見直しを着実に推進した結果である。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138,512
137,658
341.79
73,448,594
71,823,159
1,044,676
35,834,475
58,290,055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89408</xdr:rowOff>
    </xdr:from>
    <xdr:to>
      <xdr:col>24</xdr:col>
      <xdr:colOff>63500</xdr:colOff>
      <xdr:row>36</xdr:row>
      <xdr:rowOff>106172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160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45974</xdr:rowOff>
    </xdr:from>
    <xdr:to>
      <xdr:col>19</xdr:col>
      <xdr:colOff>177800</xdr:colOff>
      <xdr:row>36</xdr:row>
      <xdr:rowOff>106172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67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45974</xdr:rowOff>
    </xdr:from>
    <xdr:to>
      <xdr:col>15</xdr:col>
      <xdr:colOff>50800</xdr:colOff>
      <xdr:row>35</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672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75184</xdr:rowOff>
    </xdr:from>
    <xdr:to>
      <xdr:col>15</xdr:col>
      <xdr:colOff>101600</xdr:colOff>
      <xdr:row>35</xdr:row>
      <xdr:rowOff>5334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21861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115316</xdr:rowOff>
    </xdr:from>
    <xdr:to>
      <xdr:col>10</xdr:col>
      <xdr:colOff>114300</xdr:colOff>
      <xdr:row>35</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60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38608</xdr:rowOff>
    </xdr:from>
    <xdr:to>
      <xdr:col>24</xdr:col>
      <xdr:colOff>114300</xdr:colOff>
      <xdr:row>36</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55372</xdr:rowOff>
    </xdr:from>
    <xdr:to>
      <xdr:col>20</xdr:col>
      <xdr:colOff>38100</xdr:colOff>
      <xdr:row>36</xdr:row>
      <xdr:rowOff>156972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148099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166624</xdr:rowOff>
    </xdr:from>
    <xdr:to>
      <xdr:col>15</xdr:col>
      <xdr:colOff>101600</xdr:colOff>
      <xdr:row>35</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87901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107950</xdr:rowOff>
    </xdr:from>
    <xdr:to>
      <xdr:col>10</xdr:col>
      <xdr:colOff>165100</xdr:colOff>
      <xdr:row>36</xdr:row>
      <xdr:rowOff>38100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29227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64516</xdr:rowOff>
    </xdr:from>
    <xdr:to>
      <xdr:col>6</xdr:col>
      <xdr:colOff>38100</xdr:colOff>
      <xdr:row>35</xdr:row>
      <xdr:rowOff>166116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75139</xdr:rowOff>
    </xdr:from>
    <xdr:to>
      <xdr:col>24</xdr:col>
      <xdr:colOff>63500</xdr:colOff>
      <xdr:row>57</xdr:row>
      <xdr:rowOff>116456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7789"/>
          <a:ext cx="838200" cy="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22014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4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34183</xdr:rowOff>
    </xdr:from>
    <xdr:to>
      <xdr:col>19</xdr:col>
      <xdr:colOff>177800</xdr:colOff>
      <xdr:row>57</xdr:row>
      <xdr:rowOff>116456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06833"/>
          <a:ext cx="889000" cy="8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34183</xdr:rowOff>
    </xdr:from>
    <xdr:to>
      <xdr:col>15</xdr:col>
      <xdr:colOff>50800</xdr:colOff>
      <xdr:row>57</xdr:row>
      <xdr:rowOff>62771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06833"/>
          <a:ext cx="889000" cy="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21627</xdr:rowOff>
    </xdr:from>
    <xdr:to>
      <xdr:col>15</xdr:col>
      <xdr:colOff>101600</xdr:colOff>
      <xdr:row>57</xdr:row>
      <xdr:rowOff>123227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114354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13147</xdr:rowOff>
    </xdr:from>
    <xdr:to>
      <xdr:col>10</xdr:col>
      <xdr:colOff>114300</xdr:colOff>
      <xdr:row>57</xdr:row>
      <xdr:rowOff>62771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85797"/>
          <a:ext cx="889000" cy="4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24339</xdr:rowOff>
    </xdr:from>
    <xdr:to>
      <xdr:col>24</xdr:col>
      <xdr:colOff>114300</xdr:colOff>
      <xdr:row>57</xdr:row>
      <xdr:rowOff>125939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155166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65656</xdr:rowOff>
    </xdr:from>
    <xdr:to>
      <xdr:col>20</xdr:col>
      <xdr:colOff>38100</xdr:colOff>
      <xdr:row>57</xdr:row>
      <xdr:rowOff>167256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158383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154833</xdr:rowOff>
    </xdr:from>
    <xdr:to>
      <xdr:col>15</xdr:col>
      <xdr:colOff>101600</xdr:colOff>
      <xdr:row>57</xdr:row>
      <xdr:rowOff>84983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101510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5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11971</xdr:rowOff>
    </xdr:from>
    <xdr:to>
      <xdr:col>10</xdr:col>
      <xdr:colOff>165100</xdr:colOff>
      <xdr:row>57</xdr:row>
      <xdr:rowOff>113571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130098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5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133797</xdr:rowOff>
    </xdr:from>
    <xdr:to>
      <xdr:col>6</xdr:col>
      <xdr:colOff>38100</xdr:colOff>
      <xdr:row>57</xdr:row>
      <xdr:rowOff>63947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80474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1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34772</xdr:rowOff>
    </xdr:from>
    <xdr:to>
      <xdr:col>24</xdr:col>
      <xdr:colOff>63500</xdr:colOff>
      <xdr:row>74</xdr:row>
      <xdr:rowOff>72459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2072"/>
          <a:ext cx="8382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72459</xdr:rowOff>
    </xdr:from>
    <xdr:to>
      <xdr:col>19</xdr:col>
      <xdr:colOff>177800</xdr:colOff>
      <xdr:row>74</xdr:row>
      <xdr:rowOff>134083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9759"/>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134083</xdr:rowOff>
    </xdr:from>
    <xdr:to>
      <xdr:col>15</xdr:col>
      <xdr:colOff>50800</xdr:colOff>
      <xdr:row>75</xdr:row>
      <xdr:rowOff>34228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21383"/>
          <a:ext cx="889000" cy="7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103029</xdr:rowOff>
    </xdr:from>
    <xdr:to>
      <xdr:col>15</xdr:col>
      <xdr:colOff>101600</xdr:colOff>
      <xdr:row>75</xdr:row>
      <xdr:rowOff>33179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24306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8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34228</xdr:rowOff>
    </xdr:from>
    <xdr:to>
      <xdr:col>10</xdr:col>
      <xdr:colOff>114300</xdr:colOff>
      <xdr:row>76</xdr:row>
      <xdr:rowOff>5925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92978"/>
          <a:ext cx="88900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95913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26049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155422</xdr:rowOff>
    </xdr:from>
    <xdr:to>
      <xdr:col>24</xdr:col>
      <xdr:colOff>114300</xdr:colOff>
      <xdr:row>74</xdr:row>
      <xdr:rowOff>85572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21659</xdr:rowOff>
    </xdr:from>
    <xdr:to>
      <xdr:col>20</xdr:col>
      <xdr:colOff>38100</xdr:colOff>
      <xdr:row>74</xdr:row>
      <xdr:rowOff>123259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139786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83283</xdr:rowOff>
    </xdr:from>
    <xdr:to>
      <xdr:col>15</xdr:col>
      <xdr:colOff>101600</xdr:colOff>
      <xdr:row>75</xdr:row>
      <xdr:rowOff>13433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29960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4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154878</xdr:rowOff>
    </xdr:from>
    <xdr:to>
      <xdr:col>10</xdr:col>
      <xdr:colOff>165100</xdr:colOff>
      <xdr:row>75</xdr:row>
      <xdr:rowOff>85028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101555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1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126575</xdr:rowOff>
    </xdr:from>
    <xdr:to>
      <xdr:col>6</xdr:col>
      <xdr:colOff>38100</xdr:colOff>
      <xdr:row>76</xdr:row>
      <xdr:rowOff>56725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73252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6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77704</xdr:rowOff>
    </xdr:from>
    <xdr:to>
      <xdr:col>24</xdr:col>
      <xdr:colOff>63500</xdr:colOff>
      <xdr:row>97</xdr:row>
      <xdr:rowOff>97065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08354"/>
          <a:ext cx="838200" cy="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82824</xdr:rowOff>
    </xdr:from>
    <xdr:to>
      <xdr:col>19</xdr:col>
      <xdr:colOff>177800</xdr:colOff>
      <xdr:row>97</xdr:row>
      <xdr:rowOff>97065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3474"/>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30087</xdr:rowOff>
    </xdr:from>
    <xdr:to>
      <xdr:col>15</xdr:col>
      <xdr:colOff>50800</xdr:colOff>
      <xdr:row>97</xdr:row>
      <xdr:rowOff>82824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60737"/>
          <a:ext cx="889000" cy="5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122847</xdr:rowOff>
    </xdr:from>
    <xdr:to>
      <xdr:col>15</xdr:col>
      <xdr:colOff>101600</xdr:colOff>
      <xdr:row>97</xdr:row>
      <xdr:rowOff>52997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69524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30087</xdr:rowOff>
    </xdr:from>
    <xdr:to>
      <xdr:col>10</xdr:col>
      <xdr:colOff>114300</xdr:colOff>
      <xdr:row>97</xdr:row>
      <xdr:rowOff>93889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0737"/>
          <a:ext cx="8890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26904</xdr:rowOff>
    </xdr:from>
    <xdr:to>
      <xdr:col>24</xdr:col>
      <xdr:colOff>114300</xdr:colOff>
      <xdr:row>97</xdr:row>
      <xdr:rowOff>128504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46265</xdr:rowOff>
    </xdr:from>
    <xdr:to>
      <xdr:col>20</xdr:col>
      <xdr:colOff>38100</xdr:colOff>
      <xdr:row>97</xdr:row>
      <xdr:rowOff>147865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138992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32024</xdr:rowOff>
    </xdr:from>
    <xdr:to>
      <xdr:col>15</xdr:col>
      <xdr:colOff>101600</xdr:colOff>
      <xdr:row>97</xdr:row>
      <xdr:rowOff>133624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124751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150737</xdr:rowOff>
    </xdr:from>
    <xdr:to>
      <xdr:col>10</xdr:col>
      <xdr:colOff>165100</xdr:colOff>
      <xdr:row>97</xdr:row>
      <xdr:rowOff>80887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97414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43089</xdr:rowOff>
    </xdr:from>
    <xdr:to>
      <xdr:col>6</xdr:col>
      <xdr:colOff>38100</xdr:colOff>
      <xdr:row>97</xdr:row>
      <xdr:rowOff>144689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135816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6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12141</xdr:rowOff>
    </xdr:from>
    <xdr:to>
      <xdr:col>55</xdr:col>
      <xdr:colOff>0</xdr:colOff>
      <xdr:row>38</xdr:row>
      <xdr:rowOff>42773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2724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12141</xdr:rowOff>
    </xdr:from>
    <xdr:to>
      <xdr:col>50</xdr:col>
      <xdr:colOff>114300</xdr:colOff>
      <xdr:row>38</xdr:row>
      <xdr:rowOff>12370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2724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12370</xdr:rowOff>
    </xdr:from>
    <xdr:to>
      <xdr:col>45</xdr:col>
      <xdr:colOff>177800</xdr:colOff>
      <xdr:row>38</xdr:row>
      <xdr:rowOff>19228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27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71069</xdr:rowOff>
    </xdr:from>
    <xdr:to>
      <xdr:col>46</xdr:col>
      <xdr:colOff>38100</xdr:colOff>
      <xdr:row>37</xdr:row>
      <xdr:rowOff>1219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17746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0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42088</xdr:rowOff>
    </xdr:from>
    <xdr:to>
      <xdr:col>41</xdr:col>
      <xdr:colOff>50800</xdr:colOff>
      <xdr:row>38</xdr:row>
      <xdr:rowOff>19228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85738"/>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163423</xdr:rowOff>
    </xdr:from>
    <xdr:to>
      <xdr:col>55</xdr:col>
      <xdr:colOff>50800</xdr:colOff>
      <xdr:row>38</xdr:row>
      <xdr:rowOff>93573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78351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2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132791</xdr:rowOff>
    </xdr:from>
    <xdr:to>
      <xdr:col>50</xdr:col>
      <xdr:colOff>165100</xdr:colOff>
      <xdr:row>38</xdr:row>
      <xdr:rowOff>62941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54068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69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133020</xdr:rowOff>
    </xdr:from>
    <xdr:to>
      <xdr:col>46</xdr:col>
      <xdr:colOff>38100</xdr:colOff>
      <xdr:row>38</xdr:row>
      <xdr:rowOff>63170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54297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69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139878</xdr:rowOff>
    </xdr:from>
    <xdr:to>
      <xdr:col>41</xdr:col>
      <xdr:colOff>101600</xdr:colOff>
      <xdr:row>38</xdr:row>
      <xdr:rowOff>70028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61155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7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162738</xdr:rowOff>
    </xdr:from>
    <xdr:to>
      <xdr:col>36</xdr:col>
      <xdr:colOff>165100</xdr:colOff>
      <xdr:row>37</xdr:row>
      <xdr:rowOff>92888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84015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4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105410</xdr:rowOff>
    </xdr:from>
    <xdr:to>
      <xdr:col>55</xdr:col>
      <xdr:colOff>0</xdr:colOff>
      <xdr:row>54</xdr:row>
      <xdr:rowOff>61519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8849360"/>
          <a:ext cx="8382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146918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1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61519</xdr:rowOff>
    </xdr:from>
    <xdr:to>
      <xdr:col>50</xdr:col>
      <xdr:colOff>114300</xdr:colOff>
      <xdr:row>54</xdr:row>
      <xdr:rowOff>138367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319819"/>
          <a:ext cx="8890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138367</xdr:rowOff>
    </xdr:from>
    <xdr:to>
      <xdr:col>45</xdr:col>
      <xdr:colOff>177800</xdr:colOff>
      <xdr:row>54</xdr:row>
      <xdr:rowOff>138938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39666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45428</xdr:rowOff>
    </xdr:from>
    <xdr:to>
      <xdr:col>46</xdr:col>
      <xdr:colOff>38100</xdr:colOff>
      <xdr:row>56</xdr:row>
      <xdr:rowOff>147028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107506</xdr:rowOff>
    </xdr:from>
    <xdr:to>
      <xdr:col>41</xdr:col>
      <xdr:colOff>50800</xdr:colOff>
      <xdr:row>54</xdr:row>
      <xdr:rowOff>138938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365806"/>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111904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147337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54610</xdr:rowOff>
    </xdr:from>
    <xdr:to>
      <xdr:col>55</xdr:col>
      <xdr:colOff>50800</xdr:colOff>
      <xdr:row>51</xdr:row>
      <xdr:rowOff>156210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87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7637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87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10719</xdr:rowOff>
    </xdr:from>
    <xdr:to>
      <xdr:col>50</xdr:col>
      <xdr:colOff>165100</xdr:colOff>
      <xdr:row>54</xdr:row>
      <xdr:rowOff>112319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2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128846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0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87567</xdr:rowOff>
    </xdr:from>
    <xdr:to>
      <xdr:col>46</xdr:col>
      <xdr:colOff>38100</xdr:colOff>
      <xdr:row>55</xdr:row>
      <xdr:rowOff>17717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3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34244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12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88138</xdr:rowOff>
    </xdr:from>
    <xdr:to>
      <xdr:col>41</xdr:col>
      <xdr:colOff>101600</xdr:colOff>
      <xdr:row>55</xdr:row>
      <xdr:rowOff>18288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3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34815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1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56706</xdr:rowOff>
    </xdr:from>
    <xdr:to>
      <xdr:col>36</xdr:col>
      <xdr:colOff>165100</xdr:colOff>
      <xdr:row>54</xdr:row>
      <xdr:rowOff>158306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3383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0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22543</xdr:rowOff>
    </xdr:from>
    <xdr:to>
      <xdr:col>55</xdr:col>
      <xdr:colOff>0</xdr:colOff>
      <xdr:row>76</xdr:row>
      <xdr:rowOff>133620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881293"/>
          <a:ext cx="838200" cy="28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64653</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6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118715</xdr:rowOff>
    </xdr:from>
    <xdr:to>
      <xdr:col>50</xdr:col>
      <xdr:colOff>114300</xdr:colOff>
      <xdr:row>76</xdr:row>
      <xdr:rowOff>133620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48915"/>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118715</xdr:rowOff>
    </xdr:from>
    <xdr:to>
      <xdr:col>45</xdr:col>
      <xdr:colOff>177800</xdr:colOff>
      <xdr:row>76</xdr:row>
      <xdr:rowOff>163886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48915"/>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160840</xdr:rowOff>
    </xdr:from>
    <xdr:to>
      <xdr:col>46</xdr:col>
      <xdr:colOff>38100</xdr:colOff>
      <xdr:row>77</xdr:row>
      <xdr:rowOff>90990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82117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2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163886</xdr:rowOff>
    </xdr:from>
    <xdr:to>
      <xdr:col>41</xdr:col>
      <xdr:colOff>50800</xdr:colOff>
      <xdr:row>77</xdr:row>
      <xdr:rowOff>8347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194086"/>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163293</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156367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143193</xdr:rowOff>
    </xdr:from>
    <xdr:to>
      <xdr:col>55</xdr:col>
      <xdr:colOff>50800</xdr:colOff>
      <xdr:row>75</xdr:row>
      <xdr:rowOff>73343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8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166070</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6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82820</xdr:rowOff>
    </xdr:from>
    <xdr:to>
      <xdr:col>50</xdr:col>
      <xdr:colOff>165100</xdr:colOff>
      <xdr:row>77</xdr:row>
      <xdr:rowOff>12970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29496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8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67915</xdr:rowOff>
    </xdr:from>
    <xdr:to>
      <xdr:col>46</xdr:col>
      <xdr:colOff>38100</xdr:colOff>
      <xdr:row>76</xdr:row>
      <xdr:rowOff>169515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14591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113086</xdr:rowOff>
    </xdr:from>
    <xdr:to>
      <xdr:col>41</xdr:col>
      <xdr:colOff>101600</xdr:colOff>
      <xdr:row>77</xdr:row>
      <xdr:rowOff>43236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59763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128997</xdr:rowOff>
    </xdr:from>
    <xdr:to>
      <xdr:col>36</xdr:col>
      <xdr:colOff>165100</xdr:colOff>
      <xdr:row>77</xdr:row>
      <xdr:rowOff>59147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75674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3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77913</xdr:rowOff>
    </xdr:from>
    <xdr:to>
      <xdr:col>55</xdr:col>
      <xdr:colOff>0</xdr:colOff>
      <xdr:row>96</xdr:row>
      <xdr:rowOff>157874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65663"/>
          <a:ext cx="838200" cy="25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103658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73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157874</xdr:rowOff>
    </xdr:from>
    <xdr:to>
      <xdr:col>50</xdr:col>
      <xdr:colOff>114300</xdr:colOff>
      <xdr:row>97</xdr:row>
      <xdr:rowOff>76868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17074"/>
          <a:ext cx="889000" cy="9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79741</xdr:rowOff>
    </xdr:from>
    <xdr:to>
      <xdr:col>45</xdr:col>
      <xdr:colOff>177800</xdr:colOff>
      <xdr:row>97</xdr:row>
      <xdr:rowOff>76868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38941"/>
          <a:ext cx="889000" cy="16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38232</xdr:rowOff>
    </xdr:from>
    <xdr:to>
      <xdr:col>46</xdr:col>
      <xdr:colOff>38100</xdr:colOff>
      <xdr:row>97</xdr:row>
      <xdr:rowOff>139832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6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79741</xdr:rowOff>
    </xdr:from>
    <xdr:to>
      <xdr:col>41</xdr:col>
      <xdr:colOff>50800</xdr:colOff>
      <xdr:row>97</xdr:row>
      <xdr:rowOff>40977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38941"/>
          <a:ext cx="889000" cy="13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144349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108949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27113</xdr:rowOff>
    </xdr:from>
    <xdr:to>
      <xdr:col>55</xdr:col>
      <xdr:colOff>50800</xdr:colOff>
      <xdr:row>95</xdr:row>
      <xdr:rowOff>128713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49990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107074</xdr:rowOff>
    </xdr:from>
    <xdr:to>
      <xdr:col>50</xdr:col>
      <xdr:colOff>165100</xdr:colOff>
      <xdr:row>97</xdr:row>
      <xdr:rowOff>37224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53751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26068</xdr:rowOff>
    </xdr:from>
    <xdr:to>
      <xdr:col>46</xdr:col>
      <xdr:colOff>38100</xdr:colOff>
      <xdr:row>97</xdr:row>
      <xdr:rowOff>127668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144195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4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28941</xdr:rowOff>
    </xdr:from>
    <xdr:to>
      <xdr:col>41</xdr:col>
      <xdr:colOff>101600</xdr:colOff>
      <xdr:row>96</xdr:row>
      <xdr:rowOff>130541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147068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26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161627</xdr:rowOff>
    </xdr:from>
    <xdr:to>
      <xdr:col>36</xdr:col>
      <xdr:colOff>165100</xdr:colOff>
      <xdr:row>97</xdr:row>
      <xdr:rowOff>91777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108304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55728</xdr:rowOff>
    </xdr:from>
    <xdr:to>
      <xdr:col>85</xdr:col>
      <xdr:colOff>127000</xdr:colOff>
      <xdr:row>33</xdr:row>
      <xdr:rowOff>64262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713578"/>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2938</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03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64262</xdr:rowOff>
    </xdr:from>
    <xdr:to>
      <xdr:col>81</xdr:col>
      <xdr:colOff>50800</xdr:colOff>
      <xdr:row>35</xdr:row>
      <xdr:rowOff>98095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722112"/>
          <a:ext cx="889000" cy="37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98095</xdr:rowOff>
    </xdr:from>
    <xdr:to>
      <xdr:col>76</xdr:col>
      <xdr:colOff>114300</xdr:colOff>
      <xdr:row>36</xdr:row>
      <xdr:rowOff>46279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098845"/>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9728</xdr:rowOff>
    </xdr:from>
    <xdr:to>
      <xdr:col>76</xdr:col>
      <xdr:colOff>165100</xdr:colOff>
      <xdr:row>34</xdr:row>
      <xdr:rowOff>111328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127855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6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41631</xdr:rowOff>
    </xdr:from>
    <xdr:to>
      <xdr:col>71</xdr:col>
      <xdr:colOff>177800</xdr:colOff>
      <xdr:row>36</xdr:row>
      <xdr:rowOff>46279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870931"/>
          <a:ext cx="889000" cy="3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4928</xdr:rowOff>
    </xdr:from>
    <xdr:to>
      <xdr:col>85</xdr:col>
      <xdr:colOff>177800</xdr:colOff>
      <xdr:row>33</xdr:row>
      <xdr:rowOff>106528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66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27805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5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13462</xdr:rowOff>
    </xdr:from>
    <xdr:to>
      <xdr:col>81</xdr:col>
      <xdr:colOff>101600</xdr:colOff>
      <xdr:row>33</xdr:row>
      <xdr:rowOff>115062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131589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44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47295</xdr:rowOff>
    </xdr:from>
    <xdr:to>
      <xdr:col>76</xdr:col>
      <xdr:colOff>165100</xdr:colOff>
      <xdr:row>35</xdr:row>
      <xdr:rowOff>148895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140022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166929</xdr:rowOff>
    </xdr:from>
    <xdr:to>
      <xdr:col>72</xdr:col>
      <xdr:colOff>38100</xdr:colOff>
      <xdr:row>36</xdr:row>
      <xdr:rowOff>97079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88206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2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162281</xdr:rowOff>
    </xdr:from>
    <xdr:to>
      <xdr:col>67</xdr:col>
      <xdr:colOff>101600</xdr:colOff>
      <xdr:row>34</xdr:row>
      <xdr:rowOff>92431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108958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59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51415</xdr:rowOff>
    </xdr:from>
    <xdr:to>
      <xdr:col>85</xdr:col>
      <xdr:colOff>127000</xdr:colOff>
      <xdr:row>55</xdr:row>
      <xdr:rowOff>138648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309715"/>
          <a:ext cx="838200" cy="25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51415</xdr:rowOff>
    </xdr:from>
    <xdr:to>
      <xdr:col>81</xdr:col>
      <xdr:colOff>50800</xdr:colOff>
      <xdr:row>56</xdr:row>
      <xdr:rowOff>37447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309715"/>
          <a:ext cx="889000" cy="32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106210</xdr:rowOff>
    </xdr:from>
    <xdr:to>
      <xdr:col>76</xdr:col>
      <xdr:colOff>114300</xdr:colOff>
      <xdr:row>56</xdr:row>
      <xdr:rowOff>37447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535960"/>
          <a:ext cx="889000" cy="10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106022</xdr:rowOff>
    </xdr:from>
    <xdr:to>
      <xdr:col>76</xdr:col>
      <xdr:colOff>165100</xdr:colOff>
      <xdr:row>55</xdr:row>
      <xdr:rowOff>36172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52699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101067</xdr:rowOff>
    </xdr:from>
    <xdr:to>
      <xdr:col>71</xdr:col>
      <xdr:colOff>177800</xdr:colOff>
      <xdr:row>55</xdr:row>
      <xdr:rowOff>106210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359367"/>
          <a:ext cx="889000" cy="17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87848</xdr:rowOff>
    </xdr:from>
    <xdr:to>
      <xdr:col>85</xdr:col>
      <xdr:colOff>177800</xdr:colOff>
      <xdr:row>56</xdr:row>
      <xdr:rowOff>17998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110725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615</xdr:rowOff>
    </xdr:from>
    <xdr:to>
      <xdr:col>81</xdr:col>
      <xdr:colOff>101600</xdr:colOff>
      <xdr:row>54</xdr:row>
      <xdr:rowOff>102215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2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118742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0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158097</xdr:rowOff>
    </xdr:from>
    <xdr:to>
      <xdr:col>76</xdr:col>
      <xdr:colOff>165100</xdr:colOff>
      <xdr:row>56</xdr:row>
      <xdr:rowOff>88247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79374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55410</xdr:rowOff>
    </xdr:from>
    <xdr:to>
      <xdr:col>72</xdr:col>
      <xdr:colOff>38100</xdr:colOff>
      <xdr:row>55</xdr:row>
      <xdr:rowOff>157010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4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148137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50267</xdr:rowOff>
    </xdr:from>
    <xdr:to>
      <xdr:col>67</xdr:col>
      <xdr:colOff>101600</xdr:colOff>
      <xdr:row>54</xdr:row>
      <xdr:rowOff>151867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3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168394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0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157335</xdr:rowOff>
    </xdr:from>
    <xdr:to>
      <xdr:col>85</xdr:col>
      <xdr:colOff>127000</xdr:colOff>
      <xdr:row>78</xdr:row>
      <xdr:rowOff>136108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58985"/>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120433</xdr:rowOff>
    </xdr:from>
    <xdr:to>
      <xdr:col>81</xdr:col>
      <xdr:colOff>50800</xdr:colOff>
      <xdr:row>77</xdr:row>
      <xdr:rowOff>157335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22083"/>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131988</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505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120433</xdr:rowOff>
    </xdr:from>
    <xdr:to>
      <xdr:col>76</xdr:col>
      <xdr:colOff>114300</xdr:colOff>
      <xdr:row>78</xdr:row>
      <xdr:rowOff>79284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22083"/>
          <a:ext cx="8890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136906</xdr:rowOff>
    </xdr:from>
    <xdr:to>
      <xdr:col>76</xdr:col>
      <xdr:colOff>165100</xdr:colOff>
      <xdr:row>78</xdr:row>
      <xdr:rowOff>67056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58183</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431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79284</xdr:rowOff>
    </xdr:from>
    <xdr:to>
      <xdr:col>71</xdr:col>
      <xdr:colOff>177800</xdr:colOff>
      <xdr:row>78</xdr:row>
      <xdr:rowOff>157662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5238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85308</xdr:rowOff>
    </xdr:from>
    <xdr:to>
      <xdr:col>85</xdr:col>
      <xdr:colOff>177800</xdr:colOff>
      <xdr:row>79</xdr:row>
      <xdr:rowOff>15458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63735</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36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106535</xdr:rowOff>
    </xdr:from>
    <xdr:to>
      <xdr:col>81</xdr:col>
      <xdr:colOff>101600</xdr:colOff>
      <xdr:row>78</xdr:row>
      <xdr:rowOff>36685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53212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083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69633</xdr:rowOff>
    </xdr:from>
    <xdr:to>
      <xdr:col>76</xdr:col>
      <xdr:colOff>165100</xdr:colOff>
      <xdr:row>77</xdr:row>
      <xdr:rowOff>171233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16310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046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28484</xdr:rowOff>
    </xdr:from>
    <xdr:to>
      <xdr:col>72</xdr:col>
      <xdr:colOff>38100</xdr:colOff>
      <xdr:row>78</xdr:row>
      <xdr:rowOff>130084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121211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49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106862</xdr:rowOff>
    </xdr:from>
    <xdr:to>
      <xdr:col>67</xdr:col>
      <xdr:colOff>101600</xdr:colOff>
      <xdr:row>79</xdr:row>
      <xdr:rowOff>37012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28139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7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36773</xdr:rowOff>
    </xdr:from>
    <xdr:to>
      <xdr:col>85</xdr:col>
      <xdr:colOff>127000</xdr:colOff>
      <xdr:row>92</xdr:row>
      <xdr:rowOff>33801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638723"/>
          <a:ext cx="8382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23743</xdr:rowOff>
    </xdr:from>
    <xdr:to>
      <xdr:col>81</xdr:col>
      <xdr:colOff>50800</xdr:colOff>
      <xdr:row>92</xdr:row>
      <xdr:rowOff>33801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579714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23743</xdr:rowOff>
    </xdr:from>
    <xdr:to>
      <xdr:col>76</xdr:col>
      <xdr:colOff>114300</xdr:colOff>
      <xdr:row>92</xdr:row>
      <xdr:rowOff>28009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797143"/>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99282</xdr:rowOff>
    </xdr:from>
    <xdr:to>
      <xdr:col>76</xdr:col>
      <xdr:colOff>165100</xdr:colOff>
      <xdr:row>95</xdr:row>
      <xdr:rowOff>29432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20559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28009</xdr:rowOff>
    </xdr:from>
    <xdr:to>
      <xdr:col>71</xdr:col>
      <xdr:colOff>177800</xdr:colOff>
      <xdr:row>92</xdr:row>
      <xdr:rowOff>29629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801409"/>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157423</xdr:rowOff>
    </xdr:from>
    <xdr:to>
      <xdr:col>85</xdr:col>
      <xdr:colOff>177800</xdr:colOff>
      <xdr:row>91</xdr:row>
      <xdr:rowOff>87573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5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110450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5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154451</xdr:rowOff>
    </xdr:from>
    <xdr:to>
      <xdr:col>81</xdr:col>
      <xdr:colOff>101600</xdr:colOff>
      <xdr:row>92</xdr:row>
      <xdr:rowOff>84601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7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101128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5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144393</xdr:rowOff>
    </xdr:from>
    <xdr:to>
      <xdr:col>76</xdr:col>
      <xdr:colOff>165100</xdr:colOff>
      <xdr:row>92</xdr:row>
      <xdr:rowOff>74543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91070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5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148659</xdr:rowOff>
    </xdr:from>
    <xdr:to>
      <xdr:col>72</xdr:col>
      <xdr:colOff>38100</xdr:colOff>
      <xdr:row>92</xdr:row>
      <xdr:rowOff>78809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7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95336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5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150279</xdr:rowOff>
    </xdr:from>
    <xdr:to>
      <xdr:col>67</xdr:col>
      <xdr:colOff>101600</xdr:colOff>
      <xdr:row>92</xdr:row>
      <xdr:rowOff>80429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7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96956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5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170869</xdr:rowOff>
    </xdr:from>
    <xdr:to>
      <xdr:col>107</xdr:col>
      <xdr:colOff>101600</xdr:colOff>
      <xdr:row>39</xdr:row>
      <xdr:rowOff>101019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117546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6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民生費の決算総額は、約２</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８，９６４</a:t>
          </a:r>
          <a:r>
            <a:rPr kumimoji="1" lang="ja-JP" altLang="ja-JP" sz="1100">
              <a:solidFill>
                <a:schemeClr val="dk1"/>
              </a:solidFill>
              <a:effectLst/>
              <a:latin typeface="+mn-lt"/>
              <a:ea typeface="+mn-ea"/>
              <a:cs typeface="+mn-cs"/>
            </a:rPr>
            <a:t>万円であり、決算額全体の約３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％を占めている。住民一人当たりのコストは約１７万</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千円で、類似団体平均よりも若干高くなっている。今後も少子高齢化に伴う人口構造の変化や社会情勢の変化など、さまざまな課題に対応するため、</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増加していく見込みである</a:t>
          </a:r>
          <a:r>
            <a:rPr kumimoji="1" lang="ja-JP" altLang="en-US" sz="110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、他の経費を抑制するなど健全な財政運営に努める。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公債費の住民一人当たりのコストは、依然として類似団体平均より高い水準で推移している状況であ</a:t>
          </a:r>
          <a:r>
            <a:rPr lang="ja-JP" altLang="en-US" sz="1100">
              <a:solidFill>
                <a:schemeClr val="dk1"/>
              </a:solidFill>
              <a:effectLst/>
              <a:latin typeface="+mn-lt"/>
              <a:ea typeface="+mn-ea"/>
              <a:cs typeface="+mn-cs"/>
            </a:rPr>
            <a:t>るが、平成２９年度について高くなっている要因は、繰上償還の実施によるもの。</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、人口減少も踏まえ、より計画的な借入や繰上償還を実施し、公債費の抑制、平準化に努める。</a:t>
          </a:r>
          <a:endParaRPr lang="ja-JP" altLang="ja-JP">
            <a:effectLst/>
          </a:endParaRPr>
        </a:p>
        <a:p>
          <a:pPr rtl="0"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農林水産費</a:t>
          </a:r>
          <a:r>
            <a:rPr lang="ja-JP" altLang="ja-JP" sz="1100">
              <a:solidFill>
                <a:schemeClr val="dk1"/>
              </a:solidFill>
              <a:effectLst/>
              <a:latin typeface="+mn-lt"/>
              <a:ea typeface="+mn-ea"/>
              <a:cs typeface="+mn-cs"/>
            </a:rPr>
            <a:t>の住民一人当たりのコスト</a:t>
          </a:r>
          <a:r>
            <a:rPr lang="ja-JP" altLang="en-US" sz="1100">
              <a:solidFill>
                <a:schemeClr val="dk1"/>
              </a:solidFill>
              <a:effectLst/>
              <a:latin typeface="+mn-lt"/>
              <a:ea typeface="+mn-ea"/>
              <a:cs typeface="+mn-cs"/>
            </a:rPr>
            <a:t>が著しく高くなっている要因は</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集出荷施設整備事業の増によるもので、</a:t>
          </a:r>
          <a:r>
            <a:rPr lang="ja-JP" altLang="ja-JP" sz="1100">
              <a:solidFill>
                <a:schemeClr val="dk1"/>
              </a:solidFill>
              <a:effectLst/>
              <a:latin typeface="+mn-lt"/>
              <a:ea typeface="+mn-ea"/>
              <a:cs typeface="+mn-cs"/>
            </a:rPr>
            <a:t>類似団体平均よりも</a:t>
          </a:r>
          <a:r>
            <a:rPr kumimoji="1" lang="ja-JP" altLang="ja-JP" sz="1100">
              <a:solidFill>
                <a:schemeClr val="dk1"/>
              </a:solidFill>
              <a:effectLst/>
              <a:latin typeface="+mn-lt"/>
              <a:ea typeface="+mn-ea"/>
              <a:cs typeface="+mn-cs"/>
            </a:rPr>
            <a:t>高くなっている</a:t>
          </a:r>
          <a:r>
            <a:rPr kumimoji="1" lang="ja-JP" altLang="en-US" sz="110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商工</a:t>
          </a:r>
          <a:r>
            <a:rPr lang="ja-JP" altLang="ja-JP" sz="1100">
              <a:solidFill>
                <a:schemeClr val="dk1"/>
              </a:solidFill>
              <a:effectLst/>
              <a:latin typeface="+mn-lt"/>
              <a:ea typeface="+mn-ea"/>
              <a:cs typeface="+mn-cs"/>
            </a:rPr>
            <a:t>費の住民一人当たりのコストが著しく高くなっている要因は、</a:t>
          </a:r>
          <a:r>
            <a:rPr lang="ja-JP" altLang="en-US" sz="1100">
              <a:solidFill>
                <a:schemeClr val="dk1"/>
              </a:solidFill>
              <a:effectLst/>
              <a:latin typeface="+mn-lt"/>
              <a:ea typeface="+mn-ea"/>
              <a:cs typeface="+mn-cs"/>
            </a:rPr>
            <a:t>栄町東西街区市街地再開発支援事業</a:t>
          </a:r>
          <a:r>
            <a:rPr lang="ja-JP" altLang="ja-JP" sz="1100">
              <a:solidFill>
                <a:schemeClr val="dk1"/>
              </a:solidFill>
              <a:effectLst/>
              <a:latin typeface="+mn-lt"/>
              <a:ea typeface="+mn-ea"/>
              <a:cs typeface="+mn-cs"/>
            </a:rPr>
            <a:t>の増によるもので、類似団体平均よりも</a:t>
          </a:r>
          <a:r>
            <a:rPr kumimoji="1" lang="ja-JP" altLang="ja-JP" sz="1100">
              <a:solidFill>
                <a:schemeClr val="dk1"/>
              </a:solidFill>
              <a:effectLst/>
              <a:latin typeface="+mn-lt"/>
              <a:ea typeface="+mn-ea"/>
              <a:cs typeface="+mn-cs"/>
            </a:rPr>
            <a:t>高くなっている</a:t>
          </a:r>
          <a:r>
            <a:rPr kumimoji="1" lang="ja-JP" altLang="en-US" sz="110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土木</a:t>
          </a:r>
          <a:r>
            <a:rPr lang="ja-JP" altLang="ja-JP" sz="1100">
              <a:solidFill>
                <a:schemeClr val="dk1"/>
              </a:solidFill>
              <a:effectLst/>
              <a:latin typeface="+mn-lt"/>
              <a:ea typeface="+mn-ea"/>
              <a:cs typeface="+mn-cs"/>
            </a:rPr>
            <a:t>費の住民一人当たりのコストが高くなっている要因は、</a:t>
          </a:r>
          <a:r>
            <a:rPr lang="ja-JP" altLang="en-US" sz="1100">
              <a:solidFill>
                <a:schemeClr val="dk1"/>
              </a:solidFill>
              <a:effectLst/>
              <a:latin typeface="+mn-lt"/>
              <a:ea typeface="+mn-ea"/>
              <a:cs typeface="+mn-cs"/>
            </a:rPr>
            <a:t>諫早駅周辺</a:t>
          </a:r>
          <a:r>
            <a:rPr lang="ja-JP" altLang="ja-JP" sz="1100">
              <a:solidFill>
                <a:schemeClr val="dk1"/>
              </a:solidFill>
              <a:effectLst/>
              <a:latin typeface="+mn-lt"/>
              <a:ea typeface="+mn-ea"/>
              <a:cs typeface="+mn-cs"/>
            </a:rPr>
            <a:t>整備事業などの大型建設事業の実施に伴</a:t>
          </a:r>
          <a:r>
            <a:rPr lang="ja-JP" altLang="en-US" sz="1100">
              <a:solidFill>
                <a:schemeClr val="dk1"/>
              </a:solidFill>
              <a:effectLst/>
              <a:latin typeface="+mn-lt"/>
              <a:ea typeface="+mn-ea"/>
              <a:cs typeface="+mn-cs"/>
            </a:rPr>
            <a:t>う増によるもので、</a:t>
          </a:r>
          <a:r>
            <a:rPr lang="ja-JP" altLang="ja-JP" sz="1100">
              <a:solidFill>
                <a:schemeClr val="dk1"/>
              </a:solidFill>
              <a:effectLst/>
              <a:latin typeface="+mn-lt"/>
              <a:ea typeface="+mn-ea"/>
              <a:cs typeface="+mn-cs"/>
            </a:rPr>
            <a:t>類似団体平均よりも</a:t>
          </a:r>
          <a:r>
            <a:rPr kumimoji="1" lang="ja-JP" altLang="ja-JP" sz="1100">
              <a:solidFill>
                <a:schemeClr val="dk1"/>
              </a:solidFill>
              <a:effectLst/>
              <a:latin typeface="+mn-lt"/>
              <a:ea typeface="+mn-ea"/>
              <a:cs typeface="+mn-cs"/>
            </a:rPr>
            <a:t>高くなっている。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普通交付税の合併算定替の段階的縮減が平成２７年度から始まっており、最終的には、約１５億円の減額を見込んでいる。</a:t>
          </a:r>
          <a:endParaRPr lang="ja-JP" altLang="ja-JP" sz="1400">
            <a:effectLst/>
          </a:endParaRPr>
        </a:p>
        <a:p>
          <a:r>
            <a:rPr lang="ja-JP" altLang="ja-JP" sz="1100">
              <a:solidFill>
                <a:schemeClr val="dk1"/>
              </a:solidFill>
              <a:effectLst/>
              <a:latin typeface="+mn-lt"/>
              <a:ea typeface="+mn-ea"/>
              <a:cs typeface="+mn-cs"/>
            </a:rPr>
            <a:t>　今後、少子高齢化対策や施設の老朽化対策を進めるとともに、住民サービスを維持していくための財源確保が課題になることから</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歳出削減などに努め財政調整基金の維持を図っている。</a:t>
          </a:r>
          <a:endParaRPr lang="ja-JP" altLang="ja-JP" sz="1400">
            <a:effectLst/>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実質収支の標準財政規模に占める割合については、実質収支額が前年度から約</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億円増となったことから、前年度と比べて０．</a:t>
          </a:r>
          <a:r>
            <a:rPr lang="ja-JP" altLang="en-US" sz="1100" b="0" i="0" baseline="0">
              <a:solidFill>
                <a:schemeClr val="dk1"/>
              </a:solidFill>
              <a:effectLst/>
              <a:latin typeface="+mn-lt"/>
              <a:ea typeface="+mn-ea"/>
              <a:cs typeface="+mn-cs"/>
            </a:rPr>
            <a:t>３７</a:t>
          </a:r>
          <a:r>
            <a:rPr lang="ja-JP" altLang="ja-JP" sz="1100" b="0" i="0" baseline="0">
              <a:solidFill>
                <a:schemeClr val="dk1"/>
              </a:solidFill>
              <a:effectLst/>
              <a:latin typeface="+mn-lt"/>
              <a:ea typeface="+mn-ea"/>
              <a:cs typeface="+mn-cs"/>
            </a:rPr>
            <a:t>％増となっている。</a:t>
          </a:r>
          <a:endParaRPr lang="ja-JP" altLang="ja-JP" sz="1400">
            <a:effectLst/>
          </a:endParaRPr>
        </a:p>
        <a:p>
          <a:pPr rtl="0"/>
          <a:r>
            <a:rPr lang="ja-JP" altLang="en-US" sz="1100" b="0" i="0" baseline="0">
              <a:solidFill>
                <a:schemeClr val="dk1"/>
              </a:solidFill>
              <a:effectLst/>
              <a:latin typeface="+mn-lt"/>
              <a:ea typeface="+mn-ea"/>
              <a:cs typeface="+mn-cs"/>
            </a:rPr>
            <a:t>　財政調整基金残高の０．８６％増は、中長期的な見通しのもと、平成２８年度より決算剰余金を中心につみたてており、その伸びの牽引されて実質単年度収支についても同様に伸びている。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いずれも将来を見据えた計画的な財政運営によるものであり、今後も引き続き健全財政の維持に努める。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前年度に引き続き全会計において赤字は生じていない。</a:t>
          </a:r>
          <a:endParaRPr lang="ja-JP" altLang="ja-JP" sz="1400">
            <a:effectLst/>
          </a:endParaRPr>
        </a:p>
        <a:p>
          <a:pPr rtl="0"/>
          <a:r>
            <a:rPr lang="ja-JP" altLang="ja-JP" sz="1100" b="0" i="0" baseline="0">
              <a:solidFill>
                <a:schemeClr val="dk1"/>
              </a:solidFill>
              <a:effectLst/>
              <a:latin typeface="+mn-lt"/>
              <a:ea typeface="+mn-ea"/>
              <a:cs typeface="+mn-cs"/>
            </a:rPr>
            <a:t>　黒字額については、ほとんどの会計において前年度と同程度で推移しているが、標準財政規模比の黒字が大き</a:t>
          </a:r>
          <a:r>
            <a:rPr lang="ja-JP" altLang="en-US" sz="1100" b="0" i="0" baseline="0">
              <a:solidFill>
                <a:schemeClr val="dk1"/>
              </a:solidFill>
              <a:effectLst/>
              <a:latin typeface="+mn-lt"/>
              <a:ea typeface="+mn-ea"/>
              <a:cs typeface="+mn-cs"/>
            </a:rPr>
            <a:t>か</a:t>
          </a:r>
          <a:r>
            <a:rPr lang="ja-JP" altLang="ja-JP" sz="1100" b="0" i="0" baseline="0">
              <a:solidFill>
                <a:schemeClr val="dk1"/>
              </a:solidFill>
              <a:effectLst/>
              <a:latin typeface="+mn-lt"/>
              <a:ea typeface="+mn-ea"/>
              <a:cs typeface="+mn-cs"/>
            </a:rPr>
            <a:t>った水道事業会計においては、</a:t>
          </a:r>
          <a:r>
            <a:rPr lang="ja-JP" altLang="en-US" sz="1100" b="0" i="0" baseline="0">
              <a:solidFill>
                <a:schemeClr val="dk1"/>
              </a:solidFill>
              <a:effectLst/>
              <a:latin typeface="+mn-lt"/>
              <a:ea typeface="+mn-ea"/>
              <a:cs typeface="+mn-cs"/>
            </a:rPr>
            <a:t>建設改良工事が若干増加したものの、固定資産の取得が少なかったことや、企業債の借入が多かったため黒字額が増加したもの。</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また、国民健康保険事業特別会計</a:t>
          </a:r>
          <a:r>
            <a:rPr lang="ja-JP" altLang="ja-JP" sz="1100" b="0" i="0" baseline="0">
              <a:solidFill>
                <a:schemeClr val="dk1"/>
              </a:solidFill>
              <a:effectLst/>
              <a:latin typeface="+mn-lt"/>
              <a:ea typeface="+mn-ea"/>
              <a:cs typeface="+mn-cs"/>
            </a:rPr>
            <a:t>においては、</a:t>
          </a:r>
          <a:r>
            <a:rPr lang="ja-JP" altLang="en-US" sz="1100" b="0" i="0" baseline="0">
              <a:solidFill>
                <a:schemeClr val="dk1"/>
              </a:solidFill>
              <a:effectLst/>
              <a:latin typeface="+mn-lt"/>
              <a:ea typeface="+mn-ea"/>
              <a:cs typeface="+mn-cs"/>
            </a:rPr>
            <a:t>退職者保険の医療給付に応じて交付される療養給付費交付金が、対象となる退職被保険者の減少に起因して大幅な減額となったものの、被保険者の減少の影響を受け、保険給付費や共同事業拠出金など医療費に係わる支出が大幅な減額になったかことにより</a:t>
          </a:r>
          <a:r>
            <a:rPr lang="ja-JP" altLang="ja-JP" sz="1100" b="0" i="0" baseline="0">
              <a:solidFill>
                <a:schemeClr val="dk1"/>
              </a:solidFill>
              <a:effectLst/>
              <a:latin typeface="+mn-lt"/>
              <a:ea typeface="+mn-ea"/>
              <a:cs typeface="+mn-cs"/>
            </a:rPr>
            <a:t>黒字額が増加したもの。</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今後も全会計において引き続き健全財政の維持に努めていく。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73448594</v>
      </c>
      <c r="BO4" s="410"/>
      <c r="BP4" s="410"/>
      <c r="BQ4" s="410"/>
      <c r="BR4" s="410"/>
      <c r="BS4" s="410"/>
      <c r="BT4" s="410"/>
      <c r="BU4" s="411"/>
      <c r="BV4" s="409">
        <v>66946485</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2.9</v>
      </c>
      <c r="CU4" s="416"/>
      <c r="CV4" s="416"/>
      <c r="CW4" s="416"/>
      <c r="CX4" s="416"/>
      <c r="CY4" s="416"/>
      <c r="CZ4" s="416"/>
      <c r="DA4" s="417"/>
      <c r="DB4" s="415">
        <v>2.6</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71823159</v>
      </c>
      <c r="BO5" s="447"/>
      <c r="BP5" s="447"/>
      <c r="BQ5" s="447"/>
      <c r="BR5" s="447"/>
      <c r="BS5" s="447"/>
      <c r="BT5" s="447"/>
      <c r="BU5" s="448"/>
      <c r="BV5" s="446">
        <v>65244617</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92.1</v>
      </c>
      <c r="CU5" s="444"/>
      <c r="CV5" s="444"/>
      <c r="CW5" s="444"/>
      <c r="CX5" s="444"/>
      <c r="CY5" s="444"/>
      <c r="CZ5" s="444"/>
      <c r="DA5" s="445"/>
      <c r="DB5" s="443">
        <v>93</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94</v>
      </c>
      <c r="AV6" s="479"/>
      <c r="AW6" s="479"/>
      <c r="AX6" s="479"/>
      <c r="AY6" s="480" t="s">
        <v>95</v>
      </c>
      <c r="AZ6" s="481"/>
      <c r="BA6" s="481"/>
      <c r="BB6" s="481"/>
      <c r="BC6" s="481"/>
      <c r="BD6" s="481"/>
      <c r="BE6" s="481"/>
      <c r="BF6" s="481"/>
      <c r="BG6" s="481"/>
      <c r="BH6" s="481"/>
      <c r="BI6" s="481"/>
      <c r="BJ6" s="481"/>
      <c r="BK6" s="481"/>
      <c r="BL6" s="481"/>
      <c r="BM6" s="482"/>
      <c r="BN6" s="446">
        <v>1625435</v>
      </c>
      <c r="BO6" s="447"/>
      <c r="BP6" s="447"/>
      <c r="BQ6" s="447"/>
      <c r="BR6" s="447"/>
      <c r="BS6" s="447"/>
      <c r="BT6" s="447"/>
      <c r="BU6" s="448"/>
      <c r="BV6" s="446">
        <v>1701868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97.4</v>
      </c>
      <c r="CU6" s="484"/>
      <c r="CV6" s="484"/>
      <c r="CW6" s="484"/>
      <c r="CX6" s="484"/>
      <c r="CY6" s="484"/>
      <c r="CZ6" s="484"/>
      <c r="DA6" s="485"/>
      <c r="DB6" s="483">
        <v>98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86</v>
      </c>
      <c r="AV7" s="479"/>
      <c r="AW7" s="479"/>
      <c r="AX7" s="479"/>
      <c r="AY7" s="480" t="s">
        <v>98</v>
      </c>
      <c r="AZ7" s="481"/>
      <c r="BA7" s="481"/>
      <c r="BB7" s="481"/>
      <c r="BC7" s="481"/>
      <c r="BD7" s="481"/>
      <c r="BE7" s="481"/>
      <c r="BF7" s="481"/>
      <c r="BG7" s="481"/>
      <c r="BH7" s="481"/>
      <c r="BI7" s="481"/>
      <c r="BJ7" s="481"/>
      <c r="BK7" s="481"/>
      <c r="BL7" s="481"/>
      <c r="BM7" s="482"/>
      <c r="BN7" s="446">
        <v>580759</v>
      </c>
      <c r="BO7" s="447"/>
      <c r="BP7" s="447"/>
      <c r="BQ7" s="447"/>
      <c r="BR7" s="447"/>
      <c r="BS7" s="447"/>
      <c r="BT7" s="447"/>
      <c r="BU7" s="448"/>
      <c r="BV7" s="446">
        <v>783295</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35834475</v>
      </c>
      <c r="CU7" s="447"/>
      <c r="CV7" s="447"/>
      <c r="CW7" s="447"/>
      <c r="CX7" s="447"/>
      <c r="CY7" s="447"/>
      <c r="CZ7" s="447"/>
      <c r="DA7" s="448"/>
      <c r="DB7" s="446">
        <v>35963900</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1044676</v>
      </c>
      <c r="BO8" s="447"/>
      <c r="BP8" s="447"/>
      <c r="BQ8" s="447"/>
      <c r="BR8" s="447"/>
      <c r="BS8" s="447"/>
      <c r="BT8" s="447"/>
      <c r="BU8" s="448"/>
      <c r="BV8" s="446">
        <v>918573</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0.53</v>
      </c>
      <c r="CU8" s="487"/>
      <c r="CV8" s="487"/>
      <c r="CW8" s="487"/>
      <c r="CX8" s="487"/>
      <c r="CY8" s="487"/>
      <c r="CZ8" s="487"/>
      <c r="DA8" s="488"/>
      <c r="DB8" s="486">
        <v>0.52</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138078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126103</v>
      </c>
      <c r="BO9" s="447"/>
      <c r="BP9" s="447"/>
      <c r="BQ9" s="447"/>
      <c r="BR9" s="447"/>
      <c r="BS9" s="447"/>
      <c r="BT9" s="447"/>
      <c r="BU9" s="448"/>
      <c r="BV9" s="446">
        <v>171762</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23.2</v>
      </c>
      <c r="CU9" s="444"/>
      <c r="CV9" s="444"/>
      <c r="CW9" s="444"/>
      <c r="CX9" s="444"/>
      <c r="CY9" s="444"/>
      <c r="CZ9" s="444"/>
      <c r="DA9" s="445"/>
      <c r="DB9" s="443">
        <v>22.1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140752</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86</v>
      </c>
      <c r="AV10" s="479"/>
      <c r="AW10" s="479"/>
      <c r="AX10" s="479"/>
      <c r="AY10" s="480" t="s">
        <v>113</v>
      </c>
      <c r="AZ10" s="481"/>
      <c r="BA10" s="481"/>
      <c r="BB10" s="481"/>
      <c r="BC10" s="481"/>
      <c r="BD10" s="481"/>
      <c r="BE10" s="481"/>
      <c r="BF10" s="481"/>
      <c r="BG10" s="481"/>
      <c r="BH10" s="481"/>
      <c r="BI10" s="481"/>
      <c r="BJ10" s="481"/>
      <c r="BK10" s="481"/>
      <c r="BL10" s="481"/>
      <c r="BM10" s="482"/>
      <c r="BN10" s="446">
        <v>900570</v>
      </c>
      <c r="BO10" s="447"/>
      <c r="BP10" s="447"/>
      <c r="BQ10" s="447"/>
      <c r="BR10" s="447"/>
      <c r="BS10" s="447"/>
      <c r="BT10" s="447"/>
      <c r="BU10" s="448"/>
      <c r="BV10" s="446">
        <v>600471</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1501442</v>
      </c>
      <c r="BO11" s="447"/>
      <c r="BP11" s="447"/>
      <c r="BQ11" s="447"/>
      <c r="BR11" s="447"/>
      <c r="BS11" s="447"/>
      <c r="BT11" s="447"/>
      <c r="BU11" s="448"/>
      <c r="BV11" s="446">
        <v>278735</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138512</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108</v>
      </c>
      <c r="AV12" s="479"/>
      <c r="AW12" s="479"/>
      <c r="AX12" s="479"/>
      <c r="AY12" s="480" t="s">
        <v>128</v>
      </c>
      <c r="AZ12" s="481"/>
      <c r="BA12" s="481"/>
      <c r="BB12" s="481"/>
      <c r="BC12" s="481"/>
      <c r="BD12" s="481"/>
      <c r="BE12" s="481"/>
      <c r="BF12" s="481"/>
      <c r="BG12" s="481"/>
      <c r="BH12" s="481"/>
      <c r="BI12" s="481"/>
      <c r="BJ12" s="481"/>
      <c r="BK12" s="481"/>
      <c r="BL12" s="481"/>
      <c r="BM12" s="482"/>
      <c r="BN12" s="446">
        <v>600000</v>
      </c>
      <c r="BO12" s="447"/>
      <c r="BP12" s="447"/>
      <c r="BQ12" s="447"/>
      <c r="BR12" s="447"/>
      <c r="BS12" s="447"/>
      <c r="BT12" s="447"/>
      <c r="BU12" s="448"/>
      <c r="BV12" s="446">
        <v>300000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137658</v>
      </c>
      <c r="S13" s="528"/>
      <c r="T13" s="528"/>
      <c r="U13" s="528"/>
      <c r="V13" s="529"/>
      <c r="W13" s="462" t="s">
        <v>132</v>
      </c>
      <c r="X13" s="463"/>
      <c r="Y13" s="463"/>
      <c r="Z13" s="463"/>
      <c r="AA13" s="463"/>
      <c r="AB13" s="453"/>
      <c r="AC13" s="497">
        <v>4120</v>
      </c>
      <c r="AD13" s="498"/>
      <c r="AE13" s="498"/>
      <c r="AF13" s="498"/>
      <c r="AG13" s="537"/>
      <c r="AH13" s="497">
        <v>4250</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1928115</v>
      </c>
      <c r="BO13" s="447"/>
      <c r="BP13" s="447"/>
      <c r="BQ13" s="447"/>
      <c r="BR13" s="447"/>
      <c r="BS13" s="447"/>
      <c r="BT13" s="447"/>
      <c r="BU13" s="448"/>
      <c r="BV13" s="446">
        <v>750968</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7.4</v>
      </c>
      <c r="CU13" s="444"/>
      <c r="CV13" s="444"/>
      <c r="CW13" s="444"/>
      <c r="CX13" s="444"/>
      <c r="CY13" s="444"/>
      <c r="CZ13" s="444"/>
      <c r="DA13" s="445"/>
      <c r="DB13" s="443">
        <v>6.9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139407</v>
      </c>
      <c r="S14" s="528"/>
      <c r="T14" s="528"/>
      <c r="U14" s="528"/>
      <c r="V14" s="529"/>
      <c r="W14" s="436"/>
      <c r="X14" s="437"/>
      <c r="Y14" s="437"/>
      <c r="Z14" s="437"/>
      <c r="AA14" s="437"/>
      <c r="AB14" s="426"/>
      <c r="AC14" s="530">
        <v>6.5</v>
      </c>
      <c r="AD14" s="531"/>
      <c r="AE14" s="531"/>
      <c r="AF14" s="531"/>
      <c r="AG14" s="532"/>
      <c r="AH14" s="530">
        <v>6.9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138585</v>
      </c>
      <c r="S15" s="528"/>
      <c r="T15" s="528"/>
      <c r="U15" s="528"/>
      <c r="V15" s="529"/>
      <c r="W15" s="462" t="s">
        <v>140</v>
      </c>
      <c r="X15" s="463"/>
      <c r="Y15" s="463"/>
      <c r="Z15" s="463"/>
      <c r="AA15" s="463"/>
      <c r="AB15" s="453"/>
      <c r="AC15" s="497">
        <v>14729</v>
      </c>
      <c r="AD15" s="498"/>
      <c r="AE15" s="498"/>
      <c r="AF15" s="498"/>
      <c r="AG15" s="537"/>
      <c r="AH15" s="497">
        <v>14341</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15291000</v>
      </c>
      <c r="BO15" s="410"/>
      <c r="BP15" s="410"/>
      <c r="BQ15" s="410"/>
      <c r="BR15" s="410"/>
      <c r="BS15" s="410"/>
      <c r="BT15" s="410"/>
      <c r="BU15" s="411"/>
      <c r="BV15" s="409">
        <v>15558848</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23.1</v>
      </c>
      <c r="AD16" s="531"/>
      <c r="AE16" s="531"/>
      <c r="AF16" s="531"/>
      <c r="AG16" s="532"/>
      <c r="AH16" s="530">
        <v>23.1</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28617773</v>
      </c>
      <c r="BO16" s="447"/>
      <c r="BP16" s="447"/>
      <c r="BQ16" s="447"/>
      <c r="BR16" s="447"/>
      <c r="BS16" s="447"/>
      <c r="BT16" s="447"/>
      <c r="BU16" s="448"/>
      <c r="BV16" s="446">
        <v>28414182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44921</v>
      </c>
      <c r="AD17" s="498"/>
      <c r="AE17" s="498"/>
      <c r="AF17" s="498"/>
      <c r="AG17" s="537"/>
      <c r="AH17" s="497">
        <v>43406</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19527242</v>
      </c>
      <c r="BO17" s="447"/>
      <c r="BP17" s="447"/>
      <c r="BQ17" s="447"/>
      <c r="BR17" s="447"/>
      <c r="BS17" s="447"/>
      <c r="BT17" s="447"/>
      <c r="BU17" s="448"/>
      <c r="BV17" s="446">
        <v>19840218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341.79</v>
      </c>
      <c r="M18" s="559"/>
      <c r="N18" s="559"/>
      <c r="O18" s="559"/>
      <c r="P18" s="559"/>
      <c r="Q18" s="559"/>
      <c r="R18" s="560"/>
      <c r="S18" s="560"/>
      <c r="T18" s="560"/>
      <c r="U18" s="560"/>
      <c r="V18" s="561"/>
      <c r="W18" s="464"/>
      <c r="X18" s="465"/>
      <c r="Y18" s="465"/>
      <c r="Z18" s="465"/>
      <c r="AA18" s="465"/>
      <c r="AB18" s="456"/>
      <c r="AC18" s="562">
        <v>70.400000000000006</v>
      </c>
      <c r="AD18" s="563"/>
      <c r="AE18" s="563"/>
      <c r="AF18" s="563"/>
      <c r="AG18" s="564"/>
      <c r="AH18" s="562">
        <v>70</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32892642</v>
      </c>
      <c r="BO18" s="447"/>
      <c r="BP18" s="447"/>
      <c r="BQ18" s="447"/>
      <c r="BR18" s="447"/>
      <c r="BS18" s="447"/>
      <c r="BT18" s="447"/>
      <c r="BU18" s="448"/>
      <c r="BV18" s="446">
        <v>32259447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404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42300029</v>
      </c>
      <c r="BO19" s="447"/>
      <c r="BP19" s="447"/>
      <c r="BQ19" s="447"/>
      <c r="BR19" s="447"/>
      <c r="BS19" s="447"/>
      <c r="BT19" s="447"/>
      <c r="BU19" s="448"/>
      <c r="BV19" s="446">
        <v>39053963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51897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58290055</v>
      </c>
      <c r="BO23" s="447"/>
      <c r="BP23" s="447"/>
      <c r="BQ23" s="447"/>
      <c r="BR23" s="447"/>
      <c r="BS23" s="447"/>
      <c r="BT23" s="447"/>
      <c r="BU23" s="448"/>
      <c r="BV23" s="446">
        <v>60963720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9600</v>
      </c>
      <c r="R24" s="498"/>
      <c r="S24" s="498"/>
      <c r="T24" s="498"/>
      <c r="U24" s="498"/>
      <c r="V24" s="537"/>
      <c r="W24" s="596"/>
      <c r="X24" s="584"/>
      <c r="Y24" s="585"/>
      <c r="Z24" s="496" t="s">
        <v>164</v>
      </c>
      <c r="AA24" s="476"/>
      <c r="AB24" s="476"/>
      <c r="AC24" s="476"/>
      <c r="AD24" s="476"/>
      <c r="AE24" s="476"/>
      <c r="AF24" s="476"/>
      <c r="AG24" s="477"/>
      <c r="AH24" s="497">
        <v>744</v>
      </c>
      <c r="AI24" s="498"/>
      <c r="AJ24" s="498"/>
      <c r="AK24" s="498"/>
      <c r="AL24" s="537"/>
      <c r="AM24" s="497">
        <v>2440320</v>
      </c>
      <c r="AN24" s="498"/>
      <c r="AO24" s="498"/>
      <c r="AP24" s="498"/>
      <c r="AQ24" s="498"/>
      <c r="AR24" s="537"/>
      <c r="AS24" s="497">
        <v>3280</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45453940</v>
      </c>
      <c r="BO24" s="447"/>
      <c r="BP24" s="447"/>
      <c r="BQ24" s="447"/>
      <c r="BR24" s="447"/>
      <c r="BS24" s="447"/>
      <c r="BT24" s="447"/>
      <c r="BU24" s="448"/>
      <c r="BV24" s="446">
        <v>46361044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2</v>
      </c>
      <c r="M25" s="498"/>
      <c r="N25" s="498"/>
      <c r="O25" s="498"/>
      <c r="P25" s="537"/>
      <c r="Q25" s="497">
        <v>7800</v>
      </c>
      <c r="R25" s="498"/>
      <c r="S25" s="498"/>
      <c r="T25" s="498"/>
      <c r="U25" s="498"/>
      <c r="V25" s="537"/>
      <c r="W25" s="596"/>
      <c r="X25" s="584"/>
      <c r="Y25" s="585"/>
      <c r="Z25" s="496" t="s">
        <v>167</v>
      </c>
      <c r="AA25" s="476"/>
      <c r="AB25" s="476"/>
      <c r="AC25" s="476"/>
      <c r="AD25" s="476"/>
      <c r="AE25" s="476"/>
      <c r="AF25" s="476"/>
      <c r="AG25" s="477"/>
      <c r="AH25" s="497" t="s">
        <v>122</v>
      </c>
      <c r="AI25" s="498"/>
      <c r="AJ25" s="498"/>
      <c r="AK25" s="498"/>
      <c r="AL25" s="537"/>
      <c r="AM25" s="497" t="s">
        <v>130</v>
      </c>
      <c r="AN25" s="498"/>
      <c r="AO25" s="498"/>
      <c r="AP25" s="498"/>
      <c r="AQ25" s="498"/>
      <c r="AR25" s="537"/>
      <c r="AS25" s="497" t="s">
        <v>130</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5155105</v>
      </c>
      <c r="BO25" s="410"/>
      <c r="BP25" s="410"/>
      <c r="BQ25" s="410"/>
      <c r="BR25" s="410"/>
      <c r="BS25" s="410"/>
      <c r="BT25" s="410"/>
      <c r="BU25" s="411"/>
      <c r="BV25" s="409">
        <v>6896856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6750</v>
      </c>
      <c r="R26" s="498"/>
      <c r="S26" s="498"/>
      <c r="T26" s="498"/>
      <c r="U26" s="498"/>
      <c r="V26" s="537"/>
      <c r="W26" s="596"/>
      <c r="X26" s="584"/>
      <c r="Y26" s="585"/>
      <c r="Z26" s="496" t="s">
        <v>170</v>
      </c>
      <c r="AA26" s="606"/>
      <c r="AB26" s="606"/>
      <c r="AC26" s="606"/>
      <c r="AD26" s="606"/>
      <c r="AE26" s="606"/>
      <c r="AF26" s="606"/>
      <c r="AG26" s="607"/>
      <c r="AH26" s="497">
        <v>19</v>
      </c>
      <c r="AI26" s="498"/>
      <c r="AJ26" s="498"/>
      <c r="AK26" s="498"/>
      <c r="AL26" s="537"/>
      <c r="AM26" s="497">
        <v>64429</v>
      </c>
      <c r="AN26" s="498"/>
      <c r="AO26" s="498"/>
      <c r="AP26" s="498"/>
      <c r="AQ26" s="498"/>
      <c r="AR26" s="537"/>
      <c r="AS26" s="497">
        <v>3391</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5000</v>
      </c>
      <c r="R27" s="498"/>
      <c r="S27" s="498"/>
      <c r="T27" s="498"/>
      <c r="U27" s="498"/>
      <c r="V27" s="537"/>
      <c r="W27" s="596"/>
      <c r="X27" s="584"/>
      <c r="Y27" s="585"/>
      <c r="Z27" s="496" t="s">
        <v>173</v>
      </c>
      <c r="AA27" s="476"/>
      <c r="AB27" s="476"/>
      <c r="AC27" s="476"/>
      <c r="AD27" s="476"/>
      <c r="AE27" s="476"/>
      <c r="AF27" s="476"/>
      <c r="AG27" s="477"/>
      <c r="AH27" s="497">
        <v>21</v>
      </c>
      <c r="AI27" s="498"/>
      <c r="AJ27" s="498"/>
      <c r="AK27" s="498"/>
      <c r="AL27" s="537"/>
      <c r="AM27" s="497">
        <v>79197</v>
      </c>
      <c r="AN27" s="498"/>
      <c r="AO27" s="498"/>
      <c r="AP27" s="498"/>
      <c r="AQ27" s="498"/>
      <c r="AR27" s="537"/>
      <c r="AS27" s="497">
        <v>3771</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300000</v>
      </c>
      <c r="BO27" s="620"/>
      <c r="BP27" s="620"/>
      <c r="BQ27" s="620"/>
      <c r="BR27" s="620"/>
      <c r="BS27" s="620"/>
      <c r="BT27" s="620"/>
      <c r="BU27" s="621"/>
      <c r="BV27" s="619">
        <v>300000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4200</v>
      </c>
      <c r="R28" s="498"/>
      <c r="S28" s="498"/>
      <c r="T28" s="498"/>
      <c r="U28" s="498"/>
      <c r="V28" s="537"/>
      <c r="W28" s="596"/>
      <c r="X28" s="584"/>
      <c r="Y28" s="585"/>
      <c r="Z28" s="496" t="s">
        <v>176</v>
      </c>
      <c r="AA28" s="476"/>
      <c r="AB28" s="476"/>
      <c r="AC28" s="476"/>
      <c r="AD28" s="476"/>
      <c r="AE28" s="476"/>
      <c r="AF28" s="476"/>
      <c r="AG28" s="477"/>
      <c r="AH28" s="497" t="s">
        <v>130</v>
      </c>
      <c r="AI28" s="498"/>
      <c r="AJ28" s="498"/>
      <c r="AK28" s="498"/>
      <c r="AL28" s="537"/>
      <c r="AM28" s="497" t="s">
        <v>122</v>
      </c>
      <c r="AN28" s="498"/>
      <c r="AO28" s="498"/>
      <c r="AP28" s="498"/>
      <c r="AQ28" s="498"/>
      <c r="AR28" s="537"/>
      <c r="AS28" s="497" t="s">
        <v>130</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2780912</v>
      </c>
      <c r="BO28" s="410"/>
      <c r="BP28" s="410"/>
      <c r="BQ28" s="410"/>
      <c r="BR28" s="410"/>
      <c r="BS28" s="410"/>
      <c r="BT28" s="410"/>
      <c r="BU28" s="411"/>
      <c r="BV28" s="409">
        <v>2480342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28</v>
      </c>
      <c r="M29" s="498"/>
      <c r="N29" s="498"/>
      <c r="O29" s="498"/>
      <c r="P29" s="537"/>
      <c r="Q29" s="497">
        <v>4050</v>
      </c>
      <c r="R29" s="498"/>
      <c r="S29" s="498"/>
      <c r="T29" s="498"/>
      <c r="U29" s="498"/>
      <c r="V29" s="537"/>
      <c r="W29" s="597"/>
      <c r="X29" s="598"/>
      <c r="Y29" s="599"/>
      <c r="Z29" s="496" t="s">
        <v>179</v>
      </c>
      <c r="AA29" s="476"/>
      <c r="AB29" s="476"/>
      <c r="AC29" s="476"/>
      <c r="AD29" s="476"/>
      <c r="AE29" s="476"/>
      <c r="AF29" s="476"/>
      <c r="AG29" s="477"/>
      <c r="AH29" s="497">
        <v>765</v>
      </c>
      <c r="AI29" s="498"/>
      <c r="AJ29" s="498"/>
      <c r="AK29" s="498"/>
      <c r="AL29" s="537"/>
      <c r="AM29" s="497">
        <v>2519517</v>
      </c>
      <c r="AN29" s="498"/>
      <c r="AO29" s="498"/>
      <c r="AP29" s="498"/>
      <c r="AQ29" s="498"/>
      <c r="AR29" s="537"/>
      <c r="AS29" s="497">
        <v>3293</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3542784</v>
      </c>
      <c r="BO29" s="447"/>
      <c r="BP29" s="447"/>
      <c r="BQ29" s="447"/>
      <c r="BR29" s="447"/>
      <c r="BS29" s="447"/>
      <c r="BT29" s="447"/>
      <c r="BU29" s="448"/>
      <c r="BV29" s="446">
        <v>5040247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97.8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17180669</v>
      </c>
      <c r="BO30" s="620"/>
      <c r="BP30" s="620"/>
      <c r="BQ30" s="620"/>
      <c r="BR30" s="620"/>
      <c r="BS30" s="620"/>
      <c r="BT30" s="620"/>
      <c r="BU30" s="621"/>
      <c r="BV30" s="619">
        <v>16972405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197</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IF('各会計、関係団体の財政状況及び健全化判断比率'!B35="","",'各会計、関係団体の財政状況及び健全化判断比率'!B35)</f>
        <v>浄化槽事業特別会計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県央地域広域市町村圏組合一般会計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諫早施設管理公社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墓園事業特別会計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IF('各会計、関係団体の財政状況及び健全化判断比率'!B33="","",'各会計、関係団体の財政状況及び健全化判断比率'!B33)</f>
        <v>工業用水道事業会計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県央県南広域環境組合一般会計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株式会社県央企画</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IF('各会計、関係団体の財政状況及び健全化判断比率'!B34="","",'各会計、関係団体の財政状況及び健全化判断比率'!B34)</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長崎県後期高齢者医療広域連合普通会計</v>
      </c>
      <c r="BZ36" s="633"/>
      <c r="CA36" s="633"/>
      <c r="CB36" s="633"/>
      <c r="CC36" s="633"/>
      <c r="CD36" s="633"/>
      <c r="CE36" s="633"/>
      <c r="CF36" s="633"/>
      <c r="CG36" s="633"/>
      <c r="CH36" s="633"/>
      <c r="CI36" s="633"/>
      <c r="CJ36" s="633"/>
      <c r="CK36" s="633"/>
      <c r="CL36" s="633"/>
      <c r="CM36" s="633"/>
      <c r="CN36" s="193"/>
      <c r="CO36" s="632">
        <f t="shared" si="3"/>
        <v>18</v>
      </c>
      <c r="CP36" s="632"/>
      <c r="CQ36" s="633" t="str">
        <f>IF('各会計、関係団体の財政状況及び健全化判断比率'!BS9="","",'各会計、関係団体の財政状況及び健全化判断比率'!BS9)</f>
        <v>諫早市土地開発公社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駐車場事業特別会計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長崎県後期高齢者医療広域連合事業会計</v>
      </c>
      <c r="BZ37" s="633"/>
      <c r="CA37" s="633"/>
      <c r="CB37" s="633"/>
      <c r="CC37" s="633"/>
      <c r="CD37" s="633"/>
      <c r="CE37" s="633"/>
      <c r="CF37" s="633"/>
      <c r="CG37" s="633"/>
      <c r="CH37" s="633"/>
      <c r="CI37" s="633"/>
      <c r="CJ37" s="633"/>
      <c r="CK37" s="633"/>
      <c r="CL37" s="633"/>
      <c r="CM37" s="633"/>
      <c r="CN37" s="193"/>
      <c r="CO37" s="632">
        <f t="shared" si="3"/>
        <v>19</v>
      </c>
      <c r="CP37" s="632"/>
      <c r="CQ37" s="633" t="str">
        <f>IF('各会計、関係団体の財政状況及び健全化判断比率'!BS10="","",'各会計、関係団体の財政状況及び健全化判断比率'!BS10)</f>
        <v>諫早市小長井振興公社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長崎県市町村総合事務組合一般会計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MYOaFy2KmVihnK22zE5uG0Hty/Q+neYDlUtTqeGwfL6U0evzU4BsoYfbaijSY2yslNJYJUGDDIibKyH7Fhe6A==" saltValue="nHPh0FR6cOjKBFjY2s/ep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30" zoomScale="70" zoomScaleNormal="70" zoomScaleSheetLayoutView="100" workbookViewId="0">
      <selection activeCell="O33" sqref="O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25" t="s">
        <v>554</v>
      </c>
      <c r="D34" s="1225"/>
      <c r="E34" s="1226"/>
      <c r="F34" s="32">
        <v>8.6199999999999992</v>
      </c>
      <c r="G34" s="33">
        <v>9.16</v>
      </c>
      <c r="H34" s="33">
        <v>9.74</v>
      </c>
      <c r="I34" s="33">
        <v>11.81</v>
      </c>
      <c r="J34" s="34">
        <v>13.45</v>
      </c>
      <c r="K34" s="22"/>
      <c r="L34" s="22"/>
      <c r="M34" s="22"/>
      <c r="N34" s="22"/>
      <c r="O34" s="22"/>
      <c r="P34" s="22"/>
    </row>
    <row r="35" spans="1:16" ht="39" customHeight="1" x14ac:dyDescent="0.15">
      <c r="A35" s="22"/>
      <c r="B35" s="35"/>
      <c r="C35" s="1219" t="s">
        <v>555</v>
      </c>
      <c r="D35" s="1220"/>
      <c r="E35" s="1221"/>
      <c r="F35" s="36">
        <v>3.87</v>
      </c>
      <c r="G35" s="37">
        <v>3.99</v>
      </c>
      <c r="H35" s="37">
        <v>3.97</v>
      </c>
      <c r="I35" s="37">
        <v>4.12</v>
      </c>
      <c r="J35" s="38">
        <v>4.03</v>
      </c>
      <c r="K35" s="22"/>
      <c r="L35" s="22"/>
      <c r="M35" s="22"/>
      <c r="N35" s="22"/>
      <c r="O35" s="22"/>
      <c r="P35" s="22"/>
    </row>
    <row r="36" spans="1:16" ht="39" customHeight="1" x14ac:dyDescent="0.15">
      <c r="A36" s="22"/>
      <c r="B36" s="35"/>
      <c r="C36" s="1219" t="s">
        <v>556</v>
      </c>
      <c r="D36" s="1220"/>
      <c r="E36" s="1221"/>
      <c r="F36" s="36">
        <v>2.0499999999999998</v>
      </c>
      <c r="G36" s="37">
        <v>1.99</v>
      </c>
      <c r="H36" s="37">
        <v>1.63</v>
      </c>
      <c r="I36" s="37">
        <v>2.1</v>
      </c>
      <c r="J36" s="38">
        <v>2.42</v>
      </c>
      <c r="K36" s="22"/>
      <c r="L36" s="22"/>
      <c r="M36" s="22"/>
      <c r="N36" s="22"/>
      <c r="O36" s="22"/>
      <c r="P36" s="22"/>
    </row>
    <row r="37" spans="1:16" ht="39" customHeight="1" x14ac:dyDescent="0.15">
      <c r="A37" s="22"/>
      <c r="B37" s="35"/>
      <c r="C37" s="1219" t="s">
        <v>557</v>
      </c>
      <c r="D37" s="1220"/>
      <c r="E37" s="1221"/>
      <c r="F37" s="36">
        <v>0.24</v>
      </c>
      <c r="G37" s="37">
        <v>0.53</v>
      </c>
      <c r="H37" s="37">
        <v>0.77</v>
      </c>
      <c r="I37" s="37">
        <v>1.38</v>
      </c>
      <c r="J37" s="38">
        <v>1.71</v>
      </c>
      <c r="K37" s="22"/>
      <c r="L37" s="22"/>
      <c r="M37" s="22"/>
      <c r="N37" s="22"/>
      <c r="O37" s="22"/>
      <c r="P37" s="22"/>
    </row>
    <row r="38" spans="1:16" ht="39" customHeight="1" x14ac:dyDescent="0.15">
      <c r="A38" s="22"/>
      <c r="B38" s="35"/>
      <c r="C38" s="1219" t="s">
        <v>558</v>
      </c>
      <c r="D38" s="1220"/>
      <c r="E38" s="1221"/>
      <c r="F38" s="36">
        <v>1.63</v>
      </c>
      <c r="G38" s="37">
        <v>1.72</v>
      </c>
      <c r="H38" s="37">
        <v>1.8</v>
      </c>
      <c r="I38" s="37">
        <v>1.77</v>
      </c>
      <c r="J38" s="38">
        <v>1.66</v>
      </c>
      <c r="K38" s="22"/>
      <c r="L38" s="22"/>
      <c r="M38" s="22"/>
      <c r="N38" s="22"/>
      <c r="O38" s="22"/>
      <c r="P38" s="22"/>
    </row>
    <row r="39" spans="1:16" ht="39" customHeight="1" x14ac:dyDescent="0.15">
      <c r="A39" s="22"/>
      <c r="B39" s="35"/>
      <c r="C39" s="1219" t="s">
        <v>559</v>
      </c>
      <c r="D39" s="1220"/>
      <c r="E39" s="1221"/>
      <c r="F39" s="36">
        <v>0.04</v>
      </c>
      <c r="G39" s="37">
        <v>0.19</v>
      </c>
      <c r="H39" s="37">
        <v>0.59</v>
      </c>
      <c r="I39" s="37">
        <v>0.18</v>
      </c>
      <c r="J39" s="38">
        <v>0.83</v>
      </c>
      <c r="K39" s="22"/>
      <c r="L39" s="22"/>
      <c r="M39" s="22"/>
      <c r="N39" s="22"/>
      <c r="O39" s="22"/>
      <c r="P39" s="22"/>
    </row>
    <row r="40" spans="1:16" ht="39" customHeight="1" x14ac:dyDescent="0.15">
      <c r="A40" s="22"/>
      <c r="B40" s="35"/>
      <c r="C40" s="1219" t="s">
        <v>560</v>
      </c>
      <c r="D40" s="1220"/>
      <c r="E40" s="1221"/>
      <c r="F40" s="36">
        <v>0.3</v>
      </c>
      <c r="G40" s="37">
        <v>0.36</v>
      </c>
      <c r="H40" s="37">
        <v>0.39</v>
      </c>
      <c r="I40" s="37">
        <v>0.44</v>
      </c>
      <c r="J40" s="38">
        <v>0.48</v>
      </c>
      <c r="K40" s="22"/>
      <c r="L40" s="22"/>
      <c r="M40" s="22"/>
      <c r="N40" s="22"/>
      <c r="O40" s="22"/>
      <c r="P40" s="22"/>
    </row>
    <row r="41" spans="1:16" ht="39" customHeight="1" x14ac:dyDescent="0.15">
      <c r="A41" s="22"/>
      <c r="B41" s="35"/>
      <c r="C41" s="1219" t="s">
        <v>561</v>
      </c>
      <c r="D41" s="1220"/>
      <c r="E41" s="1221"/>
      <c r="F41" s="36">
        <v>7.0000000000000007E-2</v>
      </c>
      <c r="G41" s="37">
        <v>0.08</v>
      </c>
      <c r="H41" s="37">
        <v>0.08</v>
      </c>
      <c r="I41" s="37">
        <v>0.09</v>
      </c>
      <c r="J41" s="38">
        <v>0.09</v>
      </c>
      <c r="K41" s="22"/>
      <c r="L41" s="22"/>
      <c r="M41" s="22"/>
      <c r="N41" s="22"/>
      <c r="O41" s="22"/>
      <c r="P41" s="22"/>
    </row>
    <row r="42" spans="1:16" ht="39" customHeight="1" x14ac:dyDescent="0.15">
      <c r="A42" s="22"/>
      <c r="B42" s="39"/>
      <c r="C42" s="1219" t="s">
        <v>562</v>
      </c>
      <c r="D42" s="1220"/>
      <c r="E42" s="1221"/>
      <c r="F42" s="36" t="s">
        <v>507</v>
      </c>
      <c r="G42" s="37" t="s">
        <v>507</v>
      </c>
      <c r="H42" s="37" t="s">
        <v>507</v>
      </c>
      <c r="I42" s="37" t="s">
        <v>507</v>
      </c>
      <c r="J42" s="38" t="s">
        <v>507</v>
      </c>
      <c r="K42" s="22"/>
      <c r="L42" s="22"/>
      <c r="M42" s="22"/>
      <c r="N42" s="22"/>
      <c r="O42" s="22"/>
      <c r="P42" s="22"/>
    </row>
    <row r="43" spans="1:16" ht="39" customHeight="1" thickBot="1" x14ac:dyDescent="0.2">
      <c r="A43" s="22"/>
      <c r="B43" s="40"/>
      <c r="C43" s="1222" t="s">
        <v>563</v>
      </c>
      <c r="D43" s="1223"/>
      <c r="E43" s="122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7vJ/LjEyZA74jwp4cz6UKTbTXqykSTYqJgkPh247teZQrcFpaMXOtnh2s8umbCfB1hTfj0vgooID2xt3mF4Xg==" saltValue="ms5gXI9ya50kpj8vTa5W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F32"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8880</v>
      </c>
      <c r="L45" s="60">
        <v>8852</v>
      </c>
      <c r="M45" s="60">
        <v>8839</v>
      </c>
      <c r="N45" s="60">
        <v>8580</v>
      </c>
      <c r="O45" s="61">
        <v>8526</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507</v>
      </c>
      <c r="L46" s="64" t="s">
        <v>507</v>
      </c>
      <c r="M46" s="64" t="s">
        <v>507</v>
      </c>
      <c r="N46" s="64" t="s">
        <v>507</v>
      </c>
      <c r="O46" s="65" t="s">
        <v>507</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507</v>
      </c>
      <c r="L47" s="64" t="s">
        <v>507</v>
      </c>
      <c r="M47" s="64" t="s">
        <v>507</v>
      </c>
      <c r="N47" s="64" t="s">
        <v>507</v>
      </c>
      <c r="O47" s="65" t="s">
        <v>507</v>
      </c>
      <c r="P47" s="48"/>
      <c r="Q47" s="48"/>
      <c r="R47" s="48"/>
      <c r="S47" s="48"/>
      <c r="T47" s="48"/>
      <c r="U47" s="48"/>
    </row>
    <row r="48" spans="1:21" ht="30.75" customHeight="1" x14ac:dyDescent="0.15">
      <c r="A48" s="48"/>
      <c r="B48" s="1237"/>
      <c r="C48" s="1238"/>
      <c r="D48" s="62"/>
      <c r="E48" s="1229" t="s">
        <v>15</v>
      </c>
      <c r="F48" s="1229"/>
      <c r="G48" s="1229"/>
      <c r="H48" s="1229"/>
      <c r="I48" s="1229"/>
      <c r="J48" s="1230"/>
      <c r="K48" s="63">
        <v>1897</v>
      </c>
      <c r="L48" s="64">
        <v>1855</v>
      </c>
      <c r="M48" s="64">
        <v>1846</v>
      </c>
      <c r="N48" s="64">
        <v>1835</v>
      </c>
      <c r="O48" s="65">
        <v>1863</v>
      </c>
      <c r="P48" s="48"/>
      <c r="Q48" s="48"/>
      <c r="R48" s="48"/>
      <c r="S48" s="48"/>
      <c r="T48" s="48"/>
      <c r="U48" s="48"/>
    </row>
    <row r="49" spans="1:21" ht="30.75" customHeight="1" x14ac:dyDescent="0.15">
      <c r="A49" s="48"/>
      <c r="B49" s="1237"/>
      <c r="C49" s="1238"/>
      <c r="D49" s="62"/>
      <c r="E49" s="1229" t="s">
        <v>16</v>
      </c>
      <c r="F49" s="1229"/>
      <c r="G49" s="1229"/>
      <c r="H49" s="1229"/>
      <c r="I49" s="1229"/>
      <c r="J49" s="1230"/>
      <c r="K49" s="63">
        <v>674</v>
      </c>
      <c r="L49" s="64">
        <v>672</v>
      </c>
      <c r="M49" s="64">
        <v>847</v>
      </c>
      <c r="N49" s="64">
        <v>718</v>
      </c>
      <c r="O49" s="65">
        <v>703</v>
      </c>
      <c r="P49" s="48"/>
      <c r="Q49" s="48"/>
      <c r="R49" s="48"/>
      <c r="S49" s="48"/>
      <c r="T49" s="48"/>
      <c r="U49" s="48"/>
    </row>
    <row r="50" spans="1:21" ht="30.75" customHeight="1" x14ac:dyDescent="0.15">
      <c r="A50" s="48"/>
      <c r="B50" s="1237"/>
      <c r="C50" s="1238"/>
      <c r="D50" s="62"/>
      <c r="E50" s="1229" t="s">
        <v>17</v>
      </c>
      <c r="F50" s="1229"/>
      <c r="G50" s="1229"/>
      <c r="H50" s="1229"/>
      <c r="I50" s="1229"/>
      <c r="J50" s="1230"/>
      <c r="K50" s="63">
        <v>40</v>
      </c>
      <c r="L50" s="64">
        <v>36</v>
      </c>
      <c r="M50" s="64">
        <v>29</v>
      </c>
      <c r="N50" s="64">
        <v>24</v>
      </c>
      <c r="O50" s="65">
        <v>20</v>
      </c>
      <c r="P50" s="48"/>
      <c r="Q50" s="48"/>
      <c r="R50" s="48"/>
      <c r="S50" s="48"/>
      <c r="T50" s="48"/>
      <c r="U50" s="48"/>
    </row>
    <row r="51" spans="1:21" ht="30.75" customHeight="1" x14ac:dyDescent="0.15">
      <c r="A51" s="48"/>
      <c r="B51" s="1239"/>
      <c r="C51" s="1240"/>
      <c r="D51" s="66"/>
      <c r="E51" s="1229" t="s">
        <v>18</v>
      </c>
      <c r="F51" s="1229"/>
      <c r="G51" s="1229"/>
      <c r="H51" s="1229"/>
      <c r="I51" s="1229"/>
      <c r="J51" s="1230"/>
      <c r="K51" s="63">
        <v>14</v>
      </c>
      <c r="L51" s="64">
        <v>0</v>
      </c>
      <c r="M51" s="64">
        <v>1</v>
      </c>
      <c r="N51" s="64">
        <v>1</v>
      </c>
      <c r="O51" s="65">
        <v>1</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9726</v>
      </c>
      <c r="L52" s="64">
        <v>9700</v>
      </c>
      <c r="M52" s="64">
        <v>9464</v>
      </c>
      <c r="N52" s="64">
        <v>9072</v>
      </c>
      <c r="O52" s="65">
        <v>9059</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1779</v>
      </c>
      <c r="L53" s="69">
        <v>1715</v>
      </c>
      <c r="M53" s="69">
        <v>2098</v>
      </c>
      <c r="N53" s="69">
        <v>2086</v>
      </c>
      <c r="O53" s="70">
        <v>2054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10C7e6a1HvRswhptkfUdCwnckspeUOvNymeBg6KqQbEUZ/WvneSxFPDB5++obcaUv4hPc+e56DWtE5FgHIFvg==" saltValue="/Gwqx7LR6kxsq5dqpQEBr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D37" zoomScale="80" zoomScaleNormal="80" zoomScaleSheetLayoutView="100" workbookViewId="0">
      <selection activeCell="M45" sqref="M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549</v>
      </c>
      <c r="J40" s="79" t="s">
        <v>550</v>
      </c>
      <c r="K40" s="79" t="s">
        <v>551</v>
      </c>
      <c r="L40" s="79" t="s">
        <v>552</v>
      </c>
      <c r="M40" s="80" t="s">
        <v>553</v>
      </c>
    </row>
    <row r="41" spans="2:13" ht="27.75" customHeight="1" x14ac:dyDescent="0.15">
      <c r="B41" s="1243" t="s">
        <v>24</v>
      </c>
      <c r="C41" s="1244"/>
      <c r="D41" s="81"/>
      <c r="E41" s="1249" t="s">
        <v>25</v>
      </c>
      <c r="F41" s="1249"/>
      <c r="G41" s="1249"/>
      <c r="H41" s="1250"/>
      <c r="I41" s="82">
        <v>67724</v>
      </c>
      <c r="J41" s="83">
        <v>64444</v>
      </c>
      <c r="K41" s="83">
        <v>61616</v>
      </c>
      <c r="L41" s="83">
        <v>60964</v>
      </c>
      <c r="M41" s="84">
        <v>58290</v>
      </c>
    </row>
    <row r="42" spans="2:13" ht="27.75" customHeight="1" x14ac:dyDescent="0.15">
      <c r="B42" s="1245"/>
      <c r="C42" s="1246"/>
      <c r="D42" s="85"/>
      <c r="E42" s="1251" t="s">
        <v>26</v>
      </c>
      <c r="F42" s="1251"/>
      <c r="G42" s="1251"/>
      <c r="H42" s="1252"/>
      <c r="I42" s="86">
        <v>136</v>
      </c>
      <c r="J42" s="87">
        <v>1335</v>
      </c>
      <c r="K42" s="87">
        <v>1334</v>
      </c>
      <c r="L42" s="87">
        <v>1498</v>
      </c>
      <c r="M42" s="88">
        <v>1061</v>
      </c>
    </row>
    <row r="43" spans="2:13" ht="27.75" customHeight="1" x14ac:dyDescent="0.15">
      <c r="B43" s="1245"/>
      <c r="C43" s="1246"/>
      <c r="D43" s="85"/>
      <c r="E43" s="1251" t="s">
        <v>27</v>
      </c>
      <c r="F43" s="1251"/>
      <c r="G43" s="1251"/>
      <c r="H43" s="1252"/>
      <c r="I43" s="86">
        <v>26591</v>
      </c>
      <c r="J43" s="87">
        <v>25489</v>
      </c>
      <c r="K43" s="87">
        <v>24662</v>
      </c>
      <c r="L43" s="87">
        <v>23328</v>
      </c>
      <c r="M43" s="88">
        <v>22473</v>
      </c>
    </row>
    <row r="44" spans="2:13" ht="27.75" customHeight="1" x14ac:dyDescent="0.15">
      <c r="B44" s="1245"/>
      <c r="C44" s="1246"/>
      <c r="D44" s="85"/>
      <c r="E44" s="1251" t="s">
        <v>28</v>
      </c>
      <c r="F44" s="1251"/>
      <c r="G44" s="1251"/>
      <c r="H44" s="1252"/>
      <c r="I44" s="86">
        <v>4567</v>
      </c>
      <c r="J44" s="87">
        <v>4736</v>
      </c>
      <c r="K44" s="87">
        <v>3813</v>
      </c>
      <c r="L44" s="87">
        <v>1867</v>
      </c>
      <c r="M44" s="88">
        <v>1667</v>
      </c>
    </row>
    <row r="45" spans="2:13" ht="27.75" customHeight="1" x14ac:dyDescent="0.15">
      <c r="B45" s="1245"/>
      <c r="C45" s="1246"/>
      <c r="D45" s="85"/>
      <c r="E45" s="1251" t="s">
        <v>29</v>
      </c>
      <c r="F45" s="1251"/>
      <c r="G45" s="1251"/>
      <c r="H45" s="1252"/>
      <c r="I45" s="86">
        <v>8265</v>
      </c>
      <c r="J45" s="87">
        <v>7759</v>
      </c>
      <c r="K45" s="87">
        <v>7736</v>
      </c>
      <c r="L45" s="87">
        <v>7513</v>
      </c>
      <c r="M45" s="88">
        <v>7207</v>
      </c>
    </row>
    <row r="46" spans="2:13" ht="27.75" customHeight="1" x14ac:dyDescent="0.15">
      <c r="B46" s="1245"/>
      <c r="C46" s="1246"/>
      <c r="D46" s="89"/>
      <c r="E46" s="1251" t="s">
        <v>30</v>
      </c>
      <c r="F46" s="1251"/>
      <c r="G46" s="1251"/>
      <c r="H46" s="1252"/>
      <c r="I46" s="86">
        <v>4546</v>
      </c>
      <c r="J46" s="87">
        <v>4414</v>
      </c>
      <c r="K46" s="87">
        <v>3722</v>
      </c>
      <c r="L46" s="87">
        <v>1198</v>
      </c>
      <c r="M46" s="88">
        <v>550</v>
      </c>
    </row>
    <row r="47" spans="2:13" ht="27.75" customHeight="1" x14ac:dyDescent="0.15">
      <c r="B47" s="1245"/>
      <c r="C47" s="1246"/>
      <c r="D47" s="90"/>
      <c r="E47" s="1253" t="s">
        <v>31</v>
      </c>
      <c r="F47" s="1254"/>
      <c r="G47" s="1254"/>
      <c r="H47" s="1255"/>
      <c r="I47" s="86" t="s">
        <v>507</v>
      </c>
      <c r="J47" s="87" t="s">
        <v>507</v>
      </c>
      <c r="K47" s="87" t="s">
        <v>507</v>
      </c>
      <c r="L47" s="87" t="s">
        <v>507</v>
      </c>
      <c r="M47" s="88" t="s">
        <v>507</v>
      </c>
    </row>
    <row r="48" spans="2:13" ht="27.75" customHeight="1" x14ac:dyDescent="0.15">
      <c r="B48" s="1245"/>
      <c r="C48" s="1246"/>
      <c r="D48" s="85"/>
      <c r="E48" s="1251" t="s">
        <v>32</v>
      </c>
      <c r="F48" s="1251"/>
      <c r="G48" s="1251"/>
      <c r="H48" s="1252"/>
      <c r="I48" s="86" t="s">
        <v>507</v>
      </c>
      <c r="J48" s="87" t="s">
        <v>507</v>
      </c>
      <c r="K48" s="87" t="s">
        <v>507</v>
      </c>
      <c r="L48" s="87" t="s">
        <v>507</v>
      </c>
      <c r="M48" s="88" t="s">
        <v>507</v>
      </c>
    </row>
    <row r="49" spans="2:13" ht="27.75" customHeight="1" x14ac:dyDescent="0.15">
      <c r="B49" s="1247"/>
      <c r="C49" s="1248"/>
      <c r="D49" s="85"/>
      <c r="E49" s="1251" t="s">
        <v>33</v>
      </c>
      <c r="F49" s="1251"/>
      <c r="G49" s="1251"/>
      <c r="H49" s="1252"/>
      <c r="I49" s="86" t="s">
        <v>507</v>
      </c>
      <c r="J49" s="87" t="s">
        <v>507</v>
      </c>
      <c r="K49" s="87" t="s">
        <v>507</v>
      </c>
      <c r="L49" s="87" t="s">
        <v>507</v>
      </c>
      <c r="M49" s="88" t="s">
        <v>507</v>
      </c>
    </row>
    <row r="50" spans="2:13" ht="27.75" customHeight="1" x14ac:dyDescent="0.15">
      <c r="B50" s="1256" t="s">
        <v>34</v>
      </c>
      <c r="C50" s="1257"/>
      <c r="D50" s="91"/>
      <c r="E50" s="1251" t="s">
        <v>35</v>
      </c>
      <c r="F50" s="1251"/>
      <c r="G50" s="1251"/>
      <c r="H50" s="1252"/>
      <c r="I50" s="86">
        <v>20146</v>
      </c>
      <c r="J50" s="87">
        <v>19803</v>
      </c>
      <c r="K50" s="87">
        <v>22381</v>
      </c>
      <c r="L50" s="87">
        <v>21663</v>
      </c>
      <c r="M50" s="88">
        <v>20605</v>
      </c>
    </row>
    <row r="51" spans="2:13" ht="27.75" customHeight="1" x14ac:dyDescent="0.15">
      <c r="B51" s="1245"/>
      <c r="C51" s="1246"/>
      <c r="D51" s="85"/>
      <c r="E51" s="1251" t="s">
        <v>36</v>
      </c>
      <c r="F51" s="1251"/>
      <c r="G51" s="1251"/>
      <c r="H51" s="1252"/>
      <c r="I51" s="86">
        <v>10745</v>
      </c>
      <c r="J51" s="87">
        <v>10834</v>
      </c>
      <c r="K51" s="87">
        <v>10317</v>
      </c>
      <c r="L51" s="87">
        <v>10147</v>
      </c>
      <c r="M51" s="88">
        <v>9675</v>
      </c>
    </row>
    <row r="52" spans="2:13" ht="27.75" customHeight="1" x14ac:dyDescent="0.15">
      <c r="B52" s="1247"/>
      <c r="C52" s="1248"/>
      <c r="D52" s="85"/>
      <c r="E52" s="1251" t="s">
        <v>37</v>
      </c>
      <c r="F52" s="1251"/>
      <c r="G52" s="1251"/>
      <c r="H52" s="1252"/>
      <c r="I52" s="86">
        <v>74728</v>
      </c>
      <c r="J52" s="87">
        <v>70954</v>
      </c>
      <c r="K52" s="87">
        <v>69034</v>
      </c>
      <c r="L52" s="87">
        <v>67825</v>
      </c>
      <c r="M52" s="88">
        <v>65007</v>
      </c>
    </row>
    <row r="53" spans="2:13" ht="27.75" customHeight="1" thickBot="1" x14ac:dyDescent="0.2">
      <c r="B53" s="1258" t="s">
        <v>38</v>
      </c>
      <c r="C53" s="1259"/>
      <c r="D53" s="92"/>
      <c r="E53" s="1260" t="s">
        <v>39</v>
      </c>
      <c r="F53" s="1260"/>
      <c r="G53" s="1260"/>
      <c r="H53" s="1261"/>
      <c r="I53" s="93">
        <v>6210</v>
      </c>
      <c r="J53" s="94">
        <v>6586</v>
      </c>
      <c r="K53" s="94">
        <v>1150</v>
      </c>
      <c r="L53" s="94">
        <v>-3268</v>
      </c>
      <c r="M53" s="95">
        <v>-4039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NL3C+QBy/522aHIyxuWpUEBxJLGb6w1RX7jvA5VgaTsHoHcysGFkrWtWfT+zOjD2Egmv/8yo4Fyev7zK+McYg==" saltValue="IOw1xdQQb4DoBDKZkoX0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F53" zoomScale="70" zoomScaleNormal="70" zoomScaleSheetLayoutView="100" workbookViewId="0">
      <selection activeCell="O64" sqref="O6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551</v>
      </c>
      <c r="G54" s="104" t="s">
        <v>552</v>
      </c>
      <c r="H54" s="105" t="s">
        <v>553</v>
      </c>
    </row>
    <row r="55" spans="2:8" ht="52.5" customHeight="1" x14ac:dyDescent="0.15">
      <c r="B55" s="106"/>
      <c r="C55" s="1270" t="s">
        <v>42</v>
      </c>
      <c r="D55" s="1270"/>
      <c r="E55" s="1271"/>
      <c r="F55" s="107">
        <v>2180</v>
      </c>
      <c r="G55" s="107">
        <v>2480</v>
      </c>
      <c r="H55" s="108">
        <v>2781</v>
      </c>
    </row>
    <row r="56" spans="2:8" ht="52.5" customHeight="1" x14ac:dyDescent="0.15">
      <c r="B56" s="109"/>
      <c r="C56" s="1272" t="s">
        <v>43</v>
      </c>
      <c r="D56" s="1272"/>
      <c r="E56" s="1273"/>
      <c r="F56" s="110">
        <v>5038</v>
      </c>
      <c r="G56" s="110">
        <v>5040</v>
      </c>
      <c r="H56" s="111">
        <v>3543</v>
      </c>
    </row>
    <row r="57" spans="2:8" ht="53.25" customHeight="1" x14ac:dyDescent="0.15">
      <c r="B57" s="109"/>
      <c r="C57" s="1274" t="s">
        <v>44</v>
      </c>
      <c r="D57" s="1274"/>
      <c r="E57" s="1275"/>
      <c r="F57" s="112">
        <v>17833</v>
      </c>
      <c r="G57" s="112">
        <v>16972</v>
      </c>
      <c r="H57" s="113">
        <v>17181</v>
      </c>
    </row>
    <row r="58" spans="2:8" ht="45.75" customHeight="1" x14ac:dyDescent="0.15">
      <c r="B58" s="114"/>
      <c r="C58" s="1262" t="s">
        <v>579</v>
      </c>
      <c r="D58" s="1263"/>
      <c r="E58" s="1264"/>
      <c r="F58" s="115">
        <v>4321</v>
      </c>
      <c r="G58" s="115">
        <v>4300</v>
      </c>
      <c r="H58" s="116">
        <v>4274</v>
      </c>
    </row>
    <row r="59" spans="2:8" ht="45.75" customHeight="1" x14ac:dyDescent="0.15">
      <c r="B59" s="114"/>
      <c r="C59" s="1262" t="s">
        <v>578</v>
      </c>
      <c r="D59" s="1263"/>
      <c r="E59" s="1264"/>
      <c r="F59" s="115">
        <v>5060</v>
      </c>
      <c r="G59" s="115">
        <v>4784</v>
      </c>
      <c r="H59" s="116">
        <v>4266</v>
      </c>
    </row>
    <row r="60" spans="2:8" ht="45.75" customHeight="1" x14ac:dyDescent="0.15">
      <c r="B60" s="114"/>
      <c r="C60" s="1262" t="s">
        <v>580</v>
      </c>
      <c r="D60" s="1263"/>
      <c r="E60" s="1264"/>
      <c r="F60" s="115">
        <v>2957</v>
      </c>
      <c r="G60" s="115">
        <v>2473</v>
      </c>
      <c r="H60" s="116">
        <v>2907</v>
      </c>
    </row>
    <row r="61" spans="2:8" ht="45.75" customHeight="1" x14ac:dyDescent="0.15">
      <c r="B61" s="114"/>
      <c r="C61" s="1262" t="s">
        <v>581</v>
      </c>
      <c r="D61" s="1263"/>
      <c r="E61" s="1264"/>
      <c r="F61" s="115">
        <v>1550</v>
      </c>
      <c r="G61" s="115">
        <v>1720</v>
      </c>
      <c r="H61" s="116">
        <v>1636</v>
      </c>
    </row>
    <row r="62" spans="2:8" ht="45.75" customHeight="1" thickBot="1" x14ac:dyDescent="0.2">
      <c r="B62" s="117"/>
      <c r="C62" s="1265" t="s">
        <v>582</v>
      </c>
      <c r="D62" s="1266"/>
      <c r="E62" s="1267"/>
      <c r="F62" s="118">
        <v>1410</v>
      </c>
      <c r="G62" s="118">
        <v>1410</v>
      </c>
      <c r="H62" s="119">
        <v>1411</v>
      </c>
    </row>
    <row r="63" spans="2:8" ht="52.5" customHeight="1" thickBot="1" x14ac:dyDescent="0.2">
      <c r="B63" s="120"/>
      <c r="C63" s="1268" t="s">
        <v>45</v>
      </c>
      <c r="D63" s="1268"/>
      <c r="E63" s="1269"/>
      <c r="F63" s="121">
        <v>25050</v>
      </c>
      <c r="G63" s="121">
        <v>24493</v>
      </c>
      <c r="H63" s="122">
        <v>23504</v>
      </c>
    </row>
    <row r="64" spans="2:8" ht="15" customHeight="1" x14ac:dyDescent="0.15"/>
    <row r="65" ht="0" hidden="1" customHeight="1" x14ac:dyDescent="0.15"/>
    <row r="66" ht="0" hidden="1" customHeight="1" x14ac:dyDescent="0.15"/>
  </sheetData>
  <sheetProtection algorithmName="SHA-512" hashValue="kjjGZI95wtwmqflMYiTYmjUlvoSei3u5uerpjZ1WzR4b6O9oF7Ul97hNGg3+z9+1E/9QxdmDkc+u/y2J5+PZsA==" saltValue="rs+s5/bDk9BujY1efcgO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49" zoomScaleNormal="100" zoomScaleSheetLayoutView="55" workbookViewId="0">
      <selection activeCell="CS18" sqref="CS18"/>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9" t="s">
        <v>596</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ht="13.5" x14ac:dyDescent="0.15">
      <c r="B44" s="366"/>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ht="13.5" x14ac:dyDescent="0.15">
      <c r="B45" s="366"/>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ht="13.5" x14ac:dyDescent="0.15">
      <c r="B46" s="366"/>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ht="13.5" x14ac:dyDescent="0.15">
      <c r="B47" s="366"/>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591</v>
      </c>
    </row>
    <row r="50" spans="1:109" ht="13.5" x14ac:dyDescent="0.15">
      <c r="B50" s="366"/>
      <c r="G50" s="1289"/>
      <c r="H50" s="1289"/>
      <c r="I50" s="1289"/>
      <c r="J50" s="1289"/>
      <c r="K50" s="375"/>
      <c r="L50" s="375"/>
      <c r="M50" s="374"/>
      <c r="N50" s="374"/>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78" t="s">
        <v>549</v>
      </c>
      <c r="BQ50" s="1278"/>
      <c r="BR50" s="1278"/>
      <c r="BS50" s="1278"/>
      <c r="BT50" s="1278"/>
      <c r="BU50" s="1278"/>
      <c r="BV50" s="1278"/>
      <c r="BW50" s="1278"/>
      <c r="BX50" s="1278" t="s">
        <v>550</v>
      </c>
      <c r="BY50" s="1278"/>
      <c r="BZ50" s="1278"/>
      <c r="CA50" s="1278"/>
      <c r="CB50" s="1278"/>
      <c r="CC50" s="1278"/>
      <c r="CD50" s="1278"/>
      <c r="CE50" s="1278"/>
      <c r="CF50" s="1278" t="s">
        <v>551</v>
      </c>
      <c r="CG50" s="1278"/>
      <c r="CH50" s="1278"/>
      <c r="CI50" s="1278"/>
      <c r="CJ50" s="1278"/>
      <c r="CK50" s="1278"/>
      <c r="CL50" s="1278"/>
      <c r="CM50" s="1278"/>
      <c r="CN50" s="1278" t="s">
        <v>552</v>
      </c>
      <c r="CO50" s="1278"/>
      <c r="CP50" s="1278"/>
      <c r="CQ50" s="1278"/>
      <c r="CR50" s="1278"/>
      <c r="CS50" s="1278"/>
      <c r="CT50" s="1278"/>
      <c r="CU50" s="1278"/>
      <c r="CV50" s="1278" t="s">
        <v>553</v>
      </c>
      <c r="CW50" s="1278"/>
      <c r="CX50" s="1278"/>
      <c r="CY50" s="1278"/>
      <c r="CZ50" s="1278"/>
      <c r="DA50" s="1278"/>
      <c r="DB50" s="1278"/>
      <c r="DC50" s="1278"/>
    </row>
    <row r="51" spans="1:109" ht="13.5" customHeight="1" x14ac:dyDescent="0.15">
      <c r="B51" s="366"/>
      <c r="G51" s="1295"/>
      <c r="H51" s="1295"/>
      <c r="I51" s="1294"/>
      <c r="J51" s="1294"/>
      <c r="K51" s="1293"/>
      <c r="L51" s="1293"/>
      <c r="M51" s="1293"/>
      <c r="N51" s="1293"/>
      <c r="AM51" s="373"/>
      <c r="AN51" s="1288" t="s">
        <v>590</v>
      </c>
      <c r="AO51" s="1288"/>
      <c r="AP51" s="1288"/>
      <c r="AQ51" s="1288"/>
      <c r="AR51" s="1288"/>
      <c r="AS51" s="1288"/>
      <c r="AT51" s="1288"/>
      <c r="AU51" s="1288"/>
      <c r="AV51" s="1288"/>
      <c r="AW51" s="1288"/>
      <c r="AX51" s="1288"/>
      <c r="AY51" s="1288"/>
      <c r="AZ51" s="1288"/>
      <c r="BA51" s="1288"/>
      <c r="BB51" s="1288" t="s">
        <v>588</v>
      </c>
      <c r="BC51" s="1288"/>
      <c r="BD51" s="1288"/>
      <c r="BE51" s="1288"/>
      <c r="BF51" s="1288"/>
      <c r="BG51" s="1288"/>
      <c r="BH51" s="1288"/>
      <c r="BI51" s="1288"/>
      <c r="BJ51" s="1288"/>
      <c r="BK51" s="1288"/>
      <c r="BL51" s="1288"/>
      <c r="BM51" s="1288"/>
      <c r="BN51" s="1288"/>
      <c r="BO51" s="1288"/>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ht="13.5" x14ac:dyDescent="0.15">
      <c r="B52" s="366"/>
      <c r="G52" s="1295"/>
      <c r="H52" s="1295"/>
      <c r="I52" s="1294"/>
      <c r="J52" s="1294"/>
      <c r="K52" s="1293"/>
      <c r="L52" s="1293"/>
      <c r="M52" s="1293"/>
      <c r="N52" s="1293"/>
      <c r="AM52" s="373"/>
      <c r="AN52" s="1288"/>
      <c r="AO52" s="1288"/>
      <c r="AP52" s="1288"/>
      <c r="AQ52" s="1288"/>
      <c r="AR52" s="1288"/>
      <c r="AS52" s="1288"/>
      <c r="AT52" s="1288"/>
      <c r="AU52" s="1288"/>
      <c r="AV52" s="1288"/>
      <c r="AW52" s="1288"/>
      <c r="AX52" s="1288"/>
      <c r="AY52" s="1288"/>
      <c r="AZ52" s="1288"/>
      <c r="BA52" s="1288"/>
      <c r="BB52" s="1288"/>
      <c r="BC52" s="1288"/>
      <c r="BD52" s="1288"/>
      <c r="BE52" s="1288"/>
      <c r="BF52" s="1288"/>
      <c r="BG52" s="1288"/>
      <c r="BH52" s="1288"/>
      <c r="BI52" s="1288"/>
      <c r="BJ52" s="1288"/>
      <c r="BK52" s="1288"/>
      <c r="BL52" s="1288"/>
      <c r="BM52" s="1288"/>
      <c r="BN52" s="1288"/>
      <c r="BO52" s="1288"/>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1"/>
      <c r="B53" s="366"/>
      <c r="G53" s="1295"/>
      <c r="H53" s="1295"/>
      <c r="I53" s="1289"/>
      <c r="J53" s="1289"/>
      <c r="K53" s="1293"/>
      <c r="L53" s="1293"/>
      <c r="M53" s="1293"/>
      <c r="N53" s="1293"/>
      <c r="AM53" s="373"/>
      <c r="AN53" s="1288"/>
      <c r="AO53" s="1288"/>
      <c r="AP53" s="1288"/>
      <c r="AQ53" s="1288"/>
      <c r="AR53" s="1288"/>
      <c r="AS53" s="1288"/>
      <c r="AT53" s="1288"/>
      <c r="AU53" s="1288"/>
      <c r="AV53" s="1288"/>
      <c r="AW53" s="1288"/>
      <c r="AX53" s="1288"/>
      <c r="AY53" s="1288"/>
      <c r="AZ53" s="1288"/>
      <c r="BA53" s="1288"/>
      <c r="BB53" s="1288" t="s">
        <v>595</v>
      </c>
      <c r="BC53" s="1288"/>
      <c r="BD53" s="1288"/>
      <c r="BE53" s="1288"/>
      <c r="BF53" s="1288"/>
      <c r="BG53" s="1288"/>
      <c r="BH53" s="1288"/>
      <c r="BI53" s="1288"/>
      <c r="BJ53" s="1288"/>
      <c r="BK53" s="1288"/>
      <c r="BL53" s="1288"/>
      <c r="BM53" s="1288"/>
      <c r="BN53" s="1288"/>
      <c r="BO53" s="1288"/>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59.7</v>
      </c>
      <c r="CO53" s="1277"/>
      <c r="CP53" s="1277"/>
      <c r="CQ53" s="1277"/>
      <c r="CR53" s="1277"/>
      <c r="CS53" s="1277"/>
      <c r="CT53" s="1277"/>
      <c r="CU53" s="1277"/>
      <c r="CV53" s="1276"/>
      <c r="CW53" s="1277"/>
      <c r="CX53" s="1277"/>
      <c r="CY53" s="1277"/>
      <c r="CZ53" s="1277"/>
      <c r="DA53" s="1277"/>
      <c r="DB53" s="1277"/>
      <c r="DC53" s="1277"/>
    </row>
    <row r="54" spans="1:109" ht="13.5" x14ac:dyDescent="0.15">
      <c r="A54" s="381"/>
      <c r="B54" s="366"/>
      <c r="G54" s="1295"/>
      <c r="H54" s="1295"/>
      <c r="I54" s="1289"/>
      <c r="J54" s="1289"/>
      <c r="K54" s="1293"/>
      <c r="L54" s="1293"/>
      <c r="M54" s="1293"/>
      <c r="N54" s="1293"/>
      <c r="AM54" s="373"/>
      <c r="AN54" s="1288"/>
      <c r="AO54" s="1288"/>
      <c r="AP54" s="1288"/>
      <c r="AQ54" s="1288"/>
      <c r="AR54" s="1288"/>
      <c r="AS54" s="1288"/>
      <c r="AT54" s="1288"/>
      <c r="AU54" s="1288"/>
      <c r="AV54" s="1288"/>
      <c r="AW54" s="1288"/>
      <c r="AX54" s="1288"/>
      <c r="AY54" s="1288"/>
      <c r="AZ54" s="1288"/>
      <c r="BA54" s="1288"/>
      <c r="BB54" s="1288"/>
      <c r="BC54" s="1288"/>
      <c r="BD54" s="1288"/>
      <c r="BE54" s="1288"/>
      <c r="BF54" s="1288"/>
      <c r="BG54" s="1288"/>
      <c r="BH54" s="1288"/>
      <c r="BI54" s="1288"/>
      <c r="BJ54" s="1288"/>
      <c r="BK54" s="1288"/>
      <c r="BL54" s="1288"/>
      <c r="BM54" s="1288"/>
      <c r="BN54" s="1288"/>
      <c r="BO54" s="1288"/>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1"/>
      <c r="B55" s="366"/>
      <c r="G55" s="1289"/>
      <c r="H55" s="1289"/>
      <c r="I55" s="1289"/>
      <c r="J55" s="1289"/>
      <c r="K55" s="1293"/>
      <c r="L55" s="1293"/>
      <c r="M55" s="1293"/>
      <c r="N55" s="1293"/>
      <c r="AN55" s="1278" t="s">
        <v>589</v>
      </c>
      <c r="AO55" s="1278"/>
      <c r="AP55" s="1278"/>
      <c r="AQ55" s="1278"/>
      <c r="AR55" s="1278"/>
      <c r="AS55" s="1278"/>
      <c r="AT55" s="1278"/>
      <c r="AU55" s="1278"/>
      <c r="AV55" s="1278"/>
      <c r="AW55" s="1278"/>
      <c r="AX55" s="1278"/>
      <c r="AY55" s="1278"/>
      <c r="AZ55" s="1278"/>
      <c r="BA55" s="1278"/>
      <c r="BB55" s="1288" t="s">
        <v>588</v>
      </c>
      <c r="BC55" s="1288"/>
      <c r="BD55" s="1288"/>
      <c r="BE55" s="1288"/>
      <c r="BF55" s="1288"/>
      <c r="BG55" s="1288"/>
      <c r="BH55" s="1288"/>
      <c r="BI55" s="1288"/>
      <c r="BJ55" s="1288"/>
      <c r="BK55" s="1288"/>
      <c r="BL55" s="1288"/>
      <c r="BM55" s="1288"/>
      <c r="BN55" s="1288"/>
      <c r="BO55" s="1288"/>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15</v>
      </c>
      <c r="CO55" s="1277"/>
      <c r="CP55" s="1277"/>
      <c r="CQ55" s="1277"/>
      <c r="CR55" s="1277"/>
      <c r="CS55" s="1277"/>
      <c r="CT55" s="1277"/>
      <c r="CU55" s="1277"/>
      <c r="CV55" s="1276"/>
      <c r="CW55" s="1277"/>
      <c r="CX55" s="1277"/>
      <c r="CY55" s="1277"/>
      <c r="CZ55" s="1277"/>
      <c r="DA55" s="1277"/>
      <c r="DB55" s="1277"/>
      <c r="DC55" s="1277"/>
    </row>
    <row r="56" spans="1:109" ht="13.5" x14ac:dyDescent="0.15">
      <c r="A56" s="381"/>
      <c r="B56" s="366"/>
      <c r="G56" s="1289"/>
      <c r="H56" s="1289"/>
      <c r="I56" s="1289"/>
      <c r="J56" s="1289"/>
      <c r="K56" s="1293"/>
      <c r="L56" s="1293"/>
      <c r="M56" s="1293"/>
      <c r="N56" s="1293"/>
      <c r="AN56" s="1278"/>
      <c r="AO56" s="1278"/>
      <c r="AP56" s="1278"/>
      <c r="AQ56" s="1278"/>
      <c r="AR56" s="1278"/>
      <c r="AS56" s="1278"/>
      <c r="AT56" s="1278"/>
      <c r="AU56" s="1278"/>
      <c r="AV56" s="1278"/>
      <c r="AW56" s="1278"/>
      <c r="AX56" s="1278"/>
      <c r="AY56" s="1278"/>
      <c r="AZ56" s="1278"/>
      <c r="BA56" s="1278"/>
      <c r="BB56" s="1288"/>
      <c r="BC56" s="1288"/>
      <c r="BD56" s="1288"/>
      <c r="BE56" s="1288"/>
      <c r="BF56" s="1288"/>
      <c r="BG56" s="1288"/>
      <c r="BH56" s="1288"/>
      <c r="BI56" s="1288"/>
      <c r="BJ56" s="1288"/>
      <c r="BK56" s="1288"/>
      <c r="BL56" s="1288"/>
      <c r="BM56" s="1288"/>
      <c r="BN56" s="1288"/>
      <c r="BO56" s="1288"/>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x14ac:dyDescent="0.15">
      <c r="B57" s="387"/>
      <c r="G57" s="1289"/>
      <c r="H57" s="1289"/>
      <c r="I57" s="1296"/>
      <c r="J57" s="1296"/>
      <c r="K57" s="1293"/>
      <c r="L57" s="1293"/>
      <c r="M57" s="1293"/>
      <c r="N57" s="1293"/>
      <c r="AM57" s="365"/>
      <c r="AN57" s="1278"/>
      <c r="AO57" s="1278"/>
      <c r="AP57" s="1278"/>
      <c r="AQ57" s="1278"/>
      <c r="AR57" s="1278"/>
      <c r="AS57" s="1278"/>
      <c r="AT57" s="1278"/>
      <c r="AU57" s="1278"/>
      <c r="AV57" s="1278"/>
      <c r="AW57" s="1278"/>
      <c r="AX57" s="1278"/>
      <c r="AY57" s="1278"/>
      <c r="AZ57" s="1278"/>
      <c r="BA57" s="1278"/>
      <c r="BB57" s="1288" t="s">
        <v>595</v>
      </c>
      <c r="BC57" s="1288"/>
      <c r="BD57" s="1288"/>
      <c r="BE57" s="1288"/>
      <c r="BF57" s="1288"/>
      <c r="BG57" s="1288"/>
      <c r="BH57" s="1288"/>
      <c r="BI57" s="1288"/>
      <c r="BJ57" s="1288"/>
      <c r="BK57" s="1288"/>
      <c r="BL57" s="1288"/>
      <c r="BM57" s="1288"/>
      <c r="BN57" s="1288"/>
      <c r="BO57" s="1288"/>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60.1</v>
      </c>
      <c r="CO57" s="1277"/>
      <c r="CP57" s="1277"/>
      <c r="CQ57" s="1277"/>
      <c r="CR57" s="1277"/>
      <c r="CS57" s="1277"/>
      <c r="CT57" s="1277"/>
      <c r="CU57" s="1277"/>
      <c r="CV57" s="1276"/>
      <c r="CW57" s="1277"/>
      <c r="CX57" s="1277"/>
      <c r="CY57" s="1277"/>
      <c r="CZ57" s="1277"/>
      <c r="DA57" s="1277"/>
      <c r="DB57" s="1277"/>
      <c r="DC57" s="1277"/>
      <c r="DD57" s="392"/>
      <c r="DE57" s="387"/>
    </row>
    <row r="58" spans="1:109" s="381" customFormat="1" ht="13.5" x14ac:dyDescent="0.15">
      <c r="A58" s="365"/>
      <c r="B58" s="387"/>
      <c r="G58" s="1289"/>
      <c r="H58" s="1289"/>
      <c r="I58" s="1296"/>
      <c r="J58" s="1296"/>
      <c r="K58" s="1293"/>
      <c r="L58" s="1293"/>
      <c r="M58" s="1293"/>
      <c r="N58" s="1293"/>
      <c r="AM58" s="365"/>
      <c r="AN58" s="1278"/>
      <c r="AO58" s="1278"/>
      <c r="AP58" s="1278"/>
      <c r="AQ58" s="1278"/>
      <c r="AR58" s="1278"/>
      <c r="AS58" s="1278"/>
      <c r="AT58" s="1278"/>
      <c r="AU58" s="1278"/>
      <c r="AV58" s="1278"/>
      <c r="AW58" s="1278"/>
      <c r="AX58" s="1278"/>
      <c r="AY58" s="1278"/>
      <c r="AZ58" s="1278"/>
      <c r="BA58" s="1278"/>
      <c r="BB58" s="1288"/>
      <c r="BC58" s="1288"/>
      <c r="BD58" s="1288"/>
      <c r="BE58" s="1288"/>
      <c r="BF58" s="1288"/>
      <c r="BG58" s="1288"/>
      <c r="BH58" s="1288"/>
      <c r="BI58" s="1288"/>
      <c r="BJ58" s="1288"/>
      <c r="BK58" s="1288"/>
      <c r="BL58" s="1288"/>
      <c r="BM58" s="1288"/>
      <c r="BN58" s="1288"/>
      <c r="BO58" s="1288"/>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594</v>
      </c>
    </row>
    <row r="64" spans="1:109" ht="13.5" x14ac:dyDescent="0.15">
      <c r="B64" s="366"/>
      <c r="G64" s="382"/>
      <c r="I64" s="384"/>
      <c r="J64" s="384"/>
      <c r="K64" s="384"/>
      <c r="L64" s="384"/>
      <c r="M64" s="384"/>
      <c r="N64" s="383"/>
      <c r="AM64" s="382"/>
      <c r="AN64" s="382" t="s">
        <v>593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ustomHeight="1" x14ac:dyDescent="0.15">
      <c r="B65" s="366"/>
      <c r="AN65" s="1279" t="s">
        <v>592</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ht="13.5" x14ac:dyDescent="0.15">
      <c r="B66" s="366"/>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ht="13.5" x14ac:dyDescent="0.15">
      <c r="B67" s="366"/>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ht="13.5" x14ac:dyDescent="0.15">
      <c r="B68" s="366"/>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ht="13.5" x14ac:dyDescent="0.15">
      <c r="B69" s="366"/>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591</v>
      </c>
    </row>
    <row r="72" spans="2:107" ht="13.5" x14ac:dyDescent="0.15">
      <c r="B72" s="366"/>
      <c r="G72" s="1289"/>
      <c r="H72" s="1289"/>
      <c r="I72" s="1289"/>
      <c r="J72" s="1289"/>
      <c r="K72" s="375"/>
      <c r="L72" s="375"/>
      <c r="M72" s="374"/>
      <c r="N72" s="374"/>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78" t="s">
        <v>549</v>
      </c>
      <c r="BQ72" s="1278"/>
      <c r="BR72" s="1278"/>
      <c r="BS72" s="1278"/>
      <c r="BT72" s="1278"/>
      <c r="BU72" s="1278"/>
      <c r="BV72" s="1278"/>
      <c r="BW72" s="1278"/>
      <c r="BX72" s="1278" t="s">
        <v>550</v>
      </c>
      <c r="BY72" s="1278"/>
      <c r="BZ72" s="1278"/>
      <c r="CA72" s="1278"/>
      <c r="CB72" s="1278"/>
      <c r="CC72" s="1278"/>
      <c r="CD72" s="1278"/>
      <c r="CE72" s="1278"/>
      <c r="CF72" s="1278" t="s">
        <v>551</v>
      </c>
      <c r="CG72" s="1278"/>
      <c r="CH72" s="1278"/>
      <c r="CI72" s="1278"/>
      <c r="CJ72" s="1278"/>
      <c r="CK72" s="1278"/>
      <c r="CL72" s="1278"/>
      <c r="CM72" s="1278"/>
      <c r="CN72" s="1278" t="s">
        <v>552</v>
      </c>
      <c r="CO72" s="1278"/>
      <c r="CP72" s="1278"/>
      <c r="CQ72" s="1278"/>
      <c r="CR72" s="1278"/>
      <c r="CS72" s="1278"/>
      <c r="CT72" s="1278"/>
      <c r="CU72" s="1278"/>
      <c r="CV72" s="1278" t="s">
        <v>553</v>
      </c>
      <c r="CW72" s="1278"/>
      <c r="CX72" s="1278"/>
      <c r="CY72" s="1278"/>
      <c r="CZ72" s="1278"/>
      <c r="DA72" s="1278"/>
      <c r="DB72" s="1278"/>
      <c r="DC72" s="1278"/>
    </row>
    <row r="73" spans="2:107" ht="13.5" x14ac:dyDescent="0.15">
      <c r="B73" s="366"/>
      <c r="G73" s="1295"/>
      <c r="H73" s="1295"/>
      <c r="I73" s="1295"/>
      <c r="J73" s="1295"/>
      <c r="K73" s="1297"/>
      <c r="L73" s="1297"/>
      <c r="M73" s="1297"/>
      <c r="N73" s="1297"/>
      <c r="AM73" s="373"/>
      <c r="AN73" s="1288" t="s">
        <v>590</v>
      </c>
      <c r="AO73" s="1288"/>
      <c r="AP73" s="1288"/>
      <c r="AQ73" s="1288"/>
      <c r="AR73" s="1288"/>
      <c r="AS73" s="1288"/>
      <c r="AT73" s="1288"/>
      <c r="AU73" s="1288"/>
      <c r="AV73" s="1288"/>
      <c r="AW73" s="1288"/>
      <c r="AX73" s="1288"/>
      <c r="AY73" s="1288"/>
      <c r="AZ73" s="1288"/>
      <c r="BA73" s="1288"/>
      <c r="BB73" s="1288" t="s">
        <v>588</v>
      </c>
      <c r="BC73" s="1288"/>
      <c r="BD73" s="1288"/>
      <c r="BE73" s="1288"/>
      <c r="BF73" s="1288"/>
      <c r="BG73" s="1288"/>
      <c r="BH73" s="1288"/>
      <c r="BI73" s="1288"/>
      <c r="BJ73" s="1288"/>
      <c r="BK73" s="1288"/>
      <c r="BL73" s="1288"/>
      <c r="BM73" s="1288"/>
      <c r="BN73" s="1288"/>
      <c r="BO73" s="1288"/>
      <c r="BP73" s="1277">
        <v>21.7</v>
      </c>
      <c r="BQ73" s="1277"/>
      <c r="BR73" s="1277"/>
      <c r="BS73" s="1277"/>
      <c r="BT73" s="1277"/>
      <c r="BU73" s="1277"/>
      <c r="BV73" s="1277"/>
      <c r="BW73" s="1277"/>
      <c r="BX73" s="1277">
        <v>23.4</v>
      </c>
      <c r="BY73" s="1277"/>
      <c r="BZ73" s="1277"/>
      <c r="CA73" s="1277"/>
      <c r="CB73" s="1277"/>
      <c r="CC73" s="1277"/>
      <c r="CD73" s="1277"/>
      <c r="CE73" s="1277"/>
      <c r="CF73" s="1277">
        <v>4</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5" x14ac:dyDescent="0.15">
      <c r="B74" s="366"/>
      <c r="G74" s="1295"/>
      <c r="H74" s="1295"/>
      <c r="I74" s="1295"/>
      <c r="J74" s="1295"/>
      <c r="K74" s="1297"/>
      <c r="L74" s="1297"/>
      <c r="M74" s="1297"/>
      <c r="N74" s="1297"/>
      <c r="AM74" s="373"/>
      <c r="AN74" s="1288"/>
      <c r="AO74" s="1288"/>
      <c r="AP74" s="1288"/>
      <c r="AQ74" s="1288"/>
      <c r="AR74" s="1288"/>
      <c r="AS74" s="1288"/>
      <c r="AT74" s="1288"/>
      <c r="AU74" s="1288"/>
      <c r="AV74" s="1288"/>
      <c r="AW74" s="1288"/>
      <c r="AX74" s="1288"/>
      <c r="AY74" s="1288"/>
      <c r="AZ74" s="1288"/>
      <c r="BA74" s="1288"/>
      <c r="BB74" s="1288"/>
      <c r="BC74" s="1288"/>
      <c r="BD74" s="1288"/>
      <c r="BE74" s="1288"/>
      <c r="BF74" s="1288"/>
      <c r="BG74" s="1288"/>
      <c r="BH74" s="1288"/>
      <c r="BI74" s="1288"/>
      <c r="BJ74" s="1288"/>
      <c r="BK74" s="1288"/>
      <c r="BL74" s="1288"/>
      <c r="BM74" s="1288"/>
      <c r="BN74" s="1288"/>
      <c r="BO74" s="1288"/>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6"/>
      <c r="G75" s="1295"/>
      <c r="H75" s="1295"/>
      <c r="I75" s="1289"/>
      <c r="J75" s="1289"/>
      <c r="K75" s="1293"/>
      <c r="L75" s="1293"/>
      <c r="M75" s="1293"/>
      <c r="N75" s="1293"/>
      <c r="AM75" s="373"/>
      <c r="AN75" s="1288"/>
      <c r="AO75" s="1288"/>
      <c r="AP75" s="1288"/>
      <c r="AQ75" s="1288"/>
      <c r="AR75" s="1288"/>
      <c r="AS75" s="1288"/>
      <c r="AT75" s="1288"/>
      <c r="AU75" s="1288"/>
      <c r="AV75" s="1288"/>
      <c r="AW75" s="1288"/>
      <c r="AX75" s="1288"/>
      <c r="AY75" s="1288"/>
      <c r="AZ75" s="1288"/>
      <c r="BA75" s="1288"/>
      <c r="BB75" s="1288" t="s">
        <v>587</v>
      </c>
      <c r="BC75" s="1288"/>
      <c r="BD75" s="1288"/>
      <c r="BE75" s="1288"/>
      <c r="BF75" s="1288"/>
      <c r="BG75" s="1288"/>
      <c r="BH75" s="1288"/>
      <c r="BI75" s="1288"/>
      <c r="BJ75" s="1288"/>
      <c r="BK75" s="1288"/>
      <c r="BL75" s="1288"/>
      <c r="BM75" s="1288"/>
      <c r="BN75" s="1288"/>
      <c r="BO75" s="1288"/>
      <c r="BP75" s="1277">
        <v>7.9</v>
      </c>
      <c r="BQ75" s="1277"/>
      <c r="BR75" s="1277"/>
      <c r="BS75" s="1277"/>
      <c r="BT75" s="1277"/>
      <c r="BU75" s="1277"/>
      <c r="BV75" s="1277"/>
      <c r="BW75" s="1277"/>
      <c r="BX75" s="1277">
        <v>6.8</v>
      </c>
      <c r="BY75" s="1277"/>
      <c r="BZ75" s="1277"/>
      <c r="CA75" s="1277"/>
      <c r="CB75" s="1277"/>
      <c r="CC75" s="1277"/>
      <c r="CD75" s="1277"/>
      <c r="CE75" s="1277"/>
      <c r="CF75" s="1277">
        <v>6.5</v>
      </c>
      <c r="CG75" s="1277"/>
      <c r="CH75" s="1277"/>
      <c r="CI75" s="1277"/>
      <c r="CJ75" s="1277"/>
      <c r="CK75" s="1277"/>
      <c r="CL75" s="1277"/>
      <c r="CM75" s="1277"/>
      <c r="CN75" s="1277">
        <v>6.9</v>
      </c>
      <c r="CO75" s="1277"/>
      <c r="CP75" s="1277"/>
      <c r="CQ75" s="1277"/>
      <c r="CR75" s="1277"/>
      <c r="CS75" s="1277"/>
      <c r="CT75" s="1277"/>
      <c r="CU75" s="1277"/>
      <c r="CV75" s="1277">
        <v>7.4</v>
      </c>
      <c r="CW75" s="1277"/>
      <c r="CX75" s="1277"/>
      <c r="CY75" s="1277"/>
      <c r="CZ75" s="1277"/>
      <c r="DA75" s="1277"/>
      <c r="DB75" s="1277"/>
      <c r="DC75" s="1277"/>
    </row>
    <row r="76" spans="2:107" ht="13.5" x14ac:dyDescent="0.15">
      <c r="B76" s="366"/>
      <c r="G76" s="1295"/>
      <c r="H76" s="1295"/>
      <c r="I76" s="1289"/>
      <c r="J76" s="1289"/>
      <c r="K76" s="1293"/>
      <c r="L76" s="1293"/>
      <c r="M76" s="1293"/>
      <c r="N76" s="1293"/>
      <c r="AM76" s="373"/>
      <c r="AN76" s="1288"/>
      <c r="AO76" s="1288"/>
      <c r="AP76" s="1288"/>
      <c r="AQ76" s="1288"/>
      <c r="AR76" s="1288"/>
      <c r="AS76" s="1288"/>
      <c r="AT76" s="1288"/>
      <c r="AU76" s="1288"/>
      <c r="AV76" s="1288"/>
      <c r="AW76" s="1288"/>
      <c r="AX76" s="1288"/>
      <c r="AY76" s="1288"/>
      <c r="AZ76" s="1288"/>
      <c r="BA76" s="1288"/>
      <c r="BB76" s="1288"/>
      <c r="BC76" s="1288"/>
      <c r="BD76" s="1288"/>
      <c r="BE76" s="1288"/>
      <c r="BF76" s="1288"/>
      <c r="BG76" s="1288"/>
      <c r="BH76" s="1288"/>
      <c r="BI76" s="1288"/>
      <c r="BJ76" s="1288"/>
      <c r="BK76" s="1288"/>
      <c r="BL76" s="1288"/>
      <c r="BM76" s="1288"/>
      <c r="BN76" s="1288"/>
      <c r="BO76" s="1288"/>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6"/>
      <c r="G77" s="1289"/>
      <c r="H77" s="1289"/>
      <c r="I77" s="1289"/>
      <c r="J77" s="1289"/>
      <c r="K77" s="1297"/>
      <c r="L77" s="1297"/>
      <c r="M77" s="1297"/>
      <c r="N77" s="1297"/>
      <c r="AN77" s="1278" t="s">
        <v>589</v>
      </c>
      <c r="AO77" s="1278"/>
      <c r="AP77" s="1278"/>
      <c r="AQ77" s="1278"/>
      <c r="AR77" s="1278"/>
      <c r="AS77" s="1278"/>
      <c r="AT77" s="1278"/>
      <c r="AU77" s="1278"/>
      <c r="AV77" s="1278"/>
      <c r="AW77" s="1278"/>
      <c r="AX77" s="1278"/>
      <c r="AY77" s="1278"/>
      <c r="AZ77" s="1278"/>
      <c r="BA77" s="1278"/>
      <c r="BB77" s="1288" t="s">
        <v>588</v>
      </c>
      <c r="BC77" s="1288"/>
      <c r="BD77" s="1288"/>
      <c r="BE77" s="1288"/>
      <c r="BF77" s="1288"/>
      <c r="BG77" s="1288"/>
      <c r="BH77" s="1288"/>
      <c r="BI77" s="1288"/>
      <c r="BJ77" s="1288"/>
      <c r="BK77" s="1288"/>
      <c r="BL77" s="1288"/>
      <c r="BM77" s="1288"/>
      <c r="BN77" s="1288"/>
      <c r="BO77" s="1288"/>
      <c r="BP77" s="1277">
        <v>37.6</v>
      </c>
      <c r="BQ77" s="1277"/>
      <c r="BR77" s="1277"/>
      <c r="BS77" s="1277"/>
      <c r="BT77" s="1277"/>
      <c r="BU77" s="1277"/>
      <c r="BV77" s="1277"/>
      <c r="BW77" s="1277"/>
      <c r="BX77" s="1277">
        <v>33.799999999999997</v>
      </c>
      <c r="BY77" s="1277"/>
      <c r="BZ77" s="1277"/>
      <c r="CA77" s="1277"/>
      <c r="CB77" s="1277"/>
      <c r="CC77" s="1277"/>
      <c r="CD77" s="1277"/>
      <c r="CE77" s="1277"/>
      <c r="CF77" s="1277">
        <v>34.9</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ht="13.5" x14ac:dyDescent="0.15">
      <c r="B78" s="366"/>
      <c r="G78" s="1289"/>
      <c r="H78" s="1289"/>
      <c r="I78" s="1289"/>
      <c r="J78" s="1289"/>
      <c r="K78" s="1297"/>
      <c r="L78" s="1297"/>
      <c r="M78" s="1297"/>
      <c r="N78" s="1297"/>
      <c r="AN78" s="1278"/>
      <c r="AO78" s="1278"/>
      <c r="AP78" s="1278"/>
      <c r="AQ78" s="1278"/>
      <c r="AR78" s="1278"/>
      <c r="AS78" s="1278"/>
      <c r="AT78" s="1278"/>
      <c r="AU78" s="1278"/>
      <c r="AV78" s="1278"/>
      <c r="AW78" s="1278"/>
      <c r="AX78" s="1278"/>
      <c r="AY78" s="1278"/>
      <c r="AZ78" s="1278"/>
      <c r="BA78" s="1278"/>
      <c r="BB78" s="1288"/>
      <c r="BC78" s="1288"/>
      <c r="BD78" s="1288"/>
      <c r="BE78" s="1288"/>
      <c r="BF78" s="1288"/>
      <c r="BG78" s="1288"/>
      <c r="BH78" s="1288"/>
      <c r="BI78" s="1288"/>
      <c r="BJ78" s="1288"/>
      <c r="BK78" s="1288"/>
      <c r="BL78" s="1288"/>
      <c r="BM78" s="1288"/>
      <c r="BN78" s="1288"/>
      <c r="BO78" s="1288"/>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6"/>
      <c r="G79" s="1289"/>
      <c r="H79" s="1289"/>
      <c r="I79" s="1296"/>
      <c r="J79" s="1296"/>
      <c r="K79" s="1298"/>
      <c r="L79" s="1298"/>
      <c r="M79" s="1298"/>
      <c r="N79" s="1298"/>
      <c r="AN79" s="1278"/>
      <c r="AO79" s="1278"/>
      <c r="AP79" s="1278"/>
      <c r="AQ79" s="1278"/>
      <c r="AR79" s="1278"/>
      <c r="AS79" s="1278"/>
      <c r="AT79" s="1278"/>
      <c r="AU79" s="1278"/>
      <c r="AV79" s="1278"/>
      <c r="AW79" s="1278"/>
      <c r="AX79" s="1278"/>
      <c r="AY79" s="1278"/>
      <c r="AZ79" s="1278"/>
      <c r="BA79" s="1278"/>
      <c r="BB79" s="1288" t="s">
        <v>587</v>
      </c>
      <c r="BC79" s="1288"/>
      <c r="BD79" s="1288"/>
      <c r="BE79" s="1288"/>
      <c r="BF79" s="1288"/>
      <c r="BG79" s="1288"/>
      <c r="BH79" s="1288"/>
      <c r="BI79" s="1288"/>
      <c r="BJ79" s="1288"/>
      <c r="BK79" s="1288"/>
      <c r="BL79" s="1288"/>
      <c r="BM79" s="1288"/>
      <c r="BN79" s="1288"/>
      <c r="BO79" s="1288"/>
      <c r="BP79" s="1277">
        <v>7.9</v>
      </c>
      <c r="BQ79" s="1277"/>
      <c r="BR79" s="1277"/>
      <c r="BS79" s="1277"/>
      <c r="BT79" s="1277"/>
      <c r="BU79" s="1277"/>
      <c r="BV79" s="1277"/>
      <c r="BW79" s="1277"/>
      <c r="BX79" s="1277">
        <v>7.1</v>
      </c>
      <c r="BY79" s="1277"/>
      <c r="BZ79" s="1277"/>
      <c r="CA79" s="1277"/>
      <c r="CB79" s="1277"/>
      <c r="CC79" s="1277"/>
      <c r="CD79" s="1277"/>
      <c r="CE79" s="1277"/>
      <c r="CF79" s="1277">
        <v>7.2</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ht="13.5" x14ac:dyDescent="0.15">
      <c r="B80" s="366"/>
      <c r="G80" s="1289"/>
      <c r="H80" s="1289"/>
      <c r="I80" s="1296"/>
      <c r="J80" s="1296"/>
      <c r="K80" s="1298"/>
      <c r="L80" s="1298"/>
      <c r="M80" s="1298"/>
      <c r="N80" s="1298"/>
      <c r="AN80" s="1278"/>
      <c r="AO80" s="1278"/>
      <c r="AP80" s="1278"/>
      <c r="AQ80" s="1278"/>
      <c r="AR80" s="1278"/>
      <c r="AS80" s="1278"/>
      <c r="AT80" s="1278"/>
      <c r="AU80" s="1278"/>
      <c r="AV80" s="1278"/>
      <c r="AW80" s="1278"/>
      <c r="AX80" s="1278"/>
      <c r="AY80" s="1278"/>
      <c r="AZ80" s="1278"/>
      <c r="BA80" s="1278"/>
      <c r="BB80" s="1288"/>
      <c r="BC80" s="1288"/>
      <c r="BD80" s="1288"/>
      <c r="BE80" s="1288"/>
      <c r="BF80" s="1288"/>
      <c r="BG80" s="1288"/>
      <c r="BH80" s="1288"/>
      <c r="BI80" s="1288"/>
      <c r="BJ80" s="1288"/>
      <c r="BK80" s="1288"/>
      <c r="BL80" s="1288"/>
      <c r="BM80" s="1288"/>
      <c r="BN80" s="1288"/>
      <c r="BO80" s="1288"/>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I/QAcQGDB/fIVy1/VPPSnXdkh/uhkUtIe2p8WDWYcU/6f8CBNvgk1o2aJFea/Y8eFx5TaMNvwyV8RFabjgd/w==" saltValue="h2nZb4CVuifVlqFqpw7uEw==" spinCount="100000" sheet="1" objects="1" scenarios="1" formatCells="0"/>
  <dataConsolidate/>
  <mergeCells count="112">
    <mergeCell ref="G77:H80"/>
    <mergeCell ref="I77:J78"/>
    <mergeCell ref="K77:K78"/>
    <mergeCell ref="L77:L78"/>
    <mergeCell ref="M77:M78"/>
    <mergeCell ref="CN79:CU80"/>
    <mergeCell ref="N79:N80"/>
    <mergeCell ref="BB79:BO80"/>
    <mergeCell ref="I75:J76"/>
    <mergeCell ref="K75:K76"/>
    <mergeCell ref="L75:L76"/>
    <mergeCell ref="M75:M76"/>
    <mergeCell ref="N75:N76"/>
    <mergeCell ref="CV79:DC80"/>
    <mergeCell ref="CN77:CU78"/>
    <mergeCell ref="CV77:DC78"/>
    <mergeCell ref="CF77:CM78"/>
    <mergeCell ref="CF79:CM80"/>
    <mergeCell ref="CV72:DC72"/>
    <mergeCell ref="G73:H76"/>
    <mergeCell ref="I73:J74"/>
    <mergeCell ref="K73:K74"/>
    <mergeCell ref="L73:L74"/>
    <mergeCell ref="M73:M74"/>
    <mergeCell ref="N73:N74"/>
    <mergeCell ref="AN73:BA76"/>
    <mergeCell ref="BP79:BW80"/>
    <mergeCell ref="BX79:CE80"/>
    <mergeCell ref="N77:N78"/>
    <mergeCell ref="AN77:BA80"/>
    <mergeCell ref="BB77:BO78"/>
    <mergeCell ref="BP77:BW78"/>
    <mergeCell ref="BX77:CE78"/>
    <mergeCell ref="I79:J80"/>
    <mergeCell ref="K79:K80"/>
    <mergeCell ref="L79:L80"/>
    <mergeCell ref="M79:M80"/>
    <mergeCell ref="CV75:DC76"/>
    <mergeCell ref="CF72:CM72"/>
    <mergeCell ref="CN72:CU72"/>
    <mergeCell ref="BX73:CE74"/>
    <mergeCell ref="CF73:CM74"/>
    <mergeCell ref="CN73:CU74"/>
    <mergeCell ref="CV73:DC74"/>
    <mergeCell ref="BB73:BO74"/>
    <mergeCell ref="BP73:BW74"/>
    <mergeCell ref="BB75:BO76"/>
    <mergeCell ref="BP75:BW76"/>
    <mergeCell ref="BX75:CE76"/>
    <mergeCell ref="CF75:CM76"/>
    <mergeCell ref="CN75:CU76"/>
    <mergeCell ref="G72:J72"/>
    <mergeCell ref="AN72:BO72"/>
    <mergeCell ref="BP72:BW72"/>
    <mergeCell ref="BX72:CE72"/>
    <mergeCell ref="G51:H54"/>
    <mergeCell ref="BP57:BW58"/>
    <mergeCell ref="I57:J58"/>
    <mergeCell ref="K57:K58"/>
    <mergeCell ref="L57:L58"/>
    <mergeCell ref="M57:M58"/>
    <mergeCell ref="G55:H58"/>
    <mergeCell ref="I55:J56"/>
    <mergeCell ref="K55:K56"/>
    <mergeCell ref="L55:L56"/>
    <mergeCell ref="M55:M56"/>
    <mergeCell ref="N57:N58"/>
    <mergeCell ref="BB57:BO58"/>
    <mergeCell ref="BX57:CE58"/>
    <mergeCell ref="BX55:CE56"/>
    <mergeCell ref="N55:N56"/>
    <mergeCell ref="AN55:BA58"/>
    <mergeCell ref="BB55:BO56"/>
    <mergeCell ref="BP55:BW56"/>
    <mergeCell ref="G50:J50"/>
    <mergeCell ref="AN50:BO50"/>
    <mergeCell ref="BP50:BW50"/>
    <mergeCell ref="BX50:CE50"/>
    <mergeCell ref="I53:J54"/>
    <mergeCell ref="K53:K54"/>
    <mergeCell ref="L53:L54"/>
    <mergeCell ref="M53:M54"/>
    <mergeCell ref="I51:J52"/>
    <mergeCell ref="K51:K52"/>
    <mergeCell ref="L51:L52"/>
    <mergeCell ref="M51:M52"/>
    <mergeCell ref="N51:N52"/>
    <mergeCell ref="N53:N54"/>
    <mergeCell ref="AN51:BA54"/>
    <mergeCell ref="BB51:BO52"/>
    <mergeCell ref="BP51:BW52"/>
    <mergeCell ref="BX51:CE52"/>
    <mergeCell ref="CF51:CM52"/>
    <mergeCell ref="CF50:CM50"/>
    <mergeCell ref="CN50:CU50"/>
    <mergeCell ref="CV50:DC50"/>
    <mergeCell ref="AN43:DC47"/>
    <mergeCell ref="AN65:DC69"/>
    <mergeCell ref="CV51:DC52"/>
    <mergeCell ref="BB53:BO54"/>
    <mergeCell ref="BP53:BW54"/>
    <mergeCell ref="BX53:CE54"/>
    <mergeCell ref="CF53:CM54"/>
    <mergeCell ref="CN51:CU52"/>
    <mergeCell ref="CN53:CU54"/>
    <mergeCell ref="CF57:CM58"/>
    <mergeCell ref="CN57:CU58"/>
    <mergeCell ref="CV57:DC58"/>
    <mergeCell ref="CF55:CM56"/>
    <mergeCell ref="CN55:CU56"/>
    <mergeCell ref="CV55:DC56"/>
    <mergeCell ref="CV53:DC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B85" zoomScaleNormal="100" zoomScaleSheetLayoutView="70" workbookViewId="0">
      <selection activeCell="AF91" sqref="AF9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Uh696YDE9BMK+FH0vLT8auDa5X9ncBEfCZGvOeD7PzvmKIgLQ2SSnND8ThDyPAUenFf57P4vJ+0JicFPoIPA==" saltValue="H8RUG2SOA5D7IixgQiIr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88" zoomScaleNormal="100" zoomScaleSheetLayoutView="55" workbookViewId="0">
      <selection activeCell="C115" sqref="C11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opWUEcRdTJ1P0WZzC56tMosDzQInJZwJ/BzA6AQPWwNhgvk9MyXy6tFlV/b/CUF+1mSAqwIvfKIV6WQTwxjNA==" saltValue="Nbvu6bK17fJd6U8u053o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546</v>
      </c>
      <c r="G2" s="136"/>
      <c r="H2" s="137"/>
    </row>
    <row r="3" spans="1:8" x14ac:dyDescent="0.15">
      <c r="A3" s="133" t="s">
        <v>539</v>
      </c>
      <c r="B3" s="138"/>
      <c r="C3" s="139"/>
      <c r="D3" s="140">
        <v>63191</v>
      </c>
      <c r="E3" s="141"/>
      <c r="F3" s="142">
        <v>50840</v>
      </c>
      <c r="G3" s="143"/>
      <c r="H3" s="144"/>
    </row>
    <row r="4" spans="1:8" x14ac:dyDescent="0.15">
      <c r="A4" s="145"/>
      <c r="B4" s="146"/>
      <c r="C4" s="147"/>
      <c r="D4" s="148">
        <v>29909</v>
      </c>
      <c r="E4" s="149"/>
      <c r="F4" s="150">
        <v>25367</v>
      </c>
      <c r="G4" s="151"/>
      <c r="H4" s="152"/>
    </row>
    <row r="5" spans="1:8" x14ac:dyDescent="0.15">
      <c r="A5" s="133" t="s">
        <v>541</v>
      </c>
      <c r="B5" s="138"/>
      <c r="C5" s="139"/>
      <c r="D5" s="140">
        <v>49560</v>
      </c>
      <c r="E5" s="141"/>
      <c r="F5" s="142">
        <v>53605</v>
      </c>
      <c r="G5" s="143"/>
      <c r="H5" s="144"/>
    </row>
    <row r="6" spans="1:8" x14ac:dyDescent="0.15">
      <c r="A6" s="145"/>
      <c r="B6" s="146"/>
      <c r="C6" s="147"/>
      <c r="D6" s="148">
        <v>20079</v>
      </c>
      <c r="E6" s="149"/>
      <c r="F6" s="150">
        <v>28343</v>
      </c>
      <c r="G6" s="151"/>
      <c r="H6" s="152"/>
    </row>
    <row r="7" spans="1:8" x14ac:dyDescent="0.15">
      <c r="A7" s="133" t="s">
        <v>542</v>
      </c>
      <c r="B7" s="138"/>
      <c r="C7" s="139"/>
      <c r="D7" s="140">
        <v>47177</v>
      </c>
      <c r="E7" s="141"/>
      <c r="F7" s="142">
        <v>58051</v>
      </c>
      <c r="G7" s="143"/>
      <c r="H7" s="144"/>
    </row>
    <row r="8" spans="1:8" x14ac:dyDescent="0.15">
      <c r="A8" s="145"/>
      <c r="B8" s="146"/>
      <c r="C8" s="147"/>
      <c r="D8" s="148">
        <v>23992</v>
      </c>
      <c r="E8" s="149"/>
      <c r="F8" s="150">
        <v>32143</v>
      </c>
      <c r="G8" s="151"/>
      <c r="H8" s="152"/>
    </row>
    <row r="9" spans="1:8" x14ac:dyDescent="0.15">
      <c r="A9" s="133" t="s">
        <v>543</v>
      </c>
      <c r="B9" s="138"/>
      <c r="C9" s="139"/>
      <c r="D9" s="140">
        <v>74339</v>
      </c>
      <c r="E9" s="141"/>
      <c r="F9" s="142">
        <v>40879</v>
      </c>
      <c r="G9" s="143"/>
      <c r="H9" s="144"/>
    </row>
    <row r="10" spans="1:8" x14ac:dyDescent="0.15">
      <c r="A10" s="145"/>
      <c r="B10" s="146"/>
      <c r="C10" s="147"/>
      <c r="D10" s="148">
        <v>43267</v>
      </c>
      <c r="E10" s="149"/>
      <c r="F10" s="150">
        <v>24087</v>
      </c>
      <c r="G10" s="151"/>
      <c r="H10" s="152"/>
    </row>
    <row r="11" spans="1:8" x14ac:dyDescent="0.15">
      <c r="A11" s="133" t="s">
        <v>544</v>
      </c>
      <c r="B11" s="138"/>
      <c r="C11" s="139"/>
      <c r="D11" s="140">
        <v>100551</v>
      </c>
      <c r="E11" s="141"/>
      <c r="F11" s="142">
        <v>42651</v>
      </c>
      <c r="G11" s="143"/>
      <c r="H11" s="144"/>
    </row>
    <row r="12" spans="1:8" x14ac:dyDescent="0.15">
      <c r="A12" s="145"/>
      <c r="B12" s="146"/>
      <c r="C12" s="153"/>
      <c r="D12" s="148">
        <v>36213</v>
      </c>
      <c r="E12" s="149"/>
      <c r="F12" s="150">
        <v>22675</v>
      </c>
      <c r="G12" s="151"/>
      <c r="H12" s="152"/>
    </row>
    <row r="13" spans="1:8" x14ac:dyDescent="0.15">
      <c r="A13" s="133"/>
      <c r="B13" s="138"/>
      <c r="C13" s="154"/>
      <c r="D13" s="155">
        <v>66964</v>
      </c>
      <c r="E13" s="156"/>
      <c r="F13" s="157">
        <v>49205</v>
      </c>
      <c r="G13" s="158"/>
      <c r="H13" s="144"/>
    </row>
    <row r="14" spans="1:8" x14ac:dyDescent="0.15">
      <c r="A14" s="145"/>
      <c r="B14" s="146"/>
      <c r="C14" s="147"/>
      <c r="D14" s="148">
        <v>30692</v>
      </c>
      <c r="E14" s="149"/>
      <c r="F14" s="150">
        <v>26523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2.36</v>
      </c>
      <c r="C19" s="159">
        <f>ROUND(VALUE(SUBSTITUTE(実質収支比率等に係る経年分析!G$48,"▲","-")),2)</f>
        <v>2.35</v>
      </c>
      <c r="D19" s="159">
        <f>ROUND(VALUE(SUBSTITUTE(実質収支比率等に係る経年分析!H$48,"▲","-")),2)</f>
        <v>2.04</v>
      </c>
      <c r="E19" s="159">
        <f>ROUND(VALUE(SUBSTITUTE(実質収支比率等に係る経年分析!I$48,"▲","-")),2)</f>
        <v>2.5499999999999998</v>
      </c>
      <c r="F19" s="159">
        <f>ROUND(VALUE(SUBSTITUTE(実質収支比率等に係る経年分析!J$48,"▲","-")),2)</f>
        <v>2.92</v>
      </c>
    </row>
    <row r="20" spans="1:11" x14ac:dyDescent="0.15">
      <c r="A20" s="159" t="s">
        <v>49</v>
      </c>
      <c r="B20" s="159">
        <f>ROUND(VALUE(SUBSTITUTE(実質収支比率等に係る経年分析!F$47,"▲","-")),2)</f>
        <v>5.89</v>
      </c>
      <c r="C20" s="159">
        <f>ROUND(VALUE(SUBSTITUTE(実質収支比率等に係る経年分析!G$47,"▲","-")),2)</f>
        <v>5.95</v>
      </c>
      <c r="D20" s="159">
        <f>ROUND(VALUE(SUBSTITUTE(実質収支比率等に係る経年分析!H$47,"▲","-")),2)</f>
        <v>5.95</v>
      </c>
      <c r="E20" s="159">
        <f>ROUND(VALUE(SUBSTITUTE(実質収支比率等に係る経年分析!I$47,"▲","-")),2)</f>
        <v>6.9</v>
      </c>
      <c r="F20" s="159">
        <f>ROUND(VALUE(SUBSTITUTE(実質収支比率等に係る経年分析!J$47,"▲","-")),2)</f>
        <v>7.76</v>
      </c>
    </row>
    <row r="21" spans="1:11" x14ac:dyDescent="0.15">
      <c r="A21" s="159" t="s">
        <v>50</v>
      </c>
      <c r="B21" s="159">
        <f>IF(ISNUMBER(VALUE(SUBSTITUTE(実質収支比率等に係る経年分析!F$49,"▲","-"))),ROUND(VALUE(SUBSTITUTE(実質収支比率等に係る経年分析!F$49,"▲","-")),2),NA())</f>
        <v>0.18</v>
      </c>
      <c r="C21" s="159">
        <f>IF(ISNUMBER(VALUE(SUBSTITUTE(実質収支比率等に係る経年分析!G$49,"▲","-"))),ROUND(VALUE(SUBSTITUTE(実質収支比率等に係る経年分析!G$49,"▲","-")),2),NA())</f>
        <v>0.31</v>
      </c>
      <c r="D21" s="159">
        <f>IF(ISNUMBER(VALUE(SUBSTITUTE(実質収支比率等に係る経年分析!H$49,"▲","-"))),ROUND(VALUE(SUBSTITUTE(実質収支比率等に係る経年分析!H$49,"▲","-")),2),NA())</f>
        <v>7.0000000000000007E-2</v>
      </c>
      <c r="E21" s="159">
        <f>IF(ISNUMBER(VALUE(SUBSTITUTE(実質収支比率等に係る経年分析!I$49,"▲","-"))),ROUND(VALUE(SUBSTITUTE(実質収支比率等に係る経年分析!I$49,"▲","-")),2),NA())</f>
        <v>2.09</v>
      </c>
      <c r="F21" s="159">
        <f>IF(ISNUMBER(VALUE(SUBSTITUTE(実質収支比率等に係る経年分析!J$49,"▲","-"))),ROUND(VALUE(SUBSTITUTE(実質収支比率等に係る経年分析!J$49,"▲","-")),2),NA())</f>
        <v>5.38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0.09</v>
      </c>
    </row>
    <row r="30" spans="1:11" x14ac:dyDescent="0.15">
      <c r="A30" s="160" t="str">
        <f>IF(連結実質赤字比率に係る赤字・黒字の構成分析!C$40="",NA(),連結実質赤字比率に係る赤字・黒字の構成分析!C$40)</f>
        <v>墓園事業特別会計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0.48</v>
      </c>
    </row>
    <row r="31" spans="1:11" x14ac:dyDescent="0.15">
      <c r="A31" s="160" t="str">
        <f>IF(連結実質赤字比率に係る赤字・黒字の構成分析!C$39="",NA(),連結実質赤字比率に係る赤字・黒字の構成分析!C$39)</f>
        <v>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0.83</v>
      </c>
    </row>
    <row r="32" spans="1:11" x14ac:dyDescent="0.15">
      <c r="A32" s="160" t="str">
        <f>IF(連結実質赤字比率に係る赤字・黒字の構成分析!C$38="",NA(),連結実質赤字比率に係る赤字・黒字の構成分析!C$38)</f>
        <v>工業用水道事業会計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1.63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1.72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1.77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1.66</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1.71</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2.0499999999999998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2.42</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3.87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3.99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3.97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4.03</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8.6199999999999992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9.16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9.74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11.81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13.45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9726</v>
      </c>
      <c r="E42" s="161"/>
      <c r="F42" s="161"/>
      <c r="G42" s="161">
        <f>'実質公債費比率（分子）の構造'!L$52</f>
        <v>9700</v>
      </c>
      <c r="H42" s="161"/>
      <c r="I42" s="161"/>
      <c r="J42" s="161">
        <f>'実質公債費比率（分子）の構造'!M$52</f>
        <v>9464</v>
      </c>
      <c r="K42" s="161"/>
      <c r="L42" s="161"/>
      <c r="M42" s="161">
        <f>'実質公債費比率（分子）の構造'!N$52</f>
        <v>9072</v>
      </c>
      <c r="N42" s="161"/>
      <c r="O42" s="161"/>
      <c r="P42" s="161">
        <f>'実質公債費比率（分子）の構造'!O$52</f>
        <v>9059</v>
      </c>
    </row>
    <row r="43" spans="1:16" x14ac:dyDescent="0.15">
      <c r="A43" s="161" t="s">
        <v>58</v>
      </c>
      <c r="B43" s="161">
        <f>'実質公債費比率（分子）の構造'!K$51</f>
        <v>14</v>
      </c>
      <c r="C43" s="161"/>
      <c r="D43" s="161"/>
      <c r="E43" s="161">
        <f>'実質公債費比率（分子）の構造'!L$51</f>
        <v>0</v>
      </c>
      <c r="F43" s="161"/>
      <c r="G43" s="161"/>
      <c r="H43" s="161">
        <f>'実質公債費比率（分子）の構造'!M$51</f>
        <v>1</v>
      </c>
      <c r="I43" s="161"/>
      <c r="J43" s="161"/>
      <c r="K43" s="161">
        <f>'実質公債費比率（分子）の構造'!N$51</f>
        <v>1</v>
      </c>
      <c r="L43" s="161"/>
      <c r="M43" s="161"/>
      <c r="N43" s="161">
        <f>'実質公債費比率（分子）の構造'!O$51</f>
        <v>1</v>
      </c>
      <c r="O43" s="161"/>
      <c r="P43" s="161"/>
    </row>
    <row r="44" spans="1:16" x14ac:dyDescent="0.15">
      <c r="A44" s="161" t="s">
        <v>59</v>
      </c>
      <c r="B44" s="161">
        <f>'実質公債費比率（分子）の構造'!K$50</f>
        <v>40</v>
      </c>
      <c r="C44" s="161"/>
      <c r="D44" s="161"/>
      <c r="E44" s="161">
        <f>'実質公債費比率（分子）の構造'!L$50</f>
        <v>36</v>
      </c>
      <c r="F44" s="161"/>
      <c r="G44" s="161"/>
      <c r="H44" s="161">
        <f>'実質公債費比率（分子）の構造'!M$50</f>
        <v>29</v>
      </c>
      <c r="I44" s="161"/>
      <c r="J44" s="161"/>
      <c r="K44" s="161">
        <f>'実質公債費比率（分子）の構造'!N$50</f>
        <v>24</v>
      </c>
      <c r="L44" s="161"/>
      <c r="M44" s="161"/>
      <c r="N44" s="161">
        <f>'実質公債費比率（分子）の構造'!O$50</f>
        <v>20</v>
      </c>
      <c r="O44" s="161"/>
      <c r="P44" s="161"/>
    </row>
    <row r="45" spans="1:16" x14ac:dyDescent="0.15">
      <c r="A45" s="161" t="s">
        <v>60</v>
      </c>
      <c r="B45" s="161">
        <f>'実質公債費比率（分子）の構造'!K$49</f>
        <v>674</v>
      </c>
      <c r="C45" s="161"/>
      <c r="D45" s="161"/>
      <c r="E45" s="161">
        <f>'実質公債費比率（分子）の構造'!L$49</f>
        <v>672</v>
      </c>
      <c r="F45" s="161"/>
      <c r="G45" s="161"/>
      <c r="H45" s="161">
        <f>'実質公債費比率（分子）の構造'!M$49</f>
        <v>847</v>
      </c>
      <c r="I45" s="161"/>
      <c r="J45" s="161"/>
      <c r="K45" s="161">
        <f>'実質公債費比率（分子）の構造'!N$49</f>
        <v>718</v>
      </c>
      <c r="L45" s="161"/>
      <c r="M45" s="161"/>
      <c r="N45" s="161">
        <f>'実質公債費比率（分子）の構造'!O$49</f>
        <v>703</v>
      </c>
      <c r="O45" s="161"/>
      <c r="P45" s="161"/>
    </row>
    <row r="46" spans="1:16" x14ac:dyDescent="0.15">
      <c r="A46" s="161" t="s">
        <v>61</v>
      </c>
      <c r="B46" s="161">
        <f>'実質公債費比率（分子）の構造'!K$48</f>
        <v>1897</v>
      </c>
      <c r="C46" s="161"/>
      <c r="D46" s="161"/>
      <c r="E46" s="161">
        <f>'実質公債費比率（分子）の構造'!L$48</f>
        <v>1855</v>
      </c>
      <c r="F46" s="161"/>
      <c r="G46" s="161"/>
      <c r="H46" s="161">
        <f>'実質公債費比率（分子）の構造'!M$48</f>
        <v>1846</v>
      </c>
      <c r="I46" s="161"/>
      <c r="J46" s="161"/>
      <c r="K46" s="161">
        <f>'実質公債費比率（分子）の構造'!N$48</f>
        <v>1835</v>
      </c>
      <c r="L46" s="161"/>
      <c r="M46" s="161"/>
      <c r="N46" s="161">
        <f>'実質公債費比率（分子）の構造'!O$48</f>
        <v>1863</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8880</v>
      </c>
      <c r="C49" s="161"/>
      <c r="D49" s="161"/>
      <c r="E49" s="161">
        <f>'実質公債費比率（分子）の構造'!L$45</f>
        <v>8852</v>
      </c>
      <c r="F49" s="161"/>
      <c r="G49" s="161"/>
      <c r="H49" s="161">
        <f>'実質公債費比率（分子）の構造'!M$45</f>
        <v>8839</v>
      </c>
      <c r="I49" s="161"/>
      <c r="J49" s="161"/>
      <c r="K49" s="161">
        <f>'実質公債費比率（分子）の構造'!N$45</f>
        <v>8580</v>
      </c>
      <c r="L49" s="161"/>
      <c r="M49" s="161"/>
      <c r="N49" s="161">
        <f>'実質公債費比率（分子）の構造'!O$45</f>
        <v>8526</v>
      </c>
      <c r="O49" s="161"/>
      <c r="P49" s="161"/>
    </row>
    <row r="50" spans="1:16" x14ac:dyDescent="0.15">
      <c r="A50" s="161" t="s">
        <v>63</v>
      </c>
      <c r="B50" s="161" t="e">
        <f>NA()</f>
        <v>#N/A</v>
      </c>
      <c r="C50" s="161">
        <f>IF(ISNUMBER('実質公債費比率（分子）の構造'!K$53),'実質公債費比率（分子）の構造'!K$53,NA())</f>
        <v>1779</v>
      </c>
      <c r="D50" s="161" t="e">
        <f>NA()</f>
        <v>#N/A</v>
      </c>
      <c r="E50" s="161" t="e">
        <f>NA()</f>
        <v>#N/A</v>
      </c>
      <c r="F50" s="161">
        <f>IF(ISNUMBER('実質公債費比率（分子）の構造'!L$53),'実質公債費比率（分子）の構造'!L$53,NA())</f>
        <v>1715</v>
      </c>
      <c r="G50" s="161" t="e">
        <f>NA()</f>
        <v>#N/A</v>
      </c>
      <c r="H50" s="161" t="e">
        <f>NA()</f>
        <v>#N/A</v>
      </c>
      <c r="I50" s="161">
        <f>IF(ISNUMBER('実質公債費比率（分子）の構造'!M$53),'実質公債費比率（分子）の構造'!M$53,NA())</f>
        <v>2098</v>
      </c>
      <c r="J50" s="161" t="e">
        <f>NA()</f>
        <v>#N/A</v>
      </c>
      <c r="K50" s="161" t="e">
        <f>NA()</f>
        <v>#N/A</v>
      </c>
      <c r="L50" s="161">
        <f>IF(ISNUMBER('実質公債費比率（分子）の構造'!N$53),'実質公債費比率（分子）の構造'!N$53,NA())</f>
        <v>2086</v>
      </c>
      <c r="M50" s="161" t="e">
        <f>NA()</f>
        <v>#N/A</v>
      </c>
      <c r="N50" s="161" t="e">
        <f>NA()</f>
        <v>#N/A</v>
      </c>
      <c r="O50" s="161">
        <f>IF(ISNUMBER('実質公債費比率（分子）の構造'!O$53),'実質公債費比率（分子）の構造'!O$53,NA())</f>
        <v>2054</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37</v>
      </c>
      <c r="B56" s="160"/>
      <c r="C56" s="160"/>
      <c r="D56" s="160">
        <f>'将来負担比率（分子）の構造'!I$52</f>
        <v>74728</v>
      </c>
      <c r="E56" s="160"/>
      <c r="F56" s="160"/>
      <c r="G56" s="160">
        <f>'将来負担比率（分子）の構造'!J$52</f>
        <v>70954</v>
      </c>
      <c r="H56" s="160"/>
      <c r="I56" s="160"/>
      <c r="J56" s="160">
        <f>'将来負担比率（分子）の構造'!K$52</f>
        <v>69034</v>
      </c>
      <c r="K56" s="160"/>
      <c r="L56" s="160"/>
      <c r="M56" s="160">
        <f>'将来負担比率（分子）の構造'!L$52</f>
        <v>67825</v>
      </c>
      <c r="N56" s="160"/>
      <c r="O56" s="160"/>
      <c r="P56" s="160">
        <f>'将来負担比率（分子）の構造'!M$52</f>
        <v>65007</v>
      </c>
    </row>
    <row r="57" spans="1:16" x14ac:dyDescent="0.15">
      <c r="A57" s="160" t="s">
        <v>36</v>
      </c>
      <c r="B57" s="160"/>
      <c r="C57" s="160"/>
      <c r="D57" s="160">
        <f>'将来負担比率（分子）の構造'!I$51</f>
        <v>10745</v>
      </c>
      <c r="E57" s="160"/>
      <c r="F57" s="160"/>
      <c r="G57" s="160">
        <f>'将来負担比率（分子）の構造'!J$51</f>
        <v>10834</v>
      </c>
      <c r="H57" s="160"/>
      <c r="I57" s="160"/>
      <c r="J57" s="160">
        <f>'将来負担比率（分子）の構造'!K$51</f>
        <v>10317</v>
      </c>
      <c r="K57" s="160"/>
      <c r="L57" s="160"/>
      <c r="M57" s="160">
        <f>'将来負担比率（分子）の構造'!L$51</f>
        <v>10147</v>
      </c>
      <c r="N57" s="160"/>
      <c r="O57" s="160"/>
      <c r="P57" s="160">
        <f>'将来負担比率（分子）の構造'!M$51</f>
        <v>9675</v>
      </c>
    </row>
    <row r="58" spans="1:16" x14ac:dyDescent="0.15">
      <c r="A58" s="160" t="s">
        <v>35</v>
      </c>
      <c r="B58" s="160"/>
      <c r="C58" s="160"/>
      <c r="D58" s="160">
        <f>'将来負担比率（分子）の構造'!I$50</f>
        <v>20146</v>
      </c>
      <c r="E58" s="160"/>
      <c r="F58" s="160"/>
      <c r="G58" s="160">
        <f>'将来負担比率（分子）の構造'!J$50</f>
        <v>19803</v>
      </c>
      <c r="H58" s="160"/>
      <c r="I58" s="160"/>
      <c r="J58" s="160">
        <f>'将来負担比率（分子）の構造'!K$50</f>
        <v>22381</v>
      </c>
      <c r="K58" s="160"/>
      <c r="L58" s="160"/>
      <c r="M58" s="160">
        <f>'将来負担比率（分子）の構造'!L$50</f>
        <v>21663</v>
      </c>
      <c r="N58" s="160"/>
      <c r="O58" s="160"/>
      <c r="P58" s="160">
        <f>'将来負担比率（分子）の構造'!M$50</f>
        <v>20605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4546</v>
      </c>
      <c r="C61" s="160"/>
      <c r="D61" s="160"/>
      <c r="E61" s="160">
        <f>'将来負担比率（分子）の構造'!J$46</f>
        <v>4414</v>
      </c>
      <c r="F61" s="160"/>
      <c r="G61" s="160"/>
      <c r="H61" s="160">
        <f>'将来負担比率（分子）の構造'!K$46</f>
        <v>3722</v>
      </c>
      <c r="I61" s="160"/>
      <c r="J61" s="160"/>
      <c r="K61" s="160">
        <f>'将来負担比率（分子）の構造'!L$46</f>
        <v>1198</v>
      </c>
      <c r="L61" s="160"/>
      <c r="M61" s="160"/>
      <c r="N61" s="160">
        <f>'将来負担比率（分子）の構造'!M$46</f>
        <v>550</v>
      </c>
      <c r="O61" s="160"/>
      <c r="P61" s="160"/>
    </row>
    <row r="62" spans="1:16" x14ac:dyDescent="0.15">
      <c r="A62" s="160" t="s">
        <v>29</v>
      </c>
      <c r="B62" s="160">
        <f>'将来負担比率（分子）の構造'!I$45</f>
        <v>8265</v>
      </c>
      <c r="C62" s="160"/>
      <c r="D62" s="160"/>
      <c r="E62" s="160">
        <f>'将来負担比率（分子）の構造'!J$45</f>
        <v>7759</v>
      </c>
      <c r="F62" s="160"/>
      <c r="G62" s="160"/>
      <c r="H62" s="160">
        <f>'将来負担比率（分子）の構造'!K$45</f>
        <v>7736</v>
      </c>
      <c r="I62" s="160"/>
      <c r="J62" s="160"/>
      <c r="K62" s="160">
        <f>'将来負担比率（分子）の構造'!L$45</f>
        <v>7513</v>
      </c>
      <c r="L62" s="160"/>
      <c r="M62" s="160"/>
      <c r="N62" s="160">
        <f>'将来負担比率（分子）の構造'!M$45</f>
        <v>7207</v>
      </c>
      <c r="O62" s="160"/>
      <c r="P62" s="160"/>
    </row>
    <row r="63" spans="1:16" x14ac:dyDescent="0.15">
      <c r="A63" s="160" t="s">
        <v>28</v>
      </c>
      <c r="B63" s="160">
        <f>'将来負担比率（分子）の構造'!I$44</f>
        <v>4567</v>
      </c>
      <c r="C63" s="160"/>
      <c r="D63" s="160"/>
      <c r="E63" s="160">
        <f>'将来負担比率（分子）の構造'!J$44</f>
        <v>4736</v>
      </c>
      <c r="F63" s="160"/>
      <c r="G63" s="160"/>
      <c r="H63" s="160">
        <f>'将来負担比率（分子）の構造'!K$44</f>
        <v>3813</v>
      </c>
      <c r="I63" s="160"/>
      <c r="J63" s="160"/>
      <c r="K63" s="160">
        <f>'将来負担比率（分子）の構造'!L$44</f>
        <v>1867</v>
      </c>
      <c r="L63" s="160"/>
      <c r="M63" s="160"/>
      <c r="N63" s="160">
        <f>'将来負担比率（分子）の構造'!M$44</f>
        <v>1667</v>
      </c>
      <c r="O63" s="160"/>
      <c r="P63" s="160"/>
    </row>
    <row r="64" spans="1:16" x14ac:dyDescent="0.15">
      <c r="A64" s="160" t="s">
        <v>27</v>
      </c>
      <c r="B64" s="160">
        <f>'将来負担比率（分子）の構造'!I$43</f>
        <v>26591</v>
      </c>
      <c r="C64" s="160"/>
      <c r="D64" s="160"/>
      <c r="E64" s="160">
        <f>'将来負担比率（分子）の構造'!J$43</f>
        <v>25489</v>
      </c>
      <c r="F64" s="160"/>
      <c r="G64" s="160"/>
      <c r="H64" s="160">
        <f>'将来負担比率（分子）の構造'!K$43</f>
        <v>24662</v>
      </c>
      <c r="I64" s="160"/>
      <c r="J64" s="160"/>
      <c r="K64" s="160">
        <f>'将来負担比率（分子）の構造'!L$43</f>
        <v>23328</v>
      </c>
      <c r="L64" s="160"/>
      <c r="M64" s="160"/>
      <c r="N64" s="160">
        <f>'将来負担比率（分子）の構造'!M$43</f>
        <v>22473</v>
      </c>
      <c r="O64" s="160"/>
      <c r="P64" s="160"/>
    </row>
    <row r="65" spans="1:16" x14ac:dyDescent="0.15">
      <c r="A65" s="160" t="s">
        <v>26</v>
      </c>
      <c r="B65" s="160">
        <f>'将来負担比率（分子）の構造'!I$42</f>
        <v>136</v>
      </c>
      <c r="C65" s="160"/>
      <c r="D65" s="160"/>
      <c r="E65" s="160">
        <f>'将来負担比率（分子）の構造'!J$42</f>
        <v>1335</v>
      </c>
      <c r="F65" s="160"/>
      <c r="G65" s="160"/>
      <c r="H65" s="160">
        <f>'将来負担比率（分子）の構造'!K$42</f>
        <v>1334</v>
      </c>
      <c r="I65" s="160"/>
      <c r="J65" s="160"/>
      <c r="K65" s="160">
        <f>'将来負担比率（分子）の構造'!L$42</f>
        <v>1498</v>
      </c>
      <c r="L65" s="160"/>
      <c r="M65" s="160"/>
      <c r="N65" s="160">
        <f>'将来負担比率（分子）の構造'!M$42</f>
        <v>1061</v>
      </c>
      <c r="O65" s="160"/>
      <c r="P65" s="160"/>
    </row>
    <row r="66" spans="1:16" x14ac:dyDescent="0.15">
      <c r="A66" s="160" t="s">
        <v>25</v>
      </c>
      <c r="B66" s="160">
        <f>'将来負担比率（分子）の構造'!I$41</f>
        <v>67724</v>
      </c>
      <c r="C66" s="160"/>
      <c r="D66" s="160"/>
      <c r="E66" s="160">
        <f>'将来負担比率（分子）の構造'!J$41</f>
        <v>64444</v>
      </c>
      <c r="F66" s="160"/>
      <c r="G66" s="160"/>
      <c r="H66" s="160">
        <f>'将来負担比率（分子）の構造'!K$41</f>
        <v>61616</v>
      </c>
      <c r="I66" s="160"/>
      <c r="J66" s="160"/>
      <c r="K66" s="160">
        <f>'将来負担比率（分子）の構造'!L$41</f>
        <v>60964</v>
      </c>
      <c r="L66" s="160"/>
      <c r="M66" s="160"/>
      <c r="N66" s="160">
        <f>'将来負担比率（分子）の構造'!M$41</f>
        <v>58290</v>
      </c>
      <c r="O66" s="160"/>
      <c r="P66" s="160"/>
    </row>
    <row r="67" spans="1:16" x14ac:dyDescent="0.15">
      <c r="A67" s="160" t="s">
        <v>67</v>
      </c>
      <c r="B67" s="160" t="e">
        <f>NA()</f>
        <v>#N/A</v>
      </c>
      <c r="C67" s="160">
        <f>IF(ISNUMBER('将来負担比率（分子）の構造'!I$53), IF('将来負担比率（分子）の構造'!I$53 &lt; 0, 0, '将来負担比率（分子）の構造'!I$53), NA())</f>
        <v>6210</v>
      </c>
      <c r="D67" s="160" t="e">
        <f>NA()</f>
        <v>#N/A</v>
      </c>
      <c r="E67" s="160" t="e">
        <f>NA()</f>
        <v>#N/A</v>
      </c>
      <c r="F67" s="160">
        <f>IF(ISNUMBER('将来負担比率（分子）の構造'!J$53), IF('将来負担比率（分子）の構造'!J$53 &lt; 0, 0, '将来負担比率（分子）の構造'!J$53), NA())</f>
        <v>6586</v>
      </c>
      <c r="G67" s="160" t="e">
        <f>NA()</f>
        <v>#N/A</v>
      </c>
      <c r="H67" s="160" t="e">
        <f>NA()</f>
        <v>#N/A</v>
      </c>
      <c r="I67" s="160">
        <f>IF(ISNUMBER('将来負担比率（分子）の構造'!K$53), IF('将来負担比率（分子）の構造'!K$53 &lt; 0, 0, '将来負担比率（分子）の構造'!K$53), NA())</f>
        <v>1150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2180</v>
      </c>
      <c r="C72" s="164">
        <f>基金残高に係る経年分析!G55</f>
        <v>2480</v>
      </c>
      <c r="D72" s="164">
        <f>基金残高に係る経年分析!H55</f>
        <v>2781</v>
      </c>
    </row>
    <row r="73" spans="1:16" x14ac:dyDescent="0.15">
      <c r="A73" s="163" t="s">
        <v>70</v>
      </c>
      <c r="B73" s="164">
        <f>基金残高に係る経年分析!F56</f>
        <v>5038</v>
      </c>
      <c r="C73" s="164">
        <f>基金残高に係る経年分析!G56</f>
        <v>5040</v>
      </c>
      <c r="D73" s="164">
        <f>基金残高に係る経年分析!H56</f>
        <v>3543</v>
      </c>
    </row>
    <row r="74" spans="1:16" x14ac:dyDescent="0.15">
      <c r="A74" s="163" t="s">
        <v>71</v>
      </c>
      <c r="B74" s="164">
        <f>基金残高に係る経年分析!F57</f>
        <v>17833</v>
      </c>
      <c r="C74" s="164">
        <f>基金残高に係る経年分析!G57</f>
        <v>16972</v>
      </c>
      <c r="D74" s="164">
        <f>基金残高に係る経年分析!H57</f>
        <v>17181</v>
      </c>
    </row>
  </sheetData>
  <sheetProtection algorithmName="SHA-512" hashValue="YWaBDLW6AMLyeqFt3f2NKBb+zwZgfr5l3wxZhs1eGwXtxK/b3lgBkUKctGTtvtp3RyZ1Ei+TP6kltXa87TeYpQ==" saltValue="co2Gn2ZkWXcZuZLcpgqM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Q16" workbookViewId="0">
      <selection activeCell="CR49" sqref="CR49:CY49"/>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222</v>
      </c>
      <c r="C5" s="646"/>
      <c r="D5" s="646"/>
      <c r="E5" s="646"/>
      <c r="F5" s="646"/>
      <c r="G5" s="646"/>
      <c r="H5" s="646"/>
      <c r="I5" s="646"/>
      <c r="J5" s="646"/>
      <c r="K5" s="646"/>
      <c r="L5" s="646"/>
      <c r="M5" s="646"/>
      <c r="N5" s="646"/>
      <c r="O5" s="646"/>
      <c r="P5" s="646"/>
      <c r="Q5" s="647"/>
      <c r="R5" s="648">
        <v>16989173</v>
      </c>
      <c r="S5" s="649"/>
      <c r="T5" s="649"/>
      <c r="U5" s="649"/>
      <c r="V5" s="649"/>
      <c r="W5" s="649"/>
      <c r="X5" s="649"/>
      <c r="Y5" s="650"/>
      <c r="Z5" s="651">
        <v>23.1</v>
      </c>
      <c r="AA5" s="651"/>
      <c r="AB5" s="651"/>
      <c r="AC5" s="651"/>
      <c r="AD5" s="652">
        <v>16000827</v>
      </c>
      <c r="AE5" s="652"/>
      <c r="AF5" s="652"/>
      <c r="AG5" s="652"/>
      <c r="AH5" s="652"/>
      <c r="AI5" s="652"/>
      <c r="AJ5" s="652"/>
      <c r="AK5" s="652"/>
      <c r="AL5" s="653">
        <v>47.4</v>
      </c>
      <c r="AM5" s="654"/>
      <c r="AN5" s="654"/>
      <c r="AO5" s="655"/>
      <c r="AP5" s="645" t="s">
        <v>223</v>
      </c>
      <c r="AQ5" s="646"/>
      <c r="AR5" s="646"/>
      <c r="AS5" s="646"/>
      <c r="AT5" s="646"/>
      <c r="AU5" s="646"/>
      <c r="AV5" s="646"/>
      <c r="AW5" s="646"/>
      <c r="AX5" s="646"/>
      <c r="AY5" s="646"/>
      <c r="AZ5" s="646"/>
      <c r="BA5" s="646"/>
      <c r="BB5" s="646"/>
      <c r="BC5" s="646"/>
      <c r="BD5" s="646"/>
      <c r="BE5" s="646"/>
      <c r="BF5" s="647"/>
      <c r="BG5" s="659">
        <v>15996106</v>
      </c>
      <c r="BH5" s="660"/>
      <c r="BI5" s="660"/>
      <c r="BJ5" s="660"/>
      <c r="BK5" s="660"/>
      <c r="BL5" s="660"/>
      <c r="BM5" s="660"/>
      <c r="BN5" s="661"/>
      <c r="BO5" s="662">
        <v>94.2</v>
      </c>
      <c r="BP5" s="662"/>
      <c r="BQ5" s="662"/>
      <c r="BR5" s="662"/>
      <c r="BS5" s="663">
        <v>225350</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485609</v>
      </c>
      <c r="S6" s="660"/>
      <c r="T6" s="660"/>
      <c r="U6" s="660"/>
      <c r="V6" s="660"/>
      <c r="W6" s="660"/>
      <c r="X6" s="660"/>
      <c r="Y6" s="661"/>
      <c r="Z6" s="662">
        <v>0.7</v>
      </c>
      <c r="AA6" s="662"/>
      <c r="AB6" s="662"/>
      <c r="AC6" s="662"/>
      <c r="AD6" s="663">
        <v>485609</v>
      </c>
      <c r="AE6" s="663"/>
      <c r="AF6" s="663"/>
      <c r="AG6" s="663"/>
      <c r="AH6" s="663"/>
      <c r="AI6" s="663"/>
      <c r="AJ6" s="663"/>
      <c r="AK6" s="663"/>
      <c r="AL6" s="664">
        <v>1.4</v>
      </c>
      <c r="AM6" s="665"/>
      <c r="AN6" s="665"/>
      <c r="AO6" s="666"/>
      <c r="AP6" s="656" t="s">
        <v>228</v>
      </c>
      <c r="AQ6" s="657"/>
      <c r="AR6" s="657"/>
      <c r="AS6" s="657"/>
      <c r="AT6" s="657"/>
      <c r="AU6" s="657"/>
      <c r="AV6" s="657"/>
      <c r="AW6" s="657"/>
      <c r="AX6" s="657"/>
      <c r="AY6" s="657"/>
      <c r="AZ6" s="657"/>
      <c r="BA6" s="657"/>
      <c r="BB6" s="657"/>
      <c r="BC6" s="657"/>
      <c r="BD6" s="657"/>
      <c r="BE6" s="657"/>
      <c r="BF6" s="658"/>
      <c r="BG6" s="659">
        <v>15996106</v>
      </c>
      <c r="BH6" s="660"/>
      <c r="BI6" s="660"/>
      <c r="BJ6" s="660"/>
      <c r="BK6" s="660"/>
      <c r="BL6" s="660"/>
      <c r="BM6" s="660"/>
      <c r="BN6" s="661"/>
      <c r="BO6" s="662">
        <v>94.2</v>
      </c>
      <c r="BP6" s="662"/>
      <c r="BQ6" s="662"/>
      <c r="BR6" s="662"/>
      <c r="BS6" s="663">
        <v>225350</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362368</v>
      </c>
      <c r="CS6" s="660"/>
      <c r="CT6" s="660"/>
      <c r="CU6" s="660"/>
      <c r="CV6" s="660"/>
      <c r="CW6" s="660"/>
      <c r="CX6" s="660"/>
      <c r="CY6" s="661"/>
      <c r="CZ6" s="653">
        <v>0.5</v>
      </c>
      <c r="DA6" s="654"/>
      <c r="DB6" s="654"/>
      <c r="DC6" s="673"/>
      <c r="DD6" s="668" t="s">
        <v>121</v>
      </c>
      <c r="DE6" s="660"/>
      <c r="DF6" s="660"/>
      <c r="DG6" s="660"/>
      <c r="DH6" s="660"/>
      <c r="DI6" s="660"/>
      <c r="DJ6" s="660"/>
      <c r="DK6" s="660"/>
      <c r="DL6" s="660"/>
      <c r="DM6" s="660"/>
      <c r="DN6" s="660"/>
      <c r="DO6" s="660"/>
      <c r="DP6" s="661"/>
      <c r="DQ6" s="668">
        <v>362359</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25873</v>
      </c>
      <c r="S7" s="660"/>
      <c r="T7" s="660"/>
      <c r="U7" s="660"/>
      <c r="V7" s="660"/>
      <c r="W7" s="660"/>
      <c r="X7" s="660"/>
      <c r="Y7" s="661"/>
      <c r="Z7" s="662">
        <v>0</v>
      </c>
      <c r="AA7" s="662"/>
      <c r="AB7" s="662"/>
      <c r="AC7" s="662"/>
      <c r="AD7" s="663">
        <v>25873</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7219170</v>
      </c>
      <c r="BH7" s="660"/>
      <c r="BI7" s="660"/>
      <c r="BJ7" s="660"/>
      <c r="BK7" s="660"/>
      <c r="BL7" s="660"/>
      <c r="BM7" s="660"/>
      <c r="BN7" s="661"/>
      <c r="BO7" s="662">
        <v>42.5</v>
      </c>
      <c r="BP7" s="662"/>
      <c r="BQ7" s="662"/>
      <c r="BR7" s="662"/>
      <c r="BS7" s="663">
        <v>225350</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7150186</v>
      </c>
      <c r="CS7" s="660"/>
      <c r="CT7" s="660"/>
      <c r="CU7" s="660"/>
      <c r="CV7" s="660"/>
      <c r="CW7" s="660"/>
      <c r="CX7" s="660"/>
      <c r="CY7" s="661"/>
      <c r="CZ7" s="662">
        <v>10</v>
      </c>
      <c r="DA7" s="662"/>
      <c r="DB7" s="662"/>
      <c r="DC7" s="662"/>
      <c r="DD7" s="668">
        <v>89714</v>
      </c>
      <c r="DE7" s="660"/>
      <c r="DF7" s="660"/>
      <c r="DG7" s="660"/>
      <c r="DH7" s="660"/>
      <c r="DI7" s="660"/>
      <c r="DJ7" s="660"/>
      <c r="DK7" s="660"/>
      <c r="DL7" s="660"/>
      <c r="DM7" s="660"/>
      <c r="DN7" s="660"/>
      <c r="DO7" s="660"/>
      <c r="DP7" s="661"/>
      <c r="DQ7" s="668">
        <v>6656957</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46813</v>
      </c>
      <c r="S8" s="660"/>
      <c r="T8" s="660"/>
      <c r="U8" s="660"/>
      <c r="V8" s="660"/>
      <c r="W8" s="660"/>
      <c r="X8" s="660"/>
      <c r="Y8" s="661"/>
      <c r="Z8" s="662">
        <v>0.1</v>
      </c>
      <c r="AA8" s="662"/>
      <c r="AB8" s="662"/>
      <c r="AC8" s="662"/>
      <c r="AD8" s="663">
        <v>46813</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226845</v>
      </c>
      <c r="BH8" s="660"/>
      <c r="BI8" s="660"/>
      <c r="BJ8" s="660"/>
      <c r="BK8" s="660"/>
      <c r="BL8" s="660"/>
      <c r="BM8" s="660"/>
      <c r="BN8" s="661"/>
      <c r="BO8" s="662">
        <v>1.3</v>
      </c>
      <c r="BP8" s="662"/>
      <c r="BQ8" s="662"/>
      <c r="BR8" s="662"/>
      <c r="BS8" s="668" t="s">
        <v>121</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24189637</v>
      </c>
      <c r="CS8" s="660"/>
      <c r="CT8" s="660"/>
      <c r="CU8" s="660"/>
      <c r="CV8" s="660"/>
      <c r="CW8" s="660"/>
      <c r="CX8" s="660"/>
      <c r="CY8" s="661"/>
      <c r="CZ8" s="662">
        <v>33.700000000000003</v>
      </c>
      <c r="DA8" s="662"/>
      <c r="DB8" s="662"/>
      <c r="DC8" s="662"/>
      <c r="DD8" s="668">
        <v>314865</v>
      </c>
      <c r="DE8" s="660"/>
      <c r="DF8" s="660"/>
      <c r="DG8" s="660"/>
      <c r="DH8" s="660"/>
      <c r="DI8" s="660"/>
      <c r="DJ8" s="660"/>
      <c r="DK8" s="660"/>
      <c r="DL8" s="660"/>
      <c r="DM8" s="660"/>
      <c r="DN8" s="660"/>
      <c r="DO8" s="660"/>
      <c r="DP8" s="661"/>
      <c r="DQ8" s="668">
        <v>10192784</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48236</v>
      </c>
      <c r="S9" s="660"/>
      <c r="T9" s="660"/>
      <c r="U9" s="660"/>
      <c r="V9" s="660"/>
      <c r="W9" s="660"/>
      <c r="X9" s="660"/>
      <c r="Y9" s="661"/>
      <c r="Z9" s="662">
        <v>0.1</v>
      </c>
      <c r="AA9" s="662"/>
      <c r="AB9" s="662"/>
      <c r="AC9" s="662"/>
      <c r="AD9" s="663">
        <v>48236</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5497320</v>
      </c>
      <c r="BH9" s="660"/>
      <c r="BI9" s="660"/>
      <c r="BJ9" s="660"/>
      <c r="BK9" s="660"/>
      <c r="BL9" s="660"/>
      <c r="BM9" s="660"/>
      <c r="BN9" s="661"/>
      <c r="BO9" s="662">
        <v>32.4</v>
      </c>
      <c r="BP9" s="662"/>
      <c r="BQ9" s="662"/>
      <c r="BR9" s="662"/>
      <c r="BS9" s="668" t="s">
        <v>121</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4184742</v>
      </c>
      <c r="CS9" s="660"/>
      <c r="CT9" s="660"/>
      <c r="CU9" s="660"/>
      <c r="CV9" s="660"/>
      <c r="CW9" s="660"/>
      <c r="CX9" s="660"/>
      <c r="CY9" s="661"/>
      <c r="CZ9" s="662">
        <v>5.8</v>
      </c>
      <c r="DA9" s="662"/>
      <c r="DB9" s="662"/>
      <c r="DC9" s="662"/>
      <c r="DD9" s="668">
        <v>172027</v>
      </c>
      <c r="DE9" s="660"/>
      <c r="DF9" s="660"/>
      <c r="DG9" s="660"/>
      <c r="DH9" s="660"/>
      <c r="DI9" s="660"/>
      <c r="DJ9" s="660"/>
      <c r="DK9" s="660"/>
      <c r="DL9" s="660"/>
      <c r="DM9" s="660"/>
      <c r="DN9" s="660"/>
      <c r="DO9" s="660"/>
      <c r="DP9" s="661"/>
      <c r="DQ9" s="668">
        <v>3734296</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240</v>
      </c>
      <c r="AA10" s="662"/>
      <c r="AB10" s="662"/>
      <c r="AC10" s="662"/>
      <c r="AD10" s="663" t="s">
        <v>121</v>
      </c>
      <c r="AE10" s="663"/>
      <c r="AF10" s="663"/>
      <c r="AG10" s="663"/>
      <c r="AH10" s="663"/>
      <c r="AI10" s="663"/>
      <c r="AJ10" s="663"/>
      <c r="AK10" s="663"/>
      <c r="AL10" s="664" t="s">
        <v>121</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356319</v>
      </c>
      <c r="BH10" s="660"/>
      <c r="BI10" s="660"/>
      <c r="BJ10" s="660"/>
      <c r="BK10" s="660"/>
      <c r="BL10" s="660"/>
      <c r="BM10" s="660"/>
      <c r="BN10" s="661"/>
      <c r="BO10" s="662">
        <v>2.1</v>
      </c>
      <c r="BP10" s="662"/>
      <c r="BQ10" s="662"/>
      <c r="BR10" s="662"/>
      <c r="BS10" s="668" t="s">
        <v>240</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58749</v>
      </c>
      <c r="CS10" s="660"/>
      <c r="CT10" s="660"/>
      <c r="CU10" s="660"/>
      <c r="CV10" s="660"/>
      <c r="CW10" s="660"/>
      <c r="CX10" s="660"/>
      <c r="CY10" s="661"/>
      <c r="CZ10" s="662">
        <v>0.1</v>
      </c>
      <c r="DA10" s="662"/>
      <c r="DB10" s="662"/>
      <c r="DC10" s="662"/>
      <c r="DD10" s="668">
        <v>2247</v>
      </c>
      <c r="DE10" s="660"/>
      <c r="DF10" s="660"/>
      <c r="DG10" s="660"/>
      <c r="DH10" s="660"/>
      <c r="DI10" s="660"/>
      <c r="DJ10" s="660"/>
      <c r="DK10" s="660"/>
      <c r="DL10" s="660"/>
      <c r="DM10" s="660"/>
      <c r="DN10" s="660"/>
      <c r="DO10" s="660"/>
      <c r="DP10" s="661"/>
      <c r="DQ10" s="668">
        <v>33980</v>
      </c>
      <c r="DR10" s="660"/>
      <c r="DS10" s="660"/>
      <c r="DT10" s="660"/>
      <c r="DU10" s="660"/>
      <c r="DV10" s="660"/>
      <c r="DW10" s="660"/>
      <c r="DX10" s="660"/>
      <c r="DY10" s="660"/>
      <c r="DZ10" s="660"/>
      <c r="EA10" s="660"/>
      <c r="EB10" s="660"/>
      <c r="EC10" s="669"/>
    </row>
    <row r="11" spans="2:143" ht="11.25" customHeight="1" x14ac:dyDescent="0.15">
      <c r="B11" s="656" t="s">
        <v>243</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240</v>
      </c>
      <c r="AA11" s="662"/>
      <c r="AB11" s="662"/>
      <c r="AC11" s="662"/>
      <c r="AD11" s="663" t="s">
        <v>240</v>
      </c>
      <c r="AE11" s="663"/>
      <c r="AF11" s="663"/>
      <c r="AG11" s="663"/>
      <c r="AH11" s="663"/>
      <c r="AI11" s="663"/>
      <c r="AJ11" s="663"/>
      <c r="AK11" s="663"/>
      <c r="AL11" s="664" t="s">
        <v>121</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1138686</v>
      </c>
      <c r="BH11" s="660"/>
      <c r="BI11" s="660"/>
      <c r="BJ11" s="660"/>
      <c r="BK11" s="660"/>
      <c r="BL11" s="660"/>
      <c r="BM11" s="660"/>
      <c r="BN11" s="661"/>
      <c r="BO11" s="662">
        <v>6.7</v>
      </c>
      <c r="BP11" s="662"/>
      <c r="BQ11" s="662"/>
      <c r="BR11" s="662"/>
      <c r="BS11" s="668">
        <v>225350</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4764780</v>
      </c>
      <c r="CS11" s="660"/>
      <c r="CT11" s="660"/>
      <c r="CU11" s="660"/>
      <c r="CV11" s="660"/>
      <c r="CW11" s="660"/>
      <c r="CX11" s="660"/>
      <c r="CY11" s="661"/>
      <c r="CZ11" s="662">
        <v>6.6</v>
      </c>
      <c r="DA11" s="662"/>
      <c r="DB11" s="662"/>
      <c r="DC11" s="662"/>
      <c r="DD11" s="668">
        <v>2528461</v>
      </c>
      <c r="DE11" s="660"/>
      <c r="DF11" s="660"/>
      <c r="DG11" s="660"/>
      <c r="DH11" s="660"/>
      <c r="DI11" s="660"/>
      <c r="DJ11" s="660"/>
      <c r="DK11" s="660"/>
      <c r="DL11" s="660"/>
      <c r="DM11" s="660"/>
      <c r="DN11" s="660"/>
      <c r="DO11" s="660"/>
      <c r="DP11" s="661"/>
      <c r="DQ11" s="668">
        <v>1826416</v>
      </c>
      <c r="DR11" s="660"/>
      <c r="DS11" s="660"/>
      <c r="DT11" s="660"/>
      <c r="DU11" s="660"/>
      <c r="DV11" s="660"/>
      <c r="DW11" s="660"/>
      <c r="DX11" s="660"/>
      <c r="DY11" s="660"/>
      <c r="DZ11" s="660"/>
      <c r="EA11" s="660"/>
      <c r="EB11" s="660"/>
      <c r="EC11" s="669"/>
    </row>
    <row r="12" spans="2:143" ht="11.25" customHeight="1" x14ac:dyDescent="0.15">
      <c r="B12" s="656" t="s">
        <v>246</v>
      </c>
      <c r="C12" s="657"/>
      <c r="D12" s="657"/>
      <c r="E12" s="657"/>
      <c r="F12" s="657"/>
      <c r="G12" s="657"/>
      <c r="H12" s="657"/>
      <c r="I12" s="657"/>
      <c r="J12" s="657"/>
      <c r="K12" s="657"/>
      <c r="L12" s="657"/>
      <c r="M12" s="657"/>
      <c r="N12" s="657"/>
      <c r="O12" s="657"/>
      <c r="P12" s="657"/>
      <c r="Q12" s="658"/>
      <c r="R12" s="659">
        <v>2472558</v>
      </c>
      <c r="S12" s="660"/>
      <c r="T12" s="660"/>
      <c r="U12" s="660"/>
      <c r="V12" s="660"/>
      <c r="W12" s="660"/>
      <c r="X12" s="660"/>
      <c r="Y12" s="661"/>
      <c r="Z12" s="662">
        <v>3.4</v>
      </c>
      <c r="AA12" s="662"/>
      <c r="AB12" s="662"/>
      <c r="AC12" s="662"/>
      <c r="AD12" s="663">
        <v>2472558</v>
      </c>
      <c r="AE12" s="663"/>
      <c r="AF12" s="663"/>
      <c r="AG12" s="663"/>
      <c r="AH12" s="663"/>
      <c r="AI12" s="663"/>
      <c r="AJ12" s="663"/>
      <c r="AK12" s="663"/>
      <c r="AL12" s="664">
        <v>7.3</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7321351</v>
      </c>
      <c r="BH12" s="660"/>
      <c r="BI12" s="660"/>
      <c r="BJ12" s="660"/>
      <c r="BK12" s="660"/>
      <c r="BL12" s="660"/>
      <c r="BM12" s="660"/>
      <c r="BN12" s="661"/>
      <c r="BO12" s="662">
        <v>43.1</v>
      </c>
      <c r="BP12" s="662"/>
      <c r="BQ12" s="662"/>
      <c r="BR12" s="662"/>
      <c r="BS12" s="668" t="s">
        <v>121</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3826425</v>
      </c>
      <c r="CS12" s="660"/>
      <c r="CT12" s="660"/>
      <c r="CU12" s="660"/>
      <c r="CV12" s="660"/>
      <c r="CW12" s="660"/>
      <c r="CX12" s="660"/>
      <c r="CY12" s="661"/>
      <c r="CZ12" s="662">
        <v>5.3</v>
      </c>
      <c r="DA12" s="662"/>
      <c r="DB12" s="662"/>
      <c r="DC12" s="662"/>
      <c r="DD12" s="668">
        <v>1857018</v>
      </c>
      <c r="DE12" s="660"/>
      <c r="DF12" s="660"/>
      <c r="DG12" s="660"/>
      <c r="DH12" s="660"/>
      <c r="DI12" s="660"/>
      <c r="DJ12" s="660"/>
      <c r="DK12" s="660"/>
      <c r="DL12" s="660"/>
      <c r="DM12" s="660"/>
      <c r="DN12" s="660"/>
      <c r="DO12" s="660"/>
      <c r="DP12" s="661"/>
      <c r="DQ12" s="668">
        <v>329267</v>
      </c>
      <c r="DR12" s="660"/>
      <c r="DS12" s="660"/>
      <c r="DT12" s="660"/>
      <c r="DU12" s="660"/>
      <c r="DV12" s="660"/>
      <c r="DW12" s="660"/>
      <c r="DX12" s="660"/>
      <c r="DY12" s="660"/>
      <c r="DZ12" s="660"/>
      <c r="EA12" s="660"/>
      <c r="EB12" s="660"/>
      <c r="EC12" s="669"/>
    </row>
    <row r="13" spans="2:143" ht="11.25" customHeight="1" x14ac:dyDescent="0.15">
      <c r="B13" s="656" t="s">
        <v>249</v>
      </c>
      <c r="C13" s="657"/>
      <c r="D13" s="657"/>
      <c r="E13" s="657"/>
      <c r="F13" s="657"/>
      <c r="G13" s="657"/>
      <c r="H13" s="657"/>
      <c r="I13" s="657"/>
      <c r="J13" s="657"/>
      <c r="K13" s="657"/>
      <c r="L13" s="657"/>
      <c r="M13" s="657"/>
      <c r="N13" s="657"/>
      <c r="O13" s="657"/>
      <c r="P13" s="657"/>
      <c r="Q13" s="658"/>
      <c r="R13" s="659">
        <v>37171</v>
      </c>
      <c r="S13" s="660"/>
      <c r="T13" s="660"/>
      <c r="U13" s="660"/>
      <c r="V13" s="660"/>
      <c r="W13" s="660"/>
      <c r="X13" s="660"/>
      <c r="Y13" s="661"/>
      <c r="Z13" s="662">
        <v>0.1</v>
      </c>
      <c r="AA13" s="662"/>
      <c r="AB13" s="662"/>
      <c r="AC13" s="662"/>
      <c r="AD13" s="663">
        <v>37171</v>
      </c>
      <c r="AE13" s="663"/>
      <c r="AF13" s="663"/>
      <c r="AG13" s="663"/>
      <c r="AH13" s="663"/>
      <c r="AI13" s="663"/>
      <c r="AJ13" s="663"/>
      <c r="AK13" s="663"/>
      <c r="AL13" s="664">
        <v>0.1</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7281378</v>
      </c>
      <c r="BH13" s="660"/>
      <c r="BI13" s="660"/>
      <c r="BJ13" s="660"/>
      <c r="BK13" s="660"/>
      <c r="BL13" s="660"/>
      <c r="BM13" s="660"/>
      <c r="BN13" s="661"/>
      <c r="BO13" s="662">
        <v>42.9</v>
      </c>
      <c r="BP13" s="662"/>
      <c r="BQ13" s="662"/>
      <c r="BR13" s="662"/>
      <c r="BS13" s="668" t="s">
        <v>130</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8765590</v>
      </c>
      <c r="CS13" s="660"/>
      <c r="CT13" s="660"/>
      <c r="CU13" s="660"/>
      <c r="CV13" s="660"/>
      <c r="CW13" s="660"/>
      <c r="CX13" s="660"/>
      <c r="CY13" s="661"/>
      <c r="CZ13" s="662">
        <v>12.2</v>
      </c>
      <c r="DA13" s="662"/>
      <c r="DB13" s="662"/>
      <c r="DC13" s="662"/>
      <c r="DD13" s="668">
        <v>6047387</v>
      </c>
      <c r="DE13" s="660"/>
      <c r="DF13" s="660"/>
      <c r="DG13" s="660"/>
      <c r="DH13" s="660"/>
      <c r="DI13" s="660"/>
      <c r="DJ13" s="660"/>
      <c r="DK13" s="660"/>
      <c r="DL13" s="660"/>
      <c r="DM13" s="660"/>
      <c r="DN13" s="660"/>
      <c r="DO13" s="660"/>
      <c r="DP13" s="661"/>
      <c r="DQ13" s="668">
        <v>3110938</v>
      </c>
      <c r="DR13" s="660"/>
      <c r="DS13" s="660"/>
      <c r="DT13" s="660"/>
      <c r="DU13" s="660"/>
      <c r="DV13" s="660"/>
      <c r="DW13" s="660"/>
      <c r="DX13" s="660"/>
      <c r="DY13" s="660"/>
      <c r="DZ13" s="660"/>
      <c r="EA13" s="660"/>
      <c r="EB13" s="660"/>
      <c r="EC13" s="669"/>
    </row>
    <row r="14" spans="2:143" ht="11.25" customHeight="1" x14ac:dyDescent="0.15">
      <c r="B14" s="656" t="s">
        <v>252</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121</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453686</v>
      </c>
      <c r="BH14" s="660"/>
      <c r="BI14" s="660"/>
      <c r="BJ14" s="660"/>
      <c r="BK14" s="660"/>
      <c r="BL14" s="660"/>
      <c r="BM14" s="660"/>
      <c r="BN14" s="661"/>
      <c r="BO14" s="662">
        <v>2.7</v>
      </c>
      <c r="BP14" s="662"/>
      <c r="BQ14" s="662"/>
      <c r="BR14" s="662"/>
      <c r="BS14" s="668" t="s">
        <v>121</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2541946</v>
      </c>
      <c r="CS14" s="660"/>
      <c r="CT14" s="660"/>
      <c r="CU14" s="660"/>
      <c r="CV14" s="660"/>
      <c r="CW14" s="660"/>
      <c r="CX14" s="660"/>
      <c r="CY14" s="661"/>
      <c r="CZ14" s="662">
        <v>3.5</v>
      </c>
      <c r="DA14" s="662"/>
      <c r="DB14" s="662"/>
      <c r="DC14" s="662"/>
      <c r="DD14" s="668">
        <v>875281</v>
      </c>
      <c r="DE14" s="660"/>
      <c r="DF14" s="660"/>
      <c r="DG14" s="660"/>
      <c r="DH14" s="660"/>
      <c r="DI14" s="660"/>
      <c r="DJ14" s="660"/>
      <c r="DK14" s="660"/>
      <c r="DL14" s="660"/>
      <c r="DM14" s="660"/>
      <c r="DN14" s="660"/>
      <c r="DO14" s="660"/>
      <c r="DP14" s="661"/>
      <c r="DQ14" s="668">
        <v>1646288</v>
      </c>
      <c r="DR14" s="660"/>
      <c r="DS14" s="660"/>
      <c r="DT14" s="660"/>
      <c r="DU14" s="660"/>
      <c r="DV14" s="660"/>
      <c r="DW14" s="660"/>
      <c r="DX14" s="660"/>
      <c r="DY14" s="660"/>
      <c r="DZ14" s="660"/>
      <c r="EA14" s="660"/>
      <c r="EB14" s="660"/>
      <c r="EC14" s="669"/>
    </row>
    <row r="15" spans="2:143" ht="11.25" customHeight="1" x14ac:dyDescent="0.15">
      <c r="B15" s="656" t="s">
        <v>255</v>
      </c>
      <c r="C15" s="657"/>
      <c r="D15" s="657"/>
      <c r="E15" s="657"/>
      <c r="F15" s="657"/>
      <c r="G15" s="657"/>
      <c r="H15" s="657"/>
      <c r="I15" s="657"/>
      <c r="J15" s="657"/>
      <c r="K15" s="657"/>
      <c r="L15" s="657"/>
      <c r="M15" s="657"/>
      <c r="N15" s="657"/>
      <c r="O15" s="657"/>
      <c r="P15" s="657"/>
      <c r="Q15" s="658"/>
      <c r="R15" s="659">
        <v>92436</v>
      </c>
      <c r="S15" s="660"/>
      <c r="T15" s="660"/>
      <c r="U15" s="660"/>
      <c r="V15" s="660"/>
      <c r="W15" s="660"/>
      <c r="X15" s="660"/>
      <c r="Y15" s="661"/>
      <c r="Z15" s="662">
        <v>0.1</v>
      </c>
      <c r="AA15" s="662"/>
      <c r="AB15" s="662"/>
      <c r="AC15" s="662"/>
      <c r="AD15" s="663">
        <v>92436</v>
      </c>
      <c r="AE15" s="663"/>
      <c r="AF15" s="663"/>
      <c r="AG15" s="663"/>
      <c r="AH15" s="663"/>
      <c r="AI15" s="663"/>
      <c r="AJ15" s="663"/>
      <c r="AK15" s="663"/>
      <c r="AL15" s="664">
        <v>0.3</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1001899</v>
      </c>
      <c r="BH15" s="660"/>
      <c r="BI15" s="660"/>
      <c r="BJ15" s="660"/>
      <c r="BK15" s="660"/>
      <c r="BL15" s="660"/>
      <c r="BM15" s="660"/>
      <c r="BN15" s="661"/>
      <c r="BO15" s="662">
        <v>5.9</v>
      </c>
      <c r="BP15" s="662"/>
      <c r="BQ15" s="662"/>
      <c r="BR15" s="662"/>
      <c r="BS15" s="668" t="s">
        <v>240</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5893117</v>
      </c>
      <c r="CS15" s="660"/>
      <c r="CT15" s="660"/>
      <c r="CU15" s="660"/>
      <c r="CV15" s="660"/>
      <c r="CW15" s="660"/>
      <c r="CX15" s="660"/>
      <c r="CY15" s="661"/>
      <c r="CZ15" s="662">
        <v>8.1999999999999993</v>
      </c>
      <c r="DA15" s="662"/>
      <c r="DB15" s="662"/>
      <c r="DC15" s="662"/>
      <c r="DD15" s="668">
        <v>2040571</v>
      </c>
      <c r="DE15" s="660"/>
      <c r="DF15" s="660"/>
      <c r="DG15" s="660"/>
      <c r="DH15" s="660"/>
      <c r="DI15" s="660"/>
      <c r="DJ15" s="660"/>
      <c r="DK15" s="660"/>
      <c r="DL15" s="660"/>
      <c r="DM15" s="660"/>
      <c r="DN15" s="660"/>
      <c r="DO15" s="660"/>
      <c r="DP15" s="661"/>
      <c r="DQ15" s="668">
        <v>3318069</v>
      </c>
      <c r="DR15" s="660"/>
      <c r="DS15" s="660"/>
      <c r="DT15" s="660"/>
      <c r="DU15" s="660"/>
      <c r="DV15" s="660"/>
      <c r="DW15" s="660"/>
      <c r="DX15" s="660"/>
      <c r="DY15" s="660"/>
      <c r="DZ15" s="660"/>
      <c r="EA15" s="660"/>
      <c r="EB15" s="660"/>
      <c r="EC15" s="669"/>
    </row>
    <row r="16" spans="2:143" ht="11.25" customHeight="1" x14ac:dyDescent="0.15">
      <c r="B16" s="656" t="s">
        <v>258</v>
      </c>
      <c r="C16" s="657"/>
      <c r="D16" s="657"/>
      <c r="E16" s="657"/>
      <c r="F16" s="657"/>
      <c r="G16" s="657"/>
      <c r="H16" s="657"/>
      <c r="I16" s="657"/>
      <c r="J16" s="657"/>
      <c r="K16" s="657"/>
      <c r="L16" s="657"/>
      <c r="M16" s="657"/>
      <c r="N16" s="657"/>
      <c r="O16" s="657"/>
      <c r="P16" s="657"/>
      <c r="Q16" s="658"/>
      <c r="R16" s="659" t="s">
        <v>240</v>
      </c>
      <c r="S16" s="660"/>
      <c r="T16" s="660"/>
      <c r="U16" s="660"/>
      <c r="V16" s="660"/>
      <c r="W16" s="660"/>
      <c r="X16" s="660"/>
      <c r="Y16" s="661"/>
      <c r="Z16" s="662" t="s">
        <v>121</v>
      </c>
      <c r="AA16" s="662"/>
      <c r="AB16" s="662"/>
      <c r="AC16" s="662"/>
      <c r="AD16" s="663" t="s">
        <v>121</v>
      </c>
      <c r="AE16" s="663"/>
      <c r="AF16" s="663"/>
      <c r="AG16" s="663"/>
      <c r="AH16" s="663"/>
      <c r="AI16" s="663"/>
      <c r="AJ16" s="663"/>
      <c r="AK16" s="663"/>
      <c r="AL16" s="664" t="s">
        <v>240</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240</v>
      </c>
      <c r="BP16" s="662"/>
      <c r="BQ16" s="662"/>
      <c r="BR16" s="662"/>
      <c r="BS16" s="668" t="s">
        <v>121</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56960</v>
      </c>
      <c r="CS16" s="660"/>
      <c r="CT16" s="660"/>
      <c r="CU16" s="660"/>
      <c r="CV16" s="660"/>
      <c r="CW16" s="660"/>
      <c r="CX16" s="660"/>
      <c r="CY16" s="661"/>
      <c r="CZ16" s="662">
        <v>0.1</v>
      </c>
      <c r="DA16" s="662"/>
      <c r="DB16" s="662"/>
      <c r="DC16" s="662"/>
      <c r="DD16" s="668" t="s">
        <v>121</v>
      </c>
      <c r="DE16" s="660"/>
      <c r="DF16" s="660"/>
      <c r="DG16" s="660"/>
      <c r="DH16" s="660"/>
      <c r="DI16" s="660"/>
      <c r="DJ16" s="660"/>
      <c r="DK16" s="660"/>
      <c r="DL16" s="660"/>
      <c r="DM16" s="660"/>
      <c r="DN16" s="660"/>
      <c r="DO16" s="660"/>
      <c r="DP16" s="661"/>
      <c r="DQ16" s="668">
        <v>2692</v>
      </c>
      <c r="DR16" s="660"/>
      <c r="DS16" s="660"/>
      <c r="DT16" s="660"/>
      <c r="DU16" s="660"/>
      <c r="DV16" s="660"/>
      <c r="DW16" s="660"/>
      <c r="DX16" s="660"/>
      <c r="DY16" s="660"/>
      <c r="DZ16" s="660"/>
      <c r="EA16" s="660"/>
      <c r="EB16" s="660"/>
      <c r="EC16" s="669"/>
    </row>
    <row r="17" spans="2:133" ht="11.25" customHeight="1" x14ac:dyDescent="0.15">
      <c r="B17" s="656" t="s">
        <v>261</v>
      </c>
      <c r="C17" s="657"/>
      <c r="D17" s="657"/>
      <c r="E17" s="657"/>
      <c r="F17" s="657"/>
      <c r="G17" s="657"/>
      <c r="H17" s="657"/>
      <c r="I17" s="657"/>
      <c r="J17" s="657"/>
      <c r="K17" s="657"/>
      <c r="L17" s="657"/>
      <c r="M17" s="657"/>
      <c r="N17" s="657"/>
      <c r="O17" s="657"/>
      <c r="P17" s="657"/>
      <c r="Q17" s="658"/>
      <c r="R17" s="659">
        <v>72490</v>
      </c>
      <c r="S17" s="660"/>
      <c r="T17" s="660"/>
      <c r="U17" s="660"/>
      <c r="V17" s="660"/>
      <c r="W17" s="660"/>
      <c r="X17" s="660"/>
      <c r="Y17" s="661"/>
      <c r="Z17" s="662">
        <v>0.1</v>
      </c>
      <c r="AA17" s="662"/>
      <c r="AB17" s="662"/>
      <c r="AC17" s="662"/>
      <c r="AD17" s="663">
        <v>72490</v>
      </c>
      <c r="AE17" s="663"/>
      <c r="AF17" s="663"/>
      <c r="AG17" s="663"/>
      <c r="AH17" s="663"/>
      <c r="AI17" s="663"/>
      <c r="AJ17" s="663"/>
      <c r="AK17" s="663"/>
      <c r="AL17" s="664">
        <v>0.2</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240</v>
      </c>
      <c r="BH17" s="660"/>
      <c r="BI17" s="660"/>
      <c r="BJ17" s="660"/>
      <c r="BK17" s="660"/>
      <c r="BL17" s="660"/>
      <c r="BM17" s="660"/>
      <c r="BN17" s="661"/>
      <c r="BO17" s="662" t="s">
        <v>130</v>
      </c>
      <c r="BP17" s="662"/>
      <c r="BQ17" s="662"/>
      <c r="BR17" s="662"/>
      <c r="BS17" s="668" t="s">
        <v>240</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10028659</v>
      </c>
      <c r="CS17" s="660"/>
      <c r="CT17" s="660"/>
      <c r="CU17" s="660"/>
      <c r="CV17" s="660"/>
      <c r="CW17" s="660"/>
      <c r="CX17" s="660"/>
      <c r="CY17" s="661"/>
      <c r="CZ17" s="662">
        <v>14</v>
      </c>
      <c r="DA17" s="662"/>
      <c r="DB17" s="662"/>
      <c r="DC17" s="662"/>
      <c r="DD17" s="668" t="s">
        <v>240</v>
      </c>
      <c r="DE17" s="660"/>
      <c r="DF17" s="660"/>
      <c r="DG17" s="660"/>
      <c r="DH17" s="660"/>
      <c r="DI17" s="660"/>
      <c r="DJ17" s="660"/>
      <c r="DK17" s="660"/>
      <c r="DL17" s="660"/>
      <c r="DM17" s="660"/>
      <c r="DN17" s="660"/>
      <c r="DO17" s="660"/>
      <c r="DP17" s="661"/>
      <c r="DQ17" s="668">
        <v>9824786</v>
      </c>
      <c r="DR17" s="660"/>
      <c r="DS17" s="660"/>
      <c r="DT17" s="660"/>
      <c r="DU17" s="660"/>
      <c r="DV17" s="660"/>
      <c r="DW17" s="660"/>
      <c r="DX17" s="660"/>
      <c r="DY17" s="660"/>
      <c r="DZ17" s="660"/>
      <c r="EA17" s="660"/>
      <c r="EB17" s="660"/>
      <c r="EC17" s="669"/>
    </row>
    <row r="18" spans="2:133" ht="11.25" customHeight="1" x14ac:dyDescent="0.15">
      <c r="B18" s="656" t="s">
        <v>264</v>
      </c>
      <c r="C18" s="657"/>
      <c r="D18" s="657"/>
      <c r="E18" s="657"/>
      <c r="F18" s="657"/>
      <c r="G18" s="657"/>
      <c r="H18" s="657"/>
      <c r="I18" s="657"/>
      <c r="J18" s="657"/>
      <c r="K18" s="657"/>
      <c r="L18" s="657"/>
      <c r="M18" s="657"/>
      <c r="N18" s="657"/>
      <c r="O18" s="657"/>
      <c r="P18" s="657"/>
      <c r="Q18" s="658"/>
      <c r="R18" s="659">
        <v>15719467</v>
      </c>
      <c r="S18" s="660"/>
      <c r="T18" s="660"/>
      <c r="U18" s="660"/>
      <c r="V18" s="660"/>
      <c r="W18" s="660"/>
      <c r="X18" s="660"/>
      <c r="Y18" s="661"/>
      <c r="Z18" s="662">
        <v>21.4</v>
      </c>
      <c r="AA18" s="662"/>
      <c r="AB18" s="662"/>
      <c r="AC18" s="662"/>
      <c r="AD18" s="663">
        <v>14367790</v>
      </c>
      <c r="AE18" s="663"/>
      <c r="AF18" s="663"/>
      <c r="AG18" s="663"/>
      <c r="AH18" s="663"/>
      <c r="AI18" s="663"/>
      <c r="AJ18" s="663"/>
      <c r="AK18" s="663"/>
      <c r="AL18" s="664">
        <v>42.5</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8" t="s">
        <v>121</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240</v>
      </c>
      <c r="DA18" s="662"/>
      <c r="DB18" s="662"/>
      <c r="DC18" s="662"/>
      <c r="DD18" s="668" t="s">
        <v>240</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267</v>
      </c>
      <c r="C19" s="657"/>
      <c r="D19" s="657"/>
      <c r="E19" s="657"/>
      <c r="F19" s="657"/>
      <c r="G19" s="657"/>
      <c r="H19" s="657"/>
      <c r="I19" s="657"/>
      <c r="J19" s="657"/>
      <c r="K19" s="657"/>
      <c r="L19" s="657"/>
      <c r="M19" s="657"/>
      <c r="N19" s="657"/>
      <c r="O19" s="657"/>
      <c r="P19" s="657"/>
      <c r="Q19" s="658"/>
      <c r="R19" s="659">
        <v>14367790</v>
      </c>
      <c r="S19" s="660"/>
      <c r="T19" s="660"/>
      <c r="U19" s="660"/>
      <c r="V19" s="660"/>
      <c r="W19" s="660"/>
      <c r="X19" s="660"/>
      <c r="Y19" s="661"/>
      <c r="Z19" s="662">
        <v>19.600000000000001</v>
      </c>
      <c r="AA19" s="662"/>
      <c r="AB19" s="662"/>
      <c r="AC19" s="662"/>
      <c r="AD19" s="663">
        <v>14367790</v>
      </c>
      <c r="AE19" s="663"/>
      <c r="AF19" s="663"/>
      <c r="AG19" s="663"/>
      <c r="AH19" s="663"/>
      <c r="AI19" s="663"/>
      <c r="AJ19" s="663"/>
      <c r="AK19" s="663"/>
      <c r="AL19" s="664">
        <v>42.5</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993067</v>
      </c>
      <c r="BH19" s="660"/>
      <c r="BI19" s="660"/>
      <c r="BJ19" s="660"/>
      <c r="BK19" s="660"/>
      <c r="BL19" s="660"/>
      <c r="BM19" s="660"/>
      <c r="BN19" s="661"/>
      <c r="BO19" s="662">
        <v>5.8</v>
      </c>
      <c r="BP19" s="662"/>
      <c r="BQ19" s="662"/>
      <c r="BR19" s="662"/>
      <c r="BS19" s="668" t="s">
        <v>121</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56" t="s">
        <v>270</v>
      </c>
      <c r="C20" s="657"/>
      <c r="D20" s="657"/>
      <c r="E20" s="657"/>
      <c r="F20" s="657"/>
      <c r="G20" s="657"/>
      <c r="H20" s="657"/>
      <c r="I20" s="657"/>
      <c r="J20" s="657"/>
      <c r="K20" s="657"/>
      <c r="L20" s="657"/>
      <c r="M20" s="657"/>
      <c r="N20" s="657"/>
      <c r="O20" s="657"/>
      <c r="P20" s="657"/>
      <c r="Q20" s="658"/>
      <c r="R20" s="659">
        <v>1351677</v>
      </c>
      <c r="S20" s="660"/>
      <c r="T20" s="660"/>
      <c r="U20" s="660"/>
      <c r="V20" s="660"/>
      <c r="W20" s="660"/>
      <c r="X20" s="660"/>
      <c r="Y20" s="661"/>
      <c r="Z20" s="662">
        <v>1.8</v>
      </c>
      <c r="AA20" s="662"/>
      <c r="AB20" s="662"/>
      <c r="AC20" s="662"/>
      <c r="AD20" s="663" t="s">
        <v>240</v>
      </c>
      <c r="AE20" s="663"/>
      <c r="AF20" s="663"/>
      <c r="AG20" s="663"/>
      <c r="AH20" s="663"/>
      <c r="AI20" s="663"/>
      <c r="AJ20" s="663"/>
      <c r="AK20" s="663"/>
      <c r="AL20" s="664" t="s">
        <v>240</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993067</v>
      </c>
      <c r="BH20" s="660"/>
      <c r="BI20" s="660"/>
      <c r="BJ20" s="660"/>
      <c r="BK20" s="660"/>
      <c r="BL20" s="660"/>
      <c r="BM20" s="660"/>
      <c r="BN20" s="661"/>
      <c r="BO20" s="662">
        <v>5.8</v>
      </c>
      <c r="BP20" s="662"/>
      <c r="BQ20" s="662"/>
      <c r="BR20" s="662"/>
      <c r="BS20" s="668" t="s">
        <v>121</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71823159</v>
      </c>
      <c r="CS20" s="660"/>
      <c r="CT20" s="660"/>
      <c r="CU20" s="660"/>
      <c r="CV20" s="660"/>
      <c r="CW20" s="660"/>
      <c r="CX20" s="660"/>
      <c r="CY20" s="661"/>
      <c r="CZ20" s="662">
        <v>100</v>
      </c>
      <c r="DA20" s="662"/>
      <c r="DB20" s="662"/>
      <c r="DC20" s="662"/>
      <c r="DD20" s="668">
        <v>13927571</v>
      </c>
      <c r="DE20" s="660"/>
      <c r="DF20" s="660"/>
      <c r="DG20" s="660"/>
      <c r="DH20" s="660"/>
      <c r="DI20" s="660"/>
      <c r="DJ20" s="660"/>
      <c r="DK20" s="660"/>
      <c r="DL20" s="660"/>
      <c r="DM20" s="660"/>
      <c r="DN20" s="660"/>
      <c r="DO20" s="660"/>
      <c r="DP20" s="661"/>
      <c r="DQ20" s="668">
        <v>41038832</v>
      </c>
      <c r="DR20" s="660"/>
      <c r="DS20" s="660"/>
      <c r="DT20" s="660"/>
      <c r="DU20" s="660"/>
      <c r="DV20" s="660"/>
      <c r="DW20" s="660"/>
      <c r="DX20" s="660"/>
      <c r="DY20" s="660"/>
      <c r="DZ20" s="660"/>
      <c r="EA20" s="660"/>
      <c r="EB20" s="660"/>
      <c r="EC20" s="669"/>
    </row>
    <row r="21" spans="2:133" ht="11.25" customHeight="1" x14ac:dyDescent="0.15">
      <c r="B21" s="656" t="s">
        <v>273</v>
      </c>
      <c r="C21" s="657"/>
      <c r="D21" s="657"/>
      <c r="E21" s="657"/>
      <c r="F21" s="657"/>
      <c r="G21" s="657"/>
      <c r="H21" s="657"/>
      <c r="I21" s="657"/>
      <c r="J21" s="657"/>
      <c r="K21" s="657"/>
      <c r="L21" s="657"/>
      <c r="M21" s="657"/>
      <c r="N21" s="657"/>
      <c r="O21" s="657"/>
      <c r="P21" s="657"/>
      <c r="Q21" s="658"/>
      <c r="R21" s="659" t="s">
        <v>121</v>
      </c>
      <c r="S21" s="660"/>
      <c r="T21" s="660"/>
      <c r="U21" s="660"/>
      <c r="V21" s="660"/>
      <c r="W21" s="660"/>
      <c r="X21" s="660"/>
      <c r="Y21" s="661"/>
      <c r="Z21" s="662" t="s">
        <v>121</v>
      </c>
      <c r="AA21" s="662"/>
      <c r="AB21" s="662"/>
      <c r="AC21" s="662"/>
      <c r="AD21" s="663" t="s">
        <v>121</v>
      </c>
      <c r="AE21" s="663"/>
      <c r="AF21" s="663"/>
      <c r="AG21" s="663"/>
      <c r="AH21" s="663"/>
      <c r="AI21" s="663"/>
      <c r="AJ21" s="663"/>
      <c r="AK21" s="663"/>
      <c r="AL21" s="664" t="s">
        <v>121</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4721</v>
      </c>
      <c r="BH21" s="660"/>
      <c r="BI21" s="660"/>
      <c r="BJ21" s="660"/>
      <c r="BK21" s="660"/>
      <c r="BL21" s="660"/>
      <c r="BM21" s="660"/>
      <c r="BN21" s="661"/>
      <c r="BO21" s="662">
        <v>0</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275</v>
      </c>
      <c r="C22" s="657"/>
      <c r="D22" s="657"/>
      <c r="E22" s="657"/>
      <c r="F22" s="657"/>
      <c r="G22" s="657"/>
      <c r="H22" s="657"/>
      <c r="I22" s="657"/>
      <c r="J22" s="657"/>
      <c r="K22" s="657"/>
      <c r="L22" s="657"/>
      <c r="M22" s="657"/>
      <c r="N22" s="657"/>
      <c r="O22" s="657"/>
      <c r="P22" s="657"/>
      <c r="Q22" s="658"/>
      <c r="R22" s="659">
        <v>35989826</v>
      </c>
      <c r="S22" s="660"/>
      <c r="T22" s="660"/>
      <c r="U22" s="660"/>
      <c r="V22" s="660"/>
      <c r="W22" s="660"/>
      <c r="X22" s="660"/>
      <c r="Y22" s="661"/>
      <c r="Z22" s="662">
        <v>49</v>
      </c>
      <c r="AA22" s="662"/>
      <c r="AB22" s="662"/>
      <c r="AC22" s="662"/>
      <c r="AD22" s="663">
        <v>33649803</v>
      </c>
      <c r="AE22" s="663"/>
      <c r="AF22" s="663"/>
      <c r="AG22" s="663"/>
      <c r="AH22" s="663"/>
      <c r="AI22" s="663"/>
      <c r="AJ22" s="663"/>
      <c r="AK22" s="663"/>
      <c r="AL22" s="664">
        <v>99.6</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240</v>
      </c>
      <c r="BH22" s="660"/>
      <c r="BI22" s="660"/>
      <c r="BJ22" s="660"/>
      <c r="BK22" s="660"/>
      <c r="BL22" s="660"/>
      <c r="BM22" s="660"/>
      <c r="BN22" s="661"/>
      <c r="BO22" s="662" t="s">
        <v>240</v>
      </c>
      <c r="BP22" s="662"/>
      <c r="BQ22" s="662"/>
      <c r="BR22" s="662"/>
      <c r="BS22" s="668" t="s">
        <v>121</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278</v>
      </c>
      <c r="C23" s="657"/>
      <c r="D23" s="657"/>
      <c r="E23" s="657"/>
      <c r="F23" s="657"/>
      <c r="G23" s="657"/>
      <c r="H23" s="657"/>
      <c r="I23" s="657"/>
      <c r="J23" s="657"/>
      <c r="K23" s="657"/>
      <c r="L23" s="657"/>
      <c r="M23" s="657"/>
      <c r="N23" s="657"/>
      <c r="O23" s="657"/>
      <c r="P23" s="657"/>
      <c r="Q23" s="658"/>
      <c r="R23" s="659">
        <v>24389</v>
      </c>
      <c r="S23" s="660"/>
      <c r="T23" s="660"/>
      <c r="U23" s="660"/>
      <c r="V23" s="660"/>
      <c r="W23" s="660"/>
      <c r="X23" s="660"/>
      <c r="Y23" s="661"/>
      <c r="Z23" s="662">
        <v>0</v>
      </c>
      <c r="AA23" s="662"/>
      <c r="AB23" s="662"/>
      <c r="AC23" s="662"/>
      <c r="AD23" s="663">
        <v>24389</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v>988346</v>
      </c>
      <c r="BH23" s="660"/>
      <c r="BI23" s="660"/>
      <c r="BJ23" s="660"/>
      <c r="BK23" s="660"/>
      <c r="BL23" s="660"/>
      <c r="BM23" s="660"/>
      <c r="BN23" s="661"/>
      <c r="BO23" s="662">
        <v>5.8</v>
      </c>
      <c r="BP23" s="662"/>
      <c r="BQ23" s="662"/>
      <c r="BR23" s="662"/>
      <c r="BS23" s="668" t="s">
        <v>121</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x14ac:dyDescent="0.15">
      <c r="B24" s="656" t="s">
        <v>285</v>
      </c>
      <c r="C24" s="657"/>
      <c r="D24" s="657"/>
      <c r="E24" s="657"/>
      <c r="F24" s="657"/>
      <c r="G24" s="657"/>
      <c r="H24" s="657"/>
      <c r="I24" s="657"/>
      <c r="J24" s="657"/>
      <c r="K24" s="657"/>
      <c r="L24" s="657"/>
      <c r="M24" s="657"/>
      <c r="N24" s="657"/>
      <c r="O24" s="657"/>
      <c r="P24" s="657"/>
      <c r="Q24" s="658"/>
      <c r="R24" s="659">
        <v>818469</v>
      </c>
      <c r="S24" s="660"/>
      <c r="T24" s="660"/>
      <c r="U24" s="660"/>
      <c r="V24" s="660"/>
      <c r="W24" s="660"/>
      <c r="X24" s="660"/>
      <c r="Y24" s="661"/>
      <c r="Z24" s="662">
        <v>1.1000000000000001</v>
      </c>
      <c r="AA24" s="662"/>
      <c r="AB24" s="662"/>
      <c r="AC24" s="662"/>
      <c r="AD24" s="663" t="s">
        <v>121</v>
      </c>
      <c r="AE24" s="663"/>
      <c r="AF24" s="663"/>
      <c r="AG24" s="663"/>
      <c r="AH24" s="663"/>
      <c r="AI24" s="663"/>
      <c r="AJ24" s="663"/>
      <c r="AK24" s="663"/>
      <c r="AL24" s="664" t="s">
        <v>240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34476589</v>
      </c>
      <c r="CS24" s="649"/>
      <c r="CT24" s="649"/>
      <c r="CU24" s="649"/>
      <c r="CV24" s="649"/>
      <c r="CW24" s="649"/>
      <c r="CX24" s="649"/>
      <c r="CY24" s="650"/>
      <c r="CZ24" s="653">
        <v>48</v>
      </c>
      <c r="DA24" s="654"/>
      <c r="DB24" s="654"/>
      <c r="DC24" s="673"/>
      <c r="DD24" s="692">
        <v>21381607</v>
      </c>
      <c r="DE24" s="649"/>
      <c r="DF24" s="649"/>
      <c r="DG24" s="649"/>
      <c r="DH24" s="649"/>
      <c r="DI24" s="649"/>
      <c r="DJ24" s="649"/>
      <c r="DK24" s="650"/>
      <c r="DL24" s="692">
        <v>19755464</v>
      </c>
      <c r="DM24" s="649"/>
      <c r="DN24" s="649"/>
      <c r="DO24" s="649"/>
      <c r="DP24" s="649"/>
      <c r="DQ24" s="649"/>
      <c r="DR24" s="649"/>
      <c r="DS24" s="649"/>
      <c r="DT24" s="649"/>
      <c r="DU24" s="649"/>
      <c r="DV24" s="650"/>
      <c r="DW24" s="653">
        <v>55.3</v>
      </c>
      <c r="DX24" s="654"/>
      <c r="DY24" s="654"/>
      <c r="DZ24" s="654"/>
      <c r="EA24" s="654"/>
      <c r="EB24" s="654"/>
      <c r="EC24" s="655"/>
    </row>
    <row r="25" spans="2:133" ht="11.25" customHeight="1" x14ac:dyDescent="0.15">
      <c r="B25" s="656" t="s">
        <v>288</v>
      </c>
      <c r="C25" s="657"/>
      <c r="D25" s="657"/>
      <c r="E25" s="657"/>
      <c r="F25" s="657"/>
      <c r="G25" s="657"/>
      <c r="H25" s="657"/>
      <c r="I25" s="657"/>
      <c r="J25" s="657"/>
      <c r="K25" s="657"/>
      <c r="L25" s="657"/>
      <c r="M25" s="657"/>
      <c r="N25" s="657"/>
      <c r="O25" s="657"/>
      <c r="P25" s="657"/>
      <c r="Q25" s="658"/>
      <c r="R25" s="659">
        <v>598790</v>
      </c>
      <c r="S25" s="660"/>
      <c r="T25" s="660"/>
      <c r="U25" s="660"/>
      <c r="V25" s="660"/>
      <c r="W25" s="660"/>
      <c r="X25" s="660"/>
      <c r="Y25" s="661"/>
      <c r="Z25" s="662">
        <v>0.8</v>
      </c>
      <c r="AA25" s="662"/>
      <c r="AB25" s="662"/>
      <c r="AC25" s="662"/>
      <c r="AD25" s="663">
        <v>38701</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240</v>
      </c>
      <c r="BH25" s="660"/>
      <c r="BI25" s="660"/>
      <c r="BJ25" s="660"/>
      <c r="BK25" s="660"/>
      <c r="BL25" s="660"/>
      <c r="BM25" s="660"/>
      <c r="BN25" s="661"/>
      <c r="BO25" s="662" t="s">
        <v>121</v>
      </c>
      <c r="BP25" s="662"/>
      <c r="BQ25" s="662"/>
      <c r="BR25" s="662"/>
      <c r="BS25" s="668" t="s">
        <v>121</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7486799</v>
      </c>
      <c r="CS25" s="695"/>
      <c r="CT25" s="695"/>
      <c r="CU25" s="695"/>
      <c r="CV25" s="695"/>
      <c r="CW25" s="695"/>
      <c r="CX25" s="695"/>
      <c r="CY25" s="696"/>
      <c r="CZ25" s="664">
        <v>10.4</v>
      </c>
      <c r="DA25" s="693"/>
      <c r="DB25" s="693"/>
      <c r="DC25" s="697"/>
      <c r="DD25" s="668">
        <v>6939159</v>
      </c>
      <c r="DE25" s="695"/>
      <c r="DF25" s="695"/>
      <c r="DG25" s="695"/>
      <c r="DH25" s="695"/>
      <c r="DI25" s="695"/>
      <c r="DJ25" s="695"/>
      <c r="DK25" s="696"/>
      <c r="DL25" s="668">
        <v>6814719</v>
      </c>
      <c r="DM25" s="695"/>
      <c r="DN25" s="695"/>
      <c r="DO25" s="695"/>
      <c r="DP25" s="695"/>
      <c r="DQ25" s="695"/>
      <c r="DR25" s="695"/>
      <c r="DS25" s="695"/>
      <c r="DT25" s="695"/>
      <c r="DU25" s="695"/>
      <c r="DV25" s="696"/>
      <c r="DW25" s="664">
        <v>19.100000000000001</v>
      </c>
      <c r="DX25" s="693"/>
      <c r="DY25" s="693"/>
      <c r="DZ25" s="693"/>
      <c r="EA25" s="693"/>
      <c r="EB25" s="693"/>
      <c r="EC25" s="694"/>
    </row>
    <row r="26" spans="2:133" ht="11.25" customHeight="1" x14ac:dyDescent="0.15">
      <c r="B26" s="656" t="s">
        <v>291</v>
      </c>
      <c r="C26" s="657"/>
      <c r="D26" s="657"/>
      <c r="E26" s="657"/>
      <c r="F26" s="657"/>
      <c r="G26" s="657"/>
      <c r="H26" s="657"/>
      <c r="I26" s="657"/>
      <c r="J26" s="657"/>
      <c r="K26" s="657"/>
      <c r="L26" s="657"/>
      <c r="M26" s="657"/>
      <c r="N26" s="657"/>
      <c r="O26" s="657"/>
      <c r="P26" s="657"/>
      <c r="Q26" s="658"/>
      <c r="R26" s="659">
        <v>241183</v>
      </c>
      <c r="S26" s="660"/>
      <c r="T26" s="660"/>
      <c r="U26" s="660"/>
      <c r="V26" s="660"/>
      <c r="W26" s="660"/>
      <c r="X26" s="660"/>
      <c r="Y26" s="661"/>
      <c r="Z26" s="662">
        <v>0.3</v>
      </c>
      <c r="AA26" s="662"/>
      <c r="AB26" s="662"/>
      <c r="AC26" s="662"/>
      <c r="AD26" s="663" t="s">
        <v>240</v>
      </c>
      <c r="AE26" s="663"/>
      <c r="AF26" s="663"/>
      <c r="AG26" s="663"/>
      <c r="AH26" s="663"/>
      <c r="AI26" s="663"/>
      <c r="AJ26" s="663"/>
      <c r="AK26" s="663"/>
      <c r="AL26" s="664" t="s">
        <v>121</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121</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4488270</v>
      </c>
      <c r="CS26" s="660"/>
      <c r="CT26" s="660"/>
      <c r="CU26" s="660"/>
      <c r="CV26" s="660"/>
      <c r="CW26" s="660"/>
      <c r="CX26" s="660"/>
      <c r="CY26" s="661"/>
      <c r="CZ26" s="664">
        <v>6.2</v>
      </c>
      <c r="DA26" s="693"/>
      <c r="DB26" s="693"/>
      <c r="DC26" s="697"/>
      <c r="DD26" s="668">
        <v>4063930</v>
      </c>
      <c r="DE26" s="660"/>
      <c r="DF26" s="660"/>
      <c r="DG26" s="660"/>
      <c r="DH26" s="660"/>
      <c r="DI26" s="660"/>
      <c r="DJ26" s="660"/>
      <c r="DK26" s="661"/>
      <c r="DL26" s="668" t="s">
        <v>240</v>
      </c>
      <c r="DM26" s="660"/>
      <c r="DN26" s="660"/>
      <c r="DO26" s="660"/>
      <c r="DP26" s="660"/>
      <c r="DQ26" s="660"/>
      <c r="DR26" s="660"/>
      <c r="DS26" s="660"/>
      <c r="DT26" s="660"/>
      <c r="DU26" s="660"/>
      <c r="DV26" s="661"/>
      <c r="DW26" s="664" t="s">
        <v>240</v>
      </c>
      <c r="DX26" s="693"/>
      <c r="DY26" s="693"/>
      <c r="DZ26" s="693"/>
      <c r="EA26" s="693"/>
      <c r="EB26" s="693"/>
      <c r="EC26" s="694"/>
    </row>
    <row r="27" spans="2:133" ht="11.25" customHeight="1" x14ac:dyDescent="0.15">
      <c r="B27" s="656" t="s">
        <v>294</v>
      </c>
      <c r="C27" s="657"/>
      <c r="D27" s="657"/>
      <c r="E27" s="657"/>
      <c r="F27" s="657"/>
      <c r="G27" s="657"/>
      <c r="H27" s="657"/>
      <c r="I27" s="657"/>
      <c r="J27" s="657"/>
      <c r="K27" s="657"/>
      <c r="L27" s="657"/>
      <c r="M27" s="657"/>
      <c r="N27" s="657"/>
      <c r="O27" s="657"/>
      <c r="P27" s="657"/>
      <c r="Q27" s="658"/>
      <c r="R27" s="659">
        <v>12860092</v>
      </c>
      <c r="S27" s="660"/>
      <c r="T27" s="660"/>
      <c r="U27" s="660"/>
      <c r="V27" s="660"/>
      <c r="W27" s="660"/>
      <c r="X27" s="660"/>
      <c r="Y27" s="661"/>
      <c r="Z27" s="662">
        <v>17.5</v>
      </c>
      <c r="AA27" s="662"/>
      <c r="AB27" s="662"/>
      <c r="AC27" s="662"/>
      <c r="AD27" s="663" t="s">
        <v>121</v>
      </c>
      <c r="AE27" s="663"/>
      <c r="AF27" s="663"/>
      <c r="AG27" s="663"/>
      <c r="AH27" s="663"/>
      <c r="AI27" s="663"/>
      <c r="AJ27" s="663"/>
      <c r="AK27" s="663"/>
      <c r="AL27" s="664" t="s">
        <v>121</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16989173</v>
      </c>
      <c r="BH27" s="660"/>
      <c r="BI27" s="660"/>
      <c r="BJ27" s="660"/>
      <c r="BK27" s="660"/>
      <c r="BL27" s="660"/>
      <c r="BM27" s="660"/>
      <c r="BN27" s="661"/>
      <c r="BO27" s="662">
        <v>100</v>
      </c>
      <c r="BP27" s="662"/>
      <c r="BQ27" s="662"/>
      <c r="BR27" s="662"/>
      <c r="BS27" s="668">
        <v>225350</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16961131</v>
      </c>
      <c r="CS27" s="695"/>
      <c r="CT27" s="695"/>
      <c r="CU27" s="695"/>
      <c r="CV27" s="695"/>
      <c r="CW27" s="695"/>
      <c r="CX27" s="695"/>
      <c r="CY27" s="696"/>
      <c r="CZ27" s="664">
        <v>23.6</v>
      </c>
      <c r="DA27" s="693"/>
      <c r="DB27" s="693"/>
      <c r="DC27" s="697"/>
      <c r="DD27" s="668">
        <v>4617662</v>
      </c>
      <c r="DE27" s="695"/>
      <c r="DF27" s="695"/>
      <c r="DG27" s="695"/>
      <c r="DH27" s="695"/>
      <c r="DI27" s="695"/>
      <c r="DJ27" s="695"/>
      <c r="DK27" s="696"/>
      <c r="DL27" s="668">
        <v>4617522</v>
      </c>
      <c r="DM27" s="695"/>
      <c r="DN27" s="695"/>
      <c r="DO27" s="695"/>
      <c r="DP27" s="695"/>
      <c r="DQ27" s="695"/>
      <c r="DR27" s="695"/>
      <c r="DS27" s="695"/>
      <c r="DT27" s="695"/>
      <c r="DU27" s="695"/>
      <c r="DV27" s="696"/>
      <c r="DW27" s="664">
        <v>12.9</v>
      </c>
      <c r="DX27" s="693"/>
      <c r="DY27" s="693"/>
      <c r="DZ27" s="693"/>
      <c r="EA27" s="693"/>
      <c r="EB27" s="693"/>
      <c r="EC27" s="694"/>
    </row>
    <row r="28" spans="2:133" ht="11.25" customHeight="1" x14ac:dyDescent="0.15">
      <c r="B28" s="701" t="s">
        <v>297</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240</v>
      </c>
      <c r="AA28" s="662"/>
      <c r="AB28" s="662"/>
      <c r="AC28" s="662"/>
      <c r="AD28" s="663" t="s">
        <v>121</v>
      </c>
      <c r="AE28" s="663"/>
      <c r="AF28" s="663"/>
      <c r="AG28" s="663"/>
      <c r="AH28" s="663"/>
      <c r="AI28" s="663"/>
      <c r="AJ28" s="663"/>
      <c r="AK28" s="663"/>
      <c r="AL28" s="664" t="s">
        <v>240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10028659</v>
      </c>
      <c r="CS28" s="660"/>
      <c r="CT28" s="660"/>
      <c r="CU28" s="660"/>
      <c r="CV28" s="660"/>
      <c r="CW28" s="660"/>
      <c r="CX28" s="660"/>
      <c r="CY28" s="661"/>
      <c r="CZ28" s="664">
        <v>14</v>
      </c>
      <c r="DA28" s="693"/>
      <c r="DB28" s="693"/>
      <c r="DC28" s="697"/>
      <c r="DD28" s="668">
        <v>9824786</v>
      </c>
      <c r="DE28" s="660"/>
      <c r="DF28" s="660"/>
      <c r="DG28" s="660"/>
      <c r="DH28" s="660"/>
      <c r="DI28" s="660"/>
      <c r="DJ28" s="660"/>
      <c r="DK28" s="661"/>
      <c r="DL28" s="668">
        <v>8323223</v>
      </c>
      <c r="DM28" s="660"/>
      <c r="DN28" s="660"/>
      <c r="DO28" s="660"/>
      <c r="DP28" s="660"/>
      <c r="DQ28" s="660"/>
      <c r="DR28" s="660"/>
      <c r="DS28" s="660"/>
      <c r="DT28" s="660"/>
      <c r="DU28" s="660"/>
      <c r="DV28" s="661"/>
      <c r="DW28" s="664">
        <v>23.3</v>
      </c>
      <c r="DX28" s="693"/>
      <c r="DY28" s="693"/>
      <c r="DZ28" s="693"/>
      <c r="EA28" s="693"/>
      <c r="EB28" s="693"/>
      <c r="EC28" s="694"/>
    </row>
    <row r="29" spans="2:133" ht="11.25" customHeight="1" x14ac:dyDescent="0.15">
      <c r="B29" s="656" t="s">
        <v>299</v>
      </c>
      <c r="C29" s="657"/>
      <c r="D29" s="657"/>
      <c r="E29" s="657"/>
      <c r="F29" s="657"/>
      <c r="G29" s="657"/>
      <c r="H29" s="657"/>
      <c r="I29" s="657"/>
      <c r="J29" s="657"/>
      <c r="K29" s="657"/>
      <c r="L29" s="657"/>
      <c r="M29" s="657"/>
      <c r="N29" s="657"/>
      <c r="O29" s="657"/>
      <c r="P29" s="657"/>
      <c r="Q29" s="658"/>
      <c r="R29" s="659">
        <v>7097223</v>
      </c>
      <c r="S29" s="660"/>
      <c r="T29" s="660"/>
      <c r="U29" s="660"/>
      <c r="V29" s="660"/>
      <c r="W29" s="660"/>
      <c r="X29" s="660"/>
      <c r="Y29" s="661"/>
      <c r="Z29" s="662">
        <v>9.6999999999999993</v>
      </c>
      <c r="AA29" s="662"/>
      <c r="AB29" s="662"/>
      <c r="AC29" s="662"/>
      <c r="AD29" s="663" t="s">
        <v>121</v>
      </c>
      <c r="AE29" s="663"/>
      <c r="AF29" s="663"/>
      <c r="AG29" s="663"/>
      <c r="AH29" s="663"/>
      <c r="AI29" s="663"/>
      <c r="AJ29" s="663"/>
      <c r="AK29" s="663"/>
      <c r="AL29" s="664" t="s">
        <v>121</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10028404</v>
      </c>
      <c r="CS29" s="695"/>
      <c r="CT29" s="695"/>
      <c r="CU29" s="695"/>
      <c r="CV29" s="695"/>
      <c r="CW29" s="695"/>
      <c r="CX29" s="695"/>
      <c r="CY29" s="696"/>
      <c r="CZ29" s="664">
        <v>14</v>
      </c>
      <c r="DA29" s="693"/>
      <c r="DB29" s="693"/>
      <c r="DC29" s="697"/>
      <c r="DD29" s="668">
        <v>9824531</v>
      </c>
      <c r="DE29" s="695"/>
      <c r="DF29" s="695"/>
      <c r="DG29" s="695"/>
      <c r="DH29" s="695"/>
      <c r="DI29" s="695"/>
      <c r="DJ29" s="695"/>
      <c r="DK29" s="696"/>
      <c r="DL29" s="668">
        <v>8322968</v>
      </c>
      <c r="DM29" s="695"/>
      <c r="DN29" s="695"/>
      <c r="DO29" s="695"/>
      <c r="DP29" s="695"/>
      <c r="DQ29" s="695"/>
      <c r="DR29" s="695"/>
      <c r="DS29" s="695"/>
      <c r="DT29" s="695"/>
      <c r="DU29" s="695"/>
      <c r="DV29" s="696"/>
      <c r="DW29" s="664">
        <v>23.3</v>
      </c>
      <c r="DX29" s="693"/>
      <c r="DY29" s="693"/>
      <c r="DZ29" s="693"/>
      <c r="EA29" s="693"/>
      <c r="EB29" s="693"/>
      <c r="EC29" s="694"/>
    </row>
    <row r="30" spans="2:133" ht="11.25" customHeight="1" x14ac:dyDescent="0.15">
      <c r="B30" s="656" t="s">
        <v>304</v>
      </c>
      <c r="C30" s="657"/>
      <c r="D30" s="657"/>
      <c r="E30" s="657"/>
      <c r="F30" s="657"/>
      <c r="G30" s="657"/>
      <c r="H30" s="657"/>
      <c r="I30" s="657"/>
      <c r="J30" s="657"/>
      <c r="K30" s="657"/>
      <c r="L30" s="657"/>
      <c r="M30" s="657"/>
      <c r="N30" s="657"/>
      <c r="O30" s="657"/>
      <c r="P30" s="657"/>
      <c r="Q30" s="658"/>
      <c r="R30" s="659">
        <v>194019</v>
      </c>
      <c r="S30" s="660"/>
      <c r="T30" s="660"/>
      <c r="U30" s="660"/>
      <c r="V30" s="660"/>
      <c r="W30" s="660"/>
      <c r="X30" s="660"/>
      <c r="Y30" s="661"/>
      <c r="Z30" s="662">
        <v>0.3</v>
      </c>
      <c r="AA30" s="662"/>
      <c r="AB30" s="662"/>
      <c r="AC30" s="662"/>
      <c r="AD30" s="663">
        <v>71175</v>
      </c>
      <c r="AE30" s="663"/>
      <c r="AF30" s="663"/>
      <c r="AG30" s="663"/>
      <c r="AH30" s="663"/>
      <c r="AI30" s="663"/>
      <c r="AJ30" s="663"/>
      <c r="AK30" s="663"/>
      <c r="AL30" s="664">
        <v>0.2</v>
      </c>
      <c r="AM30" s="665"/>
      <c r="AN30" s="665"/>
      <c r="AO30" s="666"/>
      <c r="AP30" s="707" t="s">
        <v>305</v>
      </c>
      <c r="AQ30" s="708"/>
      <c r="AR30" s="708"/>
      <c r="AS30" s="708"/>
      <c r="AT30" s="713" t="s">
        <v>306</v>
      </c>
      <c r="AU30" s="210"/>
      <c r="AV30" s="210"/>
      <c r="AW30" s="210"/>
      <c r="AX30" s="645" t="s">
        <v>179</v>
      </c>
      <c r="AY30" s="646"/>
      <c r="AZ30" s="646"/>
      <c r="BA30" s="646"/>
      <c r="BB30" s="646"/>
      <c r="BC30" s="646"/>
      <c r="BD30" s="646"/>
      <c r="BE30" s="646"/>
      <c r="BF30" s="647"/>
      <c r="BG30" s="719">
        <v>99.1</v>
      </c>
      <c r="BH30" s="720"/>
      <c r="BI30" s="720"/>
      <c r="BJ30" s="720"/>
      <c r="BK30" s="720"/>
      <c r="BL30" s="720"/>
      <c r="BM30" s="654">
        <v>95.9</v>
      </c>
      <c r="BN30" s="720"/>
      <c r="BO30" s="720"/>
      <c r="BP30" s="720"/>
      <c r="BQ30" s="721"/>
      <c r="BR30" s="719">
        <v>98.7</v>
      </c>
      <c r="BS30" s="720"/>
      <c r="BT30" s="720"/>
      <c r="BU30" s="720"/>
      <c r="BV30" s="720"/>
      <c r="BW30" s="720"/>
      <c r="BX30" s="654">
        <v>94.8</v>
      </c>
      <c r="BY30" s="720"/>
      <c r="BZ30" s="720"/>
      <c r="CA30" s="720"/>
      <c r="CB30" s="721"/>
      <c r="CD30" s="724"/>
      <c r="CE30" s="725"/>
      <c r="CF30" s="674" t="s">
        <v>307</v>
      </c>
      <c r="CG30" s="675"/>
      <c r="CH30" s="675"/>
      <c r="CI30" s="675"/>
      <c r="CJ30" s="675"/>
      <c r="CK30" s="675"/>
      <c r="CL30" s="675"/>
      <c r="CM30" s="675"/>
      <c r="CN30" s="675"/>
      <c r="CO30" s="675"/>
      <c r="CP30" s="675"/>
      <c r="CQ30" s="676"/>
      <c r="CR30" s="659">
        <v>9527765</v>
      </c>
      <c r="CS30" s="660"/>
      <c r="CT30" s="660"/>
      <c r="CU30" s="660"/>
      <c r="CV30" s="660"/>
      <c r="CW30" s="660"/>
      <c r="CX30" s="660"/>
      <c r="CY30" s="661"/>
      <c r="CZ30" s="664">
        <v>13.3</v>
      </c>
      <c r="DA30" s="693"/>
      <c r="DB30" s="693"/>
      <c r="DC30" s="697"/>
      <c r="DD30" s="668">
        <v>9349785</v>
      </c>
      <c r="DE30" s="660"/>
      <c r="DF30" s="660"/>
      <c r="DG30" s="660"/>
      <c r="DH30" s="660"/>
      <c r="DI30" s="660"/>
      <c r="DJ30" s="660"/>
      <c r="DK30" s="661"/>
      <c r="DL30" s="668">
        <v>7848343</v>
      </c>
      <c r="DM30" s="660"/>
      <c r="DN30" s="660"/>
      <c r="DO30" s="660"/>
      <c r="DP30" s="660"/>
      <c r="DQ30" s="660"/>
      <c r="DR30" s="660"/>
      <c r="DS30" s="660"/>
      <c r="DT30" s="660"/>
      <c r="DU30" s="660"/>
      <c r="DV30" s="661"/>
      <c r="DW30" s="664">
        <v>22</v>
      </c>
      <c r="DX30" s="693"/>
      <c r="DY30" s="693"/>
      <c r="DZ30" s="693"/>
      <c r="EA30" s="693"/>
      <c r="EB30" s="693"/>
      <c r="EC30" s="694"/>
    </row>
    <row r="31" spans="2:133" ht="11.25" customHeight="1" x14ac:dyDescent="0.15">
      <c r="B31" s="656" t="s">
        <v>308</v>
      </c>
      <c r="C31" s="657"/>
      <c r="D31" s="657"/>
      <c r="E31" s="657"/>
      <c r="F31" s="657"/>
      <c r="G31" s="657"/>
      <c r="H31" s="657"/>
      <c r="I31" s="657"/>
      <c r="J31" s="657"/>
      <c r="K31" s="657"/>
      <c r="L31" s="657"/>
      <c r="M31" s="657"/>
      <c r="N31" s="657"/>
      <c r="O31" s="657"/>
      <c r="P31" s="657"/>
      <c r="Q31" s="658"/>
      <c r="R31" s="659">
        <v>277185</v>
      </c>
      <c r="S31" s="660"/>
      <c r="T31" s="660"/>
      <c r="U31" s="660"/>
      <c r="V31" s="660"/>
      <c r="W31" s="660"/>
      <c r="X31" s="660"/>
      <c r="Y31" s="661"/>
      <c r="Z31" s="662">
        <v>0.4</v>
      </c>
      <c r="AA31" s="662"/>
      <c r="AB31" s="662"/>
      <c r="AC31" s="662"/>
      <c r="AD31" s="663" t="s">
        <v>121</v>
      </c>
      <c r="AE31" s="663"/>
      <c r="AF31" s="663"/>
      <c r="AG31" s="663"/>
      <c r="AH31" s="663"/>
      <c r="AI31" s="663"/>
      <c r="AJ31" s="663"/>
      <c r="AK31" s="663"/>
      <c r="AL31" s="664" t="s">
        <v>121</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99.1</v>
      </c>
      <c r="BH31" s="695"/>
      <c r="BI31" s="695"/>
      <c r="BJ31" s="695"/>
      <c r="BK31" s="695"/>
      <c r="BL31" s="695"/>
      <c r="BM31" s="665">
        <v>96.3</v>
      </c>
      <c r="BN31" s="717"/>
      <c r="BO31" s="717"/>
      <c r="BP31" s="717"/>
      <c r="BQ31" s="718"/>
      <c r="BR31" s="716">
        <v>98.8</v>
      </c>
      <c r="BS31" s="695"/>
      <c r="BT31" s="695"/>
      <c r="BU31" s="695"/>
      <c r="BV31" s="695"/>
      <c r="BW31" s="695"/>
      <c r="BX31" s="665">
        <v>95.5</v>
      </c>
      <c r="BY31" s="717"/>
      <c r="BZ31" s="717"/>
      <c r="CA31" s="717"/>
      <c r="CB31" s="718"/>
      <c r="CD31" s="724"/>
      <c r="CE31" s="725"/>
      <c r="CF31" s="674" t="s">
        <v>311</v>
      </c>
      <c r="CG31" s="675"/>
      <c r="CH31" s="675"/>
      <c r="CI31" s="675"/>
      <c r="CJ31" s="675"/>
      <c r="CK31" s="675"/>
      <c r="CL31" s="675"/>
      <c r="CM31" s="675"/>
      <c r="CN31" s="675"/>
      <c r="CO31" s="675"/>
      <c r="CP31" s="675"/>
      <c r="CQ31" s="676"/>
      <c r="CR31" s="659">
        <v>500639</v>
      </c>
      <c r="CS31" s="695"/>
      <c r="CT31" s="695"/>
      <c r="CU31" s="695"/>
      <c r="CV31" s="695"/>
      <c r="CW31" s="695"/>
      <c r="CX31" s="695"/>
      <c r="CY31" s="696"/>
      <c r="CZ31" s="664">
        <v>0.7</v>
      </c>
      <c r="DA31" s="693"/>
      <c r="DB31" s="693"/>
      <c r="DC31" s="697"/>
      <c r="DD31" s="668">
        <v>474746</v>
      </c>
      <c r="DE31" s="695"/>
      <c r="DF31" s="695"/>
      <c r="DG31" s="695"/>
      <c r="DH31" s="695"/>
      <c r="DI31" s="695"/>
      <c r="DJ31" s="695"/>
      <c r="DK31" s="696"/>
      <c r="DL31" s="668">
        <v>474625</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312</v>
      </c>
      <c r="C32" s="657"/>
      <c r="D32" s="657"/>
      <c r="E32" s="657"/>
      <c r="F32" s="657"/>
      <c r="G32" s="657"/>
      <c r="H32" s="657"/>
      <c r="I32" s="657"/>
      <c r="J32" s="657"/>
      <c r="K32" s="657"/>
      <c r="L32" s="657"/>
      <c r="M32" s="657"/>
      <c r="N32" s="657"/>
      <c r="O32" s="657"/>
      <c r="P32" s="657"/>
      <c r="Q32" s="658"/>
      <c r="R32" s="659">
        <v>4290599</v>
      </c>
      <c r="S32" s="660"/>
      <c r="T32" s="660"/>
      <c r="U32" s="660"/>
      <c r="V32" s="660"/>
      <c r="W32" s="660"/>
      <c r="X32" s="660"/>
      <c r="Y32" s="661"/>
      <c r="Z32" s="662">
        <v>5.8</v>
      </c>
      <c r="AA32" s="662"/>
      <c r="AB32" s="662"/>
      <c r="AC32" s="662"/>
      <c r="AD32" s="663" t="s">
        <v>121</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v>
      </c>
      <c r="BH32" s="729"/>
      <c r="BI32" s="729"/>
      <c r="BJ32" s="729"/>
      <c r="BK32" s="729"/>
      <c r="BL32" s="729"/>
      <c r="BM32" s="730">
        <v>95.2</v>
      </c>
      <c r="BN32" s="729"/>
      <c r="BO32" s="729"/>
      <c r="BP32" s="729"/>
      <c r="BQ32" s="731"/>
      <c r="BR32" s="728">
        <v>98.5</v>
      </c>
      <c r="BS32" s="729"/>
      <c r="BT32" s="729"/>
      <c r="BU32" s="729"/>
      <c r="BV32" s="729"/>
      <c r="BW32" s="729"/>
      <c r="BX32" s="730">
        <v>93.5</v>
      </c>
      <c r="BY32" s="729"/>
      <c r="BZ32" s="729"/>
      <c r="CA32" s="729"/>
      <c r="CB32" s="731"/>
      <c r="CD32" s="726"/>
      <c r="CE32" s="727"/>
      <c r="CF32" s="674" t="s">
        <v>314</v>
      </c>
      <c r="CG32" s="675"/>
      <c r="CH32" s="675"/>
      <c r="CI32" s="675"/>
      <c r="CJ32" s="675"/>
      <c r="CK32" s="675"/>
      <c r="CL32" s="675"/>
      <c r="CM32" s="675"/>
      <c r="CN32" s="675"/>
      <c r="CO32" s="675"/>
      <c r="CP32" s="675"/>
      <c r="CQ32" s="676"/>
      <c r="CR32" s="659">
        <v>255</v>
      </c>
      <c r="CS32" s="660"/>
      <c r="CT32" s="660"/>
      <c r="CU32" s="660"/>
      <c r="CV32" s="660"/>
      <c r="CW32" s="660"/>
      <c r="CX32" s="660"/>
      <c r="CY32" s="661"/>
      <c r="CZ32" s="664">
        <v>0</v>
      </c>
      <c r="DA32" s="693"/>
      <c r="DB32" s="693"/>
      <c r="DC32" s="697"/>
      <c r="DD32" s="668">
        <v>255</v>
      </c>
      <c r="DE32" s="660"/>
      <c r="DF32" s="660"/>
      <c r="DG32" s="660"/>
      <c r="DH32" s="660"/>
      <c r="DI32" s="660"/>
      <c r="DJ32" s="660"/>
      <c r="DK32" s="661"/>
      <c r="DL32" s="668">
        <v>255</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315</v>
      </c>
      <c r="C33" s="657"/>
      <c r="D33" s="657"/>
      <c r="E33" s="657"/>
      <c r="F33" s="657"/>
      <c r="G33" s="657"/>
      <c r="H33" s="657"/>
      <c r="I33" s="657"/>
      <c r="J33" s="657"/>
      <c r="K33" s="657"/>
      <c r="L33" s="657"/>
      <c r="M33" s="657"/>
      <c r="N33" s="657"/>
      <c r="O33" s="657"/>
      <c r="P33" s="657"/>
      <c r="Q33" s="658"/>
      <c r="R33" s="659">
        <v>1701868</v>
      </c>
      <c r="S33" s="660"/>
      <c r="T33" s="660"/>
      <c r="U33" s="660"/>
      <c r="V33" s="660"/>
      <c r="W33" s="660"/>
      <c r="X33" s="660"/>
      <c r="Y33" s="661"/>
      <c r="Z33" s="662">
        <v>2.2999999999999998</v>
      </c>
      <c r="AA33" s="662"/>
      <c r="AB33" s="662"/>
      <c r="AC33" s="662"/>
      <c r="AD33" s="663" t="s">
        <v>240</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23362039</v>
      </c>
      <c r="CS33" s="695"/>
      <c r="CT33" s="695"/>
      <c r="CU33" s="695"/>
      <c r="CV33" s="695"/>
      <c r="CW33" s="695"/>
      <c r="CX33" s="695"/>
      <c r="CY33" s="696"/>
      <c r="CZ33" s="664">
        <v>32.5</v>
      </c>
      <c r="DA33" s="693"/>
      <c r="DB33" s="693"/>
      <c r="DC33" s="697"/>
      <c r="DD33" s="668">
        <v>18391968</v>
      </c>
      <c r="DE33" s="695"/>
      <c r="DF33" s="695"/>
      <c r="DG33" s="695"/>
      <c r="DH33" s="695"/>
      <c r="DI33" s="695"/>
      <c r="DJ33" s="695"/>
      <c r="DK33" s="696"/>
      <c r="DL33" s="668">
        <v>13137178</v>
      </c>
      <c r="DM33" s="695"/>
      <c r="DN33" s="695"/>
      <c r="DO33" s="695"/>
      <c r="DP33" s="695"/>
      <c r="DQ33" s="695"/>
      <c r="DR33" s="695"/>
      <c r="DS33" s="695"/>
      <c r="DT33" s="695"/>
      <c r="DU33" s="695"/>
      <c r="DV33" s="696"/>
      <c r="DW33" s="664">
        <v>36.799999999999997</v>
      </c>
      <c r="DX33" s="693"/>
      <c r="DY33" s="693"/>
      <c r="DZ33" s="693"/>
      <c r="EA33" s="693"/>
      <c r="EB33" s="693"/>
      <c r="EC33" s="694"/>
    </row>
    <row r="34" spans="2:133" ht="11.25" customHeight="1" x14ac:dyDescent="0.15">
      <c r="B34" s="656" t="s">
        <v>317</v>
      </c>
      <c r="C34" s="657"/>
      <c r="D34" s="657"/>
      <c r="E34" s="657"/>
      <c r="F34" s="657"/>
      <c r="G34" s="657"/>
      <c r="H34" s="657"/>
      <c r="I34" s="657"/>
      <c r="J34" s="657"/>
      <c r="K34" s="657"/>
      <c r="L34" s="657"/>
      <c r="M34" s="657"/>
      <c r="N34" s="657"/>
      <c r="O34" s="657"/>
      <c r="P34" s="657"/>
      <c r="Q34" s="658"/>
      <c r="R34" s="659">
        <v>2500851</v>
      </c>
      <c r="S34" s="660"/>
      <c r="T34" s="660"/>
      <c r="U34" s="660"/>
      <c r="V34" s="660"/>
      <c r="W34" s="660"/>
      <c r="X34" s="660"/>
      <c r="Y34" s="661"/>
      <c r="Z34" s="662">
        <v>3.4</v>
      </c>
      <c r="AA34" s="662"/>
      <c r="AB34" s="662"/>
      <c r="AC34" s="662"/>
      <c r="AD34" s="663">
        <v>182</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5274661</v>
      </c>
      <c r="CS34" s="660"/>
      <c r="CT34" s="660"/>
      <c r="CU34" s="660"/>
      <c r="CV34" s="660"/>
      <c r="CW34" s="660"/>
      <c r="CX34" s="660"/>
      <c r="CY34" s="661"/>
      <c r="CZ34" s="664">
        <v>7.3</v>
      </c>
      <c r="DA34" s="693"/>
      <c r="DB34" s="693"/>
      <c r="DC34" s="697"/>
      <c r="DD34" s="668">
        <v>4279320</v>
      </c>
      <c r="DE34" s="660"/>
      <c r="DF34" s="660"/>
      <c r="DG34" s="660"/>
      <c r="DH34" s="660"/>
      <c r="DI34" s="660"/>
      <c r="DJ34" s="660"/>
      <c r="DK34" s="661"/>
      <c r="DL34" s="668">
        <v>3907578</v>
      </c>
      <c r="DM34" s="660"/>
      <c r="DN34" s="660"/>
      <c r="DO34" s="660"/>
      <c r="DP34" s="660"/>
      <c r="DQ34" s="660"/>
      <c r="DR34" s="660"/>
      <c r="DS34" s="660"/>
      <c r="DT34" s="660"/>
      <c r="DU34" s="660"/>
      <c r="DV34" s="661"/>
      <c r="DW34" s="664">
        <v>10.9</v>
      </c>
      <c r="DX34" s="693"/>
      <c r="DY34" s="693"/>
      <c r="DZ34" s="693"/>
      <c r="EA34" s="693"/>
      <c r="EB34" s="693"/>
      <c r="EC34" s="694"/>
    </row>
    <row r="35" spans="2:133" ht="11.25" customHeight="1" x14ac:dyDescent="0.15">
      <c r="B35" s="656" t="s">
        <v>321</v>
      </c>
      <c r="C35" s="657"/>
      <c r="D35" s="657"/>
      <c r="E35" s="657"/>
      <c r="F35" s="657"/>
      <c r="G35" s="657"/>
      <c r="H35" s="657"/>
      <c r="I35" s="657"/>
      <c r="J35" s="657"/>
      <c r="K35" s="657"/>
      <c r="L35" s="657"/>
      <c r="M35" s="657"/>
      <c r="N35" s="657"/>
      <c r="O35" s="657"/>
      <c r="P35" s="657"/>
      <c r="Q35" s="658"/>
      <c r="R35" s="659">
        <v>6854100</v>
      </c>
      <c r="S35" s="660"/>
      <c r="T35" s="660"/>
      <c r="U35" s="660"/>
      <c r="V35" s="660"/>
      <c r="W35" s="660"/>
      <c r="X35" s="660"/>
      <c r="Y35" s="661"/>
      <c r="Z35" s="662">
        <v>9.3000000000000007</v>
      </c>
      <c r="AA35" s="662"/>
      <c r="AB35" s="662"/>
      <c r="AC35" s="662"/>
      <c r="AD35" s="663" t="s">
        <v>121</v>
      </c>
      <c r="AE35" s="663"/>
      <c r="AF35" s="663"/>
      <c r="AG35" s="663"/>
      <c r="AH35" s="663"/>
      <c r="AI35" s="663"/>
      <c r="AJ35" s="663"/>
      <c r="AK35" s="663"/>
      <c r="AL35" s="664" t="s">
        <v>121</v>
      </c>
      <c r="AM35" s="665"/>
      <c r="AN35" s="665"/>
      <c r="AO35" s="666"/>
      <c r="AP35" s="214"/>
      <c r="AQ35" s="732" t="s">
        <v>322</v>
      </c>
      <c r="AR35" s="733"/>
      <c r="AS35" s="733"/>
      <c r="AT35" s="733"/>
      <c r="AU35" s="733"/>
      <c r="AV35" s="733"/>
      <c r="AW35" s="733"/>
      <c r="AX35" s="733"/>
      <c r="AY35" s="734"/>
      <c r="AZ35" s="648">
        <v>7082969</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294450</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568253</v>
      </c>
      <c r="CS35" s="695"/>
      <c r="CT35" s="695"/>
      <c r="CU35" s="695"/>
      <c r="CV35" s="695"/>
      <c r="CW35" s="695"/>
      <c r="CX35" s="695"/>
      <c r="CY35" s="696"/>
      <c r="CZ35" s="664">
        <v>0.8</v>
      </c>
      <c r="DA35" s="693"/>
      <c r="DB35" s="693"/>
      <c r="DC35" s="697"/>
      <c r="DD35" s="668">
        <v>497819</v>
      </c>
      <c r="DE35" s="695"/>
      <c r="DF35" s="695"/>
      <c r="DG35" s="695"/>
      <c r="DH35" s="695"/>
      <c r="DI35" s="695"/>
      <c r="DJ35" s="695"/>
      <c r="DK35" s="696"/>
      <c r="DL35" s="668">
        <v>494739</v>
      </c>
      <c r="DM35" s="695"/>
      <c r="DN35" s="695"/>
      <c r="DO35" s="695"/>
      <c r="DP35" s="695"/>
      <c r="DQ35" s="695"/>
      <c r="DR35" s="695"/>
      <c r="DS35" s="695"/>
      <c r="DT35" s="695"/>
      <c r="DU35" s="695"/>
      <c r="DV35" s="696"/>
      <c r="DW35" s="664">
        <v>1.4</v>
      </c>
      <c r="DX35" s="693"/>
      <c r="DY35" s="693"/>
      <c r="DZ35" s="693"/>
      <c r="EA35" s="693"/>
      <c r="EB35" s="693"/>
      <c r="EC35" s="694"/>
    </row>
    <row r="36" spans="2:133" ht="11.25" customHeight="1" x14ac:dyDescent="0.15">
      <c r="B36" s="656" t="s">
        <v>325</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240</v>
      </c>
      <c r="AA36" s="662"/>
      <c r="AB36" s="662"/>
      <c r="AC36" s="662"/>
      <c r="AD36" s="663" t="s">
        <v>121</v>
      </c>
      <c r="AE36" s="663"/>
      <c r="AF36" s="663"/>
      <c r="AG36" s="663"/>
      <c r="AH36" s="663"/>
      <c r="AI36" s="663"/>
      <c r="AJ36" s="663"/>
      <c r="AK36" s="663"/>
      <c r="AL36" s="664" t="s">
        <v>121</v>
      </c>
      <c r="AM36" s="665"/>
      <c r="AN36" s="665"/>
      <c r="AO36" s="666"/>
      <c r="AQ36" s="736" t="s">
        <v>326</v>
      </c>
      <c r="AR36" s="737"/>
      <c r="AS36" s="737"/>
      <c r="AT36" s="737"/>
      <c r="AU36" s="737"/>
      <c r="AV36" s="737"/>
      <c r="AW36" s="737"/>
      <c r="AX36" s="737"/>
      <c r="AY36" s="738"/>
      <c r="AZ36" s="659">
        <v>1935130</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-68667</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7358632</v>
      </c>
      <c r="CS36" s="660"/>
      <c r="CT36" s="660"/>
      <c r="CU36" s="660"/>
      <c r="CV36" s="660"/>
      <c r="CW36" s="660"/>
      <c r="CX36" s="660"/>
      <c r="CY36" s="661"/>
      <c r="CZ36" s="664">
        <v>10.199999999999999</v>
      </c>
      <c r="DA36" s="693"/>
      <c r="DB36" s="693"/>
      <c r="DC36" s="697"/>
      <c r="DD36" s="668">
        <v>6377031</v>
      </c>
      <c r="DE36" s="660"/>
      <c r="DF36" s="660"/>
      <c r="DG36" s="660"/>
      <c r="DH36" s="660"/>
      <c r="DI36" s="660"/>
      <c r="DJ36" s="660"/>
      <c r="DK36" s="661"/>
      <c r="DL36" s="668">
        <v>5130716</v>
      </c>
      <c r="DM36" s="660"/>
      <c r="DN36" s="660"/>
      <c r="DO36" s="660"/>
      <c r="DP36" s="660"/>
      <c r="DQ36" s="660"/>
      <c r="DR36" s="660"/>
      <c r="DS36" s="660"/>
      <c r="DT36" s="660"/>
      <c r="DU36" s="660"/>
      <c r="DV36" s="661"/>
      <c r="DW36" s="664">
        <v>14.4</v>
      </c>
      <c r="DX36" s="693"/>
      <c r="DY36" s="693"/>
      <c r="DZ36" s="693"/>
      <c r="EA36" s="693"/>
      <c r="EB36" s="693"/>
      <c r="EC36" s="694"/>
    </row>
    <row r="37" spans="2:133" ht="11.25" customHeight="1" x14ac:dyDescent="0.15">
      <c r="B37" s="656" t="s">
        <v>329</v>
      </c>
      <c r="C37" s="657"/>
      <c r="D37" s="657"/>
      <c r="E37" s="657"/>
      <c r="F37" s="657"/>
      <c r="G37" s="657"/>
      <c r="H37" s="657"/>
      <c r="I37" s="657"/>
      <c r="J37" s="657"/>
      <c r="K37" s="657"/>
      <c r="L37" s="657"/>
      <c r="M37" s="657"/>
      <c r="N37" s="657"/>
      <c r="O37" s="657"/>
      <c r="P37" s="657"/>
      <c r="Q37" s="658"/>
      <c r="R37" s="659">
        <v>1939400</v>
      </c>
      <c r="S37" s="660"/>
      <c r="T37" s="660"/>
      <c r="U37" s="660"/>
      <c r="V37" s="660"/>
      <c r="W37" s="660"/>
      <c r="X37" s="660"/>
      <c r="Y37" s="661"/>
      <c r="Z37" s="662">
        <v>2.6</v>
      </c>
      <c r="AA37" s="662"/>
      <c r="AB37" s="662"/>
      <c r="AC37" s="662"/>
      <c r="AD37" s="663" t="s">
        <v>240</v>
      </c>
      <c r="AE37" s="663"/>
      <c r="AF37" s="663"/>
      <c r="AG37" s="663"/>
      <c r="AH37" s="663"/>
      <c r="AI37" s="663"/>
      <c r="AJ37" s="663"/>
      <c r="AK37" s="663"/>
      <c r="AL37" s="664" t="s">
        <v>240</v>
      </c>
      <c r="AM37" s="665"/>
      <c r="AN37" s="665"/>
      <c r="AO37" s="666"/>
      <c r="AQ37" s="736" t="s">
        <v>330</v>
      </c>
      <c r="AR37" s="737"/>
      <c r="AS37" s="737"/>
      <c r="AT37" s="737"/>
      <c r="AU37" s="737"/>
      <c r="AV37" s="737"/>
      <c r="AW37" s="737"/>
      <c r="AX37" s="737"/>
      <c r="AY37" s="738"/>
      <c r="AZ37" s="659">
        <v>156303</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19293</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2961209</v>
      </c>
      <c r="CS37" s="695"/>
      <c r="CT37" s="695"/>
      <c r="CU37" s="695"/>
      <c r="CV37" s="695"/>
      <c r="CW37" s="695"/>
      <c r="CX37" s="695"/>
      <c r="CY37" s="696"/>
      <c r="CZ37" s="664">
        <v>4.0999999999999996</v>
      </c>
      <c r="DA37" s="693"/>
      <c r="DB37" s="693"/>
      <c r="DC37" s="697"/>
      <c r="DD37" s="668">
        <v>2929010</v>
      </c>
      <c r="DE37" s="695"/>
      <c r="DF37" s="695"/>
      <c r="DG37" s="695"/>
      <c r="DH37" s="695"/>
      <c r="DI37" s="695"/>
      <c r="DJ37" s="695"/>
      <c r="DK37" s="696"/>
      <c r="DL37" s="668">
        <v>2346405</v>
      </c>
      <c r="DM37" s="695"/>
      <c r="DN37" s="695"/>
      <c r="DO37" s="695"/>
      <c r="DP37" s="695"/>
      <c r="DQ37" s="695"/>
      <c r="DR37" s="695"/>
      <c r="DS37" s="695"/>
      <c r="DT37" s="695"/>
      <c r="DU37" s="695"/>
      <c r="DV37" s="696"/>
      <c r="DW37" s="664">
        <v>6.6</v>
      </c>
      <c r="DX37" s="693"/>
      <c r="DY37" s="693"/>
      <c r="DZ37" s="693"/>
      <c r="EA37" s="693"/>
      <c r="EB37" s="693"/>
      <c r="EC37" s="694"/>
    </row>
    <row r="38" spans="2:133" ht="11.25" customHeight="1" x14ac:dyDescent="0.15">
      <c r="B38" s="704" t="s">
        <v>333</v>
      </c>
      <c r="C38" s="705"/>
      <c r="D38" s="705"/>
      <c r="E38" s="705"/>
      <c r="F38" s="705"/>
      <c r="G38" s="705"/>
      <c r="H38" s="705"/>
      <c r="I38" s="705"/>
      <c r="J38" s="705"/>
      <c r="K38" s="705"/>
      <c r="L38" s="705"/>
      <c r="M38" s="705"/>
      <c r="N38" s="705"/>
      <c r="O38" s="705"/>
      <c r="P38" s="705"/>
      <c r="Q38" s="706"/>
      <c r="R38" s="739">
        <v>73448594</v>
      </c>
      <c r="S38" s="740"/>
      <c r="T38" s="740"/>
      <c r="U38" s="740"/>
      <c r="V38" s="740"/>
      <c r="W38" s="740"/>
      <c r="X38" s="740"/>
      <c r="Y38" s="741"/>
      <c r="Z38" s="742">
        <v>100</v>
      </c>
      <c r="AA38" s="742"/>
      <c r="AB38" s="742"/>
      <c r="AC38" s="742"/>
      <c r="AD38" s="743">
        <v>33784250</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t="s">
        <v>240</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31523</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5041370</v>
      </c>
      <c r="CS38" s="660"/>
      <c r="CT38" s="660"/>
      <c r="CU38" s="660"/>
      <c r="CV38" s="660"/>
      <c r="CW38" s="660"/>
      <c r="CX38" s="660"/>
      <c r="CY38" s="661"/>
      <c r="CZ38" s="664">
        <v>7</v>
      </c>
      <c r="DA38" s="693"/>
      <c r="DB38" s="693"/>
      <c r="DC38" s="697"/>
      <c r="DD38" s="668">
        <v>4052488</v>
      </c>
      <c r="DE38" s="660"/>
      <c r="DF38" s="660"/>
      <c r="DG38" s="660"/>
      <c r="DH38" s="660"/>
      <c r="DI38" s="660"/>
      <c r="DJ38" s="660"/>
      <c r="DK38" s="661"/>
      <c r="DL38" s="668">
        <v>3604145</v>
      </c>
      <c r="DM38" s="660"/>
      <c r="DN38" s="660"/>
      <c r="DO38" s="660"/>
      <c r="DP38" s="660"/>
      <c r="DQ38" s="660"/>
      <c r="DR38" s="660"/>
      <c r="DS38" s="660"/>
      <c r="DT38" s="660"/>
      <c r="DU38" s="660"/>
      <c r="DV38" s="661"/>
      <c r="DW38" s="664">
        <v>10.1</v>
      </c>
      <c r="DX38" s="693"/>
      <c r="DY38" s="693"/>
      <c r="DZ38" s="693"/>
      <c r="EA38" s="693"/>
      <c r="EB38" s="693"/>
      <c r="EC38" s="694"/>
    </row>
    <row r="39" spans="2:133" ht="11.25" customHeight="1" x14ac:dyDescent="0.15">
      <c r="AQ39" s="736" t="s">
        <v>337</v>
      </c>
      <c r="AR39" s="737"/>
      <c r="AS39" s="737"/>
      <c r="AT39" s="737"/>
      <c r="AU39" s="737"/>
      <c r="AV39" s="737"/>
      <c r="AW39" s="737"/>
      <c r="AX39" s="737"/>
      <c r="AY39" s="738"/>
      <c r="AZ39" s="659" t="s">
        <v>240</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97</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3284916</v>
      </c>
      <c r="CS39" s="695"/>
      <c r="CT39" s="695"/>
      <c r="CU39" s="695"/>
      <c r="CV39" s="695"/>
      <c r="CW39" s="695"/>
      <c r="CX39" s="695"/>
      <c r="CY39" s="696"/>
      <c r="CZ39" s="664">
        <v>4.5999999999999996</v>
      </c>
      <c r="DA39" s="693"/>
      <c r="DB39" s="693"/>
      <c r="DC39" s="697"/>
      <c r="DD39" s="668">
        <v>3000003</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341</v>
      </c>
      <c r="AR40" s="737"/>
      <c r="AS40" s="737"/>
      <c r="AT40" s="737"/>
      <c r="AU40" s="737"/>
      <c r="AV40" s="737"/>
      <c r="AW40" s="737"/>
      <c r="AX40" s="737"/>
      <c r="AY40" s="738"/>
      <c r="AZ40" s="659">
        <v>1478857</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160</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1834207</v>
      </c>
      <c r="CS40" s="660"/>
      <c r="CT40" s="660"/>
      <c r="CU40" s="660"/>
      <c r="CV40" s="660"/>
      <c r="CW40" s="660"/>
      <c r="CX40" s="660"/>
      <c r="CY40" s="661"/>
      <c r="CZ40" s="664">
        <v>2.6</v>
      </c>
      <c r="DA40" s="693"/>
      <c r="DB40" s="693"/>
      <c r="DC40" s="697"/>
      <c r="DD40" s="668">
        <v>185307</v>
      </c>
      <c r="DE40" s="660"/>
      <c r="DF40" s="660"/>
      <c r="DG40" s="660"/>
      <c r="DH40" s="660"/>
      <c r="DI40" s="660"/>
      <c r="DJ40" s="660"/>
      <c r="DK40" s="661"/>
      <c r="DL40" s="668" t="s">
        <v>240</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344</v>
      </c>
      <c r="AR41" s="747"/>
      <c r="AS41" s="747"/>
      <c r="AT41" s="747"/>
      <c r="AU41" s="747"/>
      <c r="AV41" s="747"/>
      <c r="AW41" s="747"/>
      <c r="AX41" s="747"/>
      <c r="AY41" s="748"/>
      <c r="AZ41" s="739">
        <v>3512679</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398</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240</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13984531</v>
      </c>
      <c r="CS42" s="660"/>
      <c r="CT42" s="660"/>
      <c r="CU42" s="660"/>
      <c r="CV42" s="660"/>
      <c r="CW42" s="660"/>
      <c r="CX42" s="660"/>
      <c r="CY42" s="661"/>
      <c r="CZ42" s="664">
        <v>19.5</v>
      </c>
      <c r="DA42" s="665"/>
      <c r="DB42" s="665"/>
      <c r="DC42" s="760"/>
      <c r="DD42" s="668">
        <v>1265257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406342</v>
      </c>
      <c r="CS43" s="695"/>
      <c r="CT43" s="695"/>
      <c r="CU43" s="695"/>
      <c r="CV43" s="695"/>
      <c r="CW43" s="695"/>
      <c r="CX43" s="695"/>
      <c r="CY43" s="696"/>
      <c r="CZ43" s="664">
        <v>0.6</v>
      </c>
      <c r="DA43" s="693"/>
      <c r="DB43" s="693"/>
      <c r="DC43" s="697"/>
      <c r="DD43" s="668">
        <v>406342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302</v>
      </c>
      <c r="CE44" s="772"/>
      <c r="CF44" s="656" t="s">
        <v>352</v>
      </c>
      <c r="CG44" s="657"/>
      <c r="CH44" s="657"/>
      <c r="CI44" s="657"/>
      <c r="CJ44" s="657"/>
      <c r="CK44" s="657"/>
      <c r="CL44" s="657"/>
      <c r="CM44" s="657"/>
      <c r="CN44" s="657"/>
      <c r="CO44" s="657"/>
      <c r="CP44" s="657"/>
      <c r="CQ44" s="658"/>
      <c r="CR44" s="659">
        <v>13927571</v>
      </c>
      <c r="CS44" s="660"/>
      <c r="CT44" s="660"/>
      <c r="CU44" s="660"/>
      <c r="CV44" s="660"/>
      <c r="CW44" s="660"/>
      <c r="CX44" s="660"/>
      <c r="CY44" s="661"/>
      <c r="CZ44" s="664">
        <v>19.399999999999999</v>
      </c>
      <c r="DA44" s="665"/>
      <c r="DB44" s="665"/>
      <c r="DC44" s="760"/>
      <c r="DD44" s="668">
        <v>1262565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8448688</v>
      </c>
      <c r="CS45" s="695"/>
      <c r="CT45" s="695"/>
      <c r="CU45" s="695"/>
      <c r="CV45" s="695"/>
      <c r="CW45" s="695"/>
      <c r="CX45" s="695"/>
      <c r="CY45" s="696"/>
      <c r="CZ45" s="664">
        <v>11.8</v>
      </c>
      <c r="DA45" s="693"/>
      <c r="DB45" s="693"/>
      <c r="DC45" s="697"/>
      <c r="DD45" s="668">
        <v>133115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5015927</v>
      </c>
      <c r="CS46" s="660"/>
      <c r="CT46" s="660"/>
      <c r="CU46" s="660"/>
      <c r="CV46" s="660"/>
      <c r="CW46" s="660"/>
      <c r="CX46" s="660"/>
      <c r="CY46" s="661"/>
      <c r="CZ46" s="664">
        <v>7</v>
      </c>
      <c r="DA46" s="665"/>
      <c r="DB46" s="665"/>
      <c r="DC46" s="760"/>
      <c r="DD46" s="668">
        <v>1100733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56960</v>
      </c>
      <c r="CS47" s="695"/>
      <c r="CT47" s="695"/>
      <c r="CU47" s="695"/>
      <c r="CV47" s="695"/>
      <c r="CW47" s="695"/>
      <c r="CX47" s="695"/>
      <c r="CY47" s="696"/>
      <c r="CZ47" s="664">
        <v>0.1</v>
      </c>
      <c r="DA47" s="693"/>
      <c r="DB47" s="693"/>
      <c r="DC47" s="697"/>
      <c r="DD47" s="668">
        <v>2692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760"/>
      <c r="DD48" s="668" t="s">
        <v>240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71823159</v>
      </c>
      <c r="CS49" s="729"/>
      <c r="CT49" s="729"/>
      <c r="CU49" s="729"/>
      <c r="CV49" s="729"/>
      <c r="CW49" s="729"/>
      <c r="CX49" s="729"/>
      <c r="CY49" s="761"/>
      <c r="CZ49" s="744">
        <v>100</v>
      </c>
      <c r="DA49" s="762"/>
      <c r="DB49" s="762"/>
      <c r="DC49" s="763"/>
      <c r="DD49" s="764">
        <v>41038832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WrzP/9rQnSIDuSuruUk/r5642IcwXaCvMna6bhZ17holk9T68VCSP5nj+QqGf1B6YaLmPPkZGJ7GFhXSVUW/RQ==" saltValue="CRovNTniUI2Km2+yiGKUQ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F95" sqref="AF9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12" t="s">
        <v>359</v>
      </c>
      <c r="DK2" s="813"/>
      <c r="DL2" s="813"/>
      <c r="DM2" s="813"/>
      <c r="DN2" s="813"/>
      <c r="DO2" s="814"/>
      <c r="DP2" s="229"/>
      <c r="DQ2" s="812" t="s">
        <v>360</v>
      </c>
      <c r="DR2" s="813"/>
      <c r="DS2" s="813"/>
      <c r="DT2" s="813"/>
      <c r="DU2" s="813"/>
      <c r="DV2" s="813"/>
      <c r="DW2" s="813"/>
      <c r="DX2" s="813"/>
      <c r="DY2" s="813"/>
      <c r="DZ2" s="814"/>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15" t="s">
        <v>361</v>
      </c>
      <c r="B4" s="815"/>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c r="AE4" s="815"/>
      <c r="AF4" s="815"/>
      <c r="AG4" s="815"/>
      <c r="AH4" s="815"/>
      <c r="AI4" s="815"/>
      <c r="AJ4" s="815"/>
      <c r="AK4" s="815"/>
      <c r="AL4" s="815"/>
      <c r="AM4" s="815"/>
      <c r="AN4" s="815"/>
      <c r="AO4" s="815"/>
      <c r="AP4" s="815"/>
      <c r="AQ4" s="815"/>
      <c r="AR4" s="815"/>
      <c r="AS4" s="815"/>
      <c r="AT4" s="815"/>
      <c r="AU4" s="815"/>
      <c r="AV4" s="815"/>
      <c r="AW4" s="815"/>
      <c r="AX4" s="815"/>
      <c r="AY4" s="815"/>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3" t="s">
        <v>363</v>
      </c>
      <c r="B5" s="804"/>
      <c r="C5" s="804"/>
      <c r="D5" s="804"/>
      <c r="E5" s="804"/>
      <c r="F5" s="804"/>
      <c r="G5" s="804"/>
      <c r="H5" s="804"/>
      <c r="I5" s="804"/>
      <c r="J5" s="804"/>
      <c r="K5" s="804"/>
      <c r="L5" s="804"/>
      <c r="M5" s="804"/>
      <c r="N5" s="804"/>
      <c r="O5" s="804"/>
      <c r="P5" s="805"/>
      <c r="Q5" s="780" t="s">
        <v>364</v>
      </c>
      <c r="R5" s="781"/>
      <c r="S5" s="781"/>
      <c r="T5" s="781"/>
      <c r="U5" s="782"/>
      <c r="V5" s="780" t="s">
        <v>365</v>
      </c>
      <c r="W5" s="781"/>
      <c r="X5" s="781"/>
      <c r="Y5" s="781"/>
      <c r="Z5" s="782"/>
      <c r="AA5" s="780" t="s">
        <v>366</v>
      </c>
      <c r="AB5" s="781"/>
      <c r="AC5" s="781"/>
      <c r="AD5" s="781"/>
      <c r="AE5" s="781"/>
      <c r="AF5" s="816" t="s">
        <v>367</v>
      </c>
      <c r="AG5" s="781"/>
      <c r="AH5" s="781"/>
      <c r="AI5" s="781"/>
      <c r="AJ5" s="792"/>
      <c r="AK5" s="781" t="s">
        <v>368</v>
      </c>
      <c r="AL5" s="781"/>
      <c r="AM5" s="781"/>
      <c r="AN5" s="781"/>
      <c r="AO5" s="782"/>
      <c r="AP5" s="780" t="s">
        <v>369</v>
      </c>
      <c r="AQ5" s="781"/>
      <c r="AR5" s="781"/>
      <c r="AS5" s="781"/>
      <c r="AT5" s="782"/>
      <c r="AU5" s="780" t="s">
        <v>370</v>
      </c>
      <c r="AV5" s="781"/>
      <c r="AW5" s="781"/>
      <c r="AX5" s="781"/>
      <c r="AY5" s="792"/>
      <c r="AZ5" s="236"/>
      <c r="BA5" s="236"/>
      <c r="BB5" s="236"/>
      <c r="BC5" s="236"/>
      <c r="BD5" s="236"/>
      <c r="BE5" s="237"/>
      <c r="BF5" s="237"/>
      <c r="BG5" s="237"/>
      <c r="BH5" s="237"/>
      <c r="BI5" s="237"/>
      <c r="BJ5" s="237"/>
      <c r="BK5" s="237"/>
      <c r="BL5" s="237"/>
      <c r="BM5" s="237"/>
      <c r="BN5" s="237"/>
      <c r="BO5" s="237"/>
      <c r="BP5" s="237"/>
      <c r="BQ5" s="803" t="s">
        <v>371</v>
      </c>
      <c r="BR5" s="804"/>
      <c r="BS5" s="804"/>
      <c r="BT5" s="804"/>
      <c r="BU5" s="804"/>
      <c r="BV5" s="804"/>
      <c r="BW5" s="804"/>
      <c r="BX5" s="804"/>
      <c r="BY5" s="804"/>
      <c r="BZ5" s="804"/>
      <c r="CA5" s="804"/>
      <c r="CB5" s="804"/>
      <c r="CC5" s="804"/>
      <c r="CD5" s="804"/>
      <c r="CE5" s="804"/>
      <c r="CF5" s="804"/>
      <c r="CG5" s="805"/>
      <c r="CH5" s="780" t="s">
        <v>372</v>
      </c>
      <c r="CI5" s="781"/>
      <c r="CJ5" s="781"/>
      <c r="CK5" s="781"/>
      <c r="CL5" s="782"/>
      <c r="CM5" s="780" t="s">
        <v>373</v>
      </c>
      <c r="CN5" s="781"/>
      <c r="CO5" s="781"/>
      <c r="CP5" s="781"/>
      <c r="CQ5" s="782"/>
      <c r="CR5" s="780" t="s">
        <v>374</v>
      </c>
      <c r="CS5" s="781"/>
      <c r="CT5" s="781"/>
      <c r="CU5" s="781"/>
      <c r="CV5" s="782"/>
      <c r="CW5" s="780" t="s">
        <v>375</v>
      </c>
      <c r="CX5" s="781"/>
      <c r="CY5" s="781"/>
      <c r="CZ5" s="781"/>
      <c r="DA5" s="782"/>
      <c r="DB5" s="780" t="s">
        <v>376</v>
      </c>
      <c r="DC5" s="781"/>
      <c r="DD5" s="781"/>
      <c r="DE5" s="781"/>
      <c r="DF5" s="782"/>
      <c r="DG5" s="786" t="s">
        <v>377</v>
      </c>
      <c r="DH5" s="787"/>
      <c r="DI5" s="787"/>
      <c r="DJ5" s="787"/>
      <c r="DK5" s="788"/>
      <c r="DL5" s="786" t="s">
        <v>378</v>
      </c>
      <c r="DM5" s="787"/>
      <c r="DN5" s="787"/>
      <c r="DO5" s="787"/>
      <c r="DP5" s="788"/>
      <c r="DQ5" s="780" t="s">
        <v>379</v>
      </c>
      <c r="DR5" s="781"/>
      <c r="DS5" s="781"/>
      <c r="DT5" s="781"/>
      <c r="DU5" s="782"/>
      <c r="DV5" s="780" t="s">
        <v>370</v>
      </c>
      <c r="DW5" s="781"/>
      <c r="DX5" s="781"/>
      <c r="DY5" s="781"/>
      <c r="DZ5" s="792"/>
      <c r="EA5" s="234"/>
    </row>
    <row r="6" spans="1:131" s="235" customFormat="1" ht="26.25" customHeight="1" thickBot="1" x14ac:dyDescent="0.2">
      <c r="A6" s="806"/>
      <c r="B6" s="807"/>
      <c r="C6" s="807"/>
      <c r="D6" s="807"/>
      <c r="E6" s="807"/>
      <c r="F6" s="807"/>
      <c r="G6" s="807"/>
      <c r="H6" s="807"/>
      <c r="I6" s="807"/>
      <c r="J6" s="807"/>
      <c r="K6" s="807"/>
      <c r="L6" s="807"/>
      <c r="M6" s="807"/>
      <c r="N6" s="807"/>
      <c r="O6" s="807"/>
      <c r="P6" s="808"/>
      <c r="Q6" s="783"/>
      <c r="R6" s="784"/>
      <c r="S6" s="784"/>
      <c r="T6" s="784"/>
      <c r="U6" s="785"/>
      <c r="V6" s="783"/>
      <c r="W6" s="784"/>
      <c r="X6" s="784"/>
      <c r="Y6" s="784"/>
      <c r="Z6" s="785"/>
      <c r="AA6" s="783"/>
      <c r="AB6" s="784"/>
      <c r="AC6" s="784"/>
      <c r="AD6" s="784"/>
      <c r="AE6" s="784"/>
      <c r="AF6" s="817"/>
      <c r="AG6" s="784"/>
      <c r="AH6" s="784"/>
      <c r="AI6" s="784"/>
      <c r="AJ6" s="793"/>
      <c r="AK6" s="784"/>
      <c r="AL6" s="784"/>
      <c r="AM6" s="784"/>
      <c r="AN6" s="784"/>
      <c r="AO6" s="785"/>
      <c r="AP6" s="783"/>
      <c r="AQ6" s="784"/>
      <c r="AR6" s="784"/>
      <c r="AS6" s="784"/>
      <c r="AT6" s="785"/>
      <c r="AU6" s="783"/>
      <c r="AV6" s="784"/>
      <c r="AW6" s="784"/>
      <c r="AX6" s="784"/>
      <c r="AY6" s="793"/>
      <c r="AZ6" s="232"/>
      <c r="BA6" s="232"/>
      <c r="BB6" s="232"/>
      <c r="BC6" s="232"/>
      <c r="BD6" s="232"/>
      <c r="BE6" s="233"/>
      <c r="BF6" s="233"/>
      <c r="BG6" s="233"/>
      <c r="BH6" s="233"/>
      <c r="BI6" s="233"/>
      <c r="BJ6" s="233"/>
      <c r="BK6" s="233"/>
      <c r="BL6" s="233"/>
      <c r="BM6" s="233"/>
      <c r="BN6" s="233"/>
      <c r="BO6" s="233"/>
      <c r="BP6" s="233"/>
      <c r="BQ6" s="806"/>
      <c r="BR6" s="807"/>
      <c r="BS6" s="807"/>
      <c r="BT6" s="807"/>
      <c r="BU6" s="807"/>
      <c r="BV6" s="807"/>
      <c r="BW6" s="807"/>
      <c r="BX6" s="807"/>
      <c r="BY6" s="807"/>
      <c r="BZ6" s="807"/>
      <c r="CA6" s="807"/>
      <c r="CB6" s="807"/>
      <c r="CC6" s="807"/>
      <c r="CD6" s="807"/>
      <c r="CE6" s="807"/>
      <c r="CF6" s="807"/>
      <c r="CG6" s="808"/>
      <c r="CH6" s="783"/>
      <c r="CI6" s="784"/>
      <c r="CJ6" s="784"/>
      <c r="CK6" s="784"/>
      <c r="CL6" s="785"/>
      <c r="CM6" s="783"/>
      <c r="CN6" s="784"/>
      <c r="CO6" s="784"/>
      <c r="CP6" s="784"/>
      <c r="CQ6" s="785"/>
      <c r="CR6" s="783"/>
      <c r="CS6" s="784"/>
      <c r="CT6" s="784"/>
      <c r="CU6" s="784"/>
      <c r="CV6" s="785"/>
      <c r="CW6" s="783"/>
      <c r="CX6" s="784"/>
      <c r="CY6" s="784"/>
      <c r="CZ6" s="784"/>
      <c r="DA6" s="785"/>
      <c r="DB6" s="783"/>
      <c r="DC6" s="784"/>
      <c r="DD6" s="784"/>
      <c r="DE6" s="784"/>
      <c r="DF6" s="785"/>
      <c r="DG6" s="789"/>
      <c r="DH6" s="790"/>
      <c r="DI6" s="790"/>
      <c r="DJ6" s="790"/>
      <c r="DK6" s="791"/>
      <c r="DL6" s="789"/>
      <c r="DM6" s="790"/>
      <c r="DN6" s="790"/>
      <c r="DO6" s="790"/>
      <c r="DP6" s="791"/>
      <c r="DQ6" s="783"/>
      <c r="DR6" s="784"/>
      <c r="DS6" s="784"/>
      <c r="DT6" s="784"/>
      <c r="DU6" s="785"/>
      <c r="DV6" s="783"/>
      <c r="DW6" s="784"/>
      <c r="DX6" s="784"/>
      <c r="DY6" s="784"/>
      <c r="DZ6" s="793"/>
      <c r="EA6" s="234"/>
    </row>
    <row r="7" spans="1:131" s="235" customFormat="1" ht="26.25" customHeight="1" thickTop="1" x14ac:dyDescent="0.15">
      <c r="A7" s="238">
        <v>1</v>
      </c>
      <c r="B7" s="794" t="s">
        <v>380</v>
      </c>
      <c r="C7" s="795"/>
      <c r="D7" s="795"/>
      <c r="E7" s="795"/>
      <c r="F7" s="795"/>
      <c r="G7" s="795"/>
      <c r="H7" s="795"/>
      <c r="I7" s="795"/>
      <c r="J7" s="795"/>
      <c r="K7" s="795"/>
      <c r="L7" s="795"/>
      <c r="M7" s="795"/>
      <c r="N7" s="795"/>
      <c r="O7" s="795"/>
      <c r="P7" s="796"/>
      <c r="Q7" s="797">
        <v>73283</v>
      </c>
      <c r="R7" s="798"/>
      <c r="S7" s="798"/>
      <c r="T7" s="798"/>
      <c r="U7" s="798"/>
      <c r="V7" s="798">
        <v>71832</v>
      </c>
      <c r="W7" s="798"/>
      <c r="X7" s="798"/>
      <c r="Y7" s="798"/>
      <c r="Z7" s="798"/>
      <c r="AA7" s="798">
        <f>Q7-V7</f>
        <v>1451</v>
      </c>
      <c r="AB7" s="798"/>
      <c r="AC7" s="798"/>
      <c r="AD7" s="798"/>
      <c r="AE7" s="799"/>
      <c r="AF7" s="800">
        <v>870</v>
      </c>
      <c r="AG7" s="801"/>
      <c r="AH7" s="801"/>
      <c r="AI7" s="801"/>
      <c r="AJ7" s="802"/>
      <c r="AK7" s="837">
        <v>4291</v>
      </c>
      <c r="AL7" s="838"/>
      <c r="AM7" s="838"/>
      <c r="AN7" s="838"/>
      <c r="AO7" s="838"/>
      <c r="AP7" s="838">
        <v>58290</v>
      </c>
      <c r="AQ7" s="838"/>
      <c r="AR7" s="838"/>
      <c r="AS7" s="838"/>
      <c r="AT7" s="838"/>
      <c r="AU7" s="839"/>
      <c r="AV7" s="839"/>
      <c r="AW7" s="839"/>
      <c r="AX7" s="839"/>
      <c r="AY7" s="840"/>
      <c r="AZ7" s="232"/>
      <c r="BA7" s="232"/>
      <c r="BB7" s="232"/>
      <c r="BC7" s="232"/>
      <c r="BD7" s="232"/>
      <c r="BE7" s="233"/>
      <c r="BF7" s="233"/>
      <c r="BG7" s="233"/>
      <c r="BH7" s="233"/>
      <c r="BI7" s="233"/>
      <c r="BJ7" s="233"/>
      <c r="BK7" s="233"/>
      <c r="BL7" s="233"/>
      <c r="BM7" s="233"/>
      <c r="BN7" s="233"/>
      <c r="BO7" s="233"/>
      <c r="BP7" s="233"/>
      <c r="BQ7" s="239">
        <v>1</v>
      </c>
      <c r="BR7" s="240"/>
      <c r="BS7" s="777" t="s">
        <v>564</v>
      </c>
      <c r="BT7" s="778"/>
      <c r="BU7" s="778"/>
      <c r="BV7" s="778"/>
      <c r="BW7" s="778"/>
      <c r="BX7" s="778"/>
      <c r="BY7" s="778"/>
      <c r="BZ7" s="778"/>
      <c r="CA7" s="778"/>
      <c r="CB7" s="778"/>
      <c r="CC7" s="778"/>
      <c r="CD7" s="778"/>
      <c r="CE7" s="778"/>
      <c r="CF7" s="778"/>
      <c r="CG7" s="779"/>
      <c r="CH7" s="834">
        <v>-20</v>
      </c>
      <c r="CI7" s="835"/>
      <c r="CJ7" s="835"/>
      <c r="CK7" s="835"/>
      <c r="CL7" s="836"/>
      <c r="CM7" s="834">
        <v>129</v>
      </c>
      <c r="CN7" s="835"/>
      <c r="CO7" s="835"/>
      <c r="CP7" s="835"/>
      <c r="CQ7" s="836"/>
      <c r="CR7" s="834">
        <v>5</v>
      </c>
      <c r="CS7" s="835"/>
      <c r="CT7" s="835"/>
      <c r="CU7" s="835"/>
      <c r="CV7" s="836"/>
      <c r="CW7" s="834" t="s">
        <v>583</v>
      </c>
      <c r="CX7" s="835"/>
      <c r="CY7" s="835"/>
      <c r="CZ7" s="835"/>
      <c r="DA7" s="836"/>
      <c r="DB7" s="834" t="s">
        <v>583</v>
      </c>
      <c r="DC7" s="835"/>
      <c r="DD7" s="835"/>
      <c r="DE7" s="835"/>
      <c r="DF7" s="836"/>
      <c r="DG7" s="834" t="s">
        <v>583</v>
      </c>
      <c r="DH7" s="835"/>
      <c r="DI7" s="835"/>
      <c r="DJ7" s="835"/>
      <c r="DK7" s="836"/>
      <c r="DL7" s="834" t="s">
        <v>583</v>
      </c>
      <c r="DM7" s="835"/>
      <c r="DN7" s="835"/>
      <c r="DO7" s="835"/>
      <c r="DP7" s="836"/>
      <c r="DQ7" s="834" t="s">
        <v>584</v>
      </c>
      <c r="DR7" s="835"/>
      <c r="DS7" s="835"/>
      <c r="DT7" s="835"/>
      <c r="DU7" s="836"/>
      <c r="DV7" s="818"/>
      <c r="DW7" s="819"/>
      <c r="DX7" s="819"/>
      <c r="DY7" s="819"/>
      <c r="DZ7" s="820"/>
      <c r="EA7" s="234"/>
    </row>
    <row r="8" spans="1:131" s="235" customFormat="1" ht="26.25" customHeight="1" x14ac:dyDescent="0.15">
      <c r="A8" s="241">
        <v>2</v>
      </c>
      <c r="B8" s="821" t="s">
        <v>381</v>
      </c>
      <c r="C8" s="822"/>
      <c r="D8" s="822"/>
      <c r="E8" s="822"/>
      <c r="F8" s="822"/>
      <c r="G8" s="822"/>
      <c r="H8" s="822"/>
      <c r="I8" s="822"/>
      <c r="J8" s="822"/>
      <c r="K8" s="822"/>
      <c r="L8" s="822"/>
      <c r="M8" s="822"/>
      <c r="N8" s="822"/>
      <c r="O8" s="822"/>
      <c r="P8" s="823"/>
      <c r="Q8" s="824">
        <v>184</v>
      </c>
      <c r="R8" s="825"/>
      <c r="S8" s="825"/>
      <c r="T8" s="825"/>
      <c r="U8" s="825"/>
      <c r="V8" s="825">
        <v>10</v>
      </c>
      <c r="W8" s="825"/>
      <c r="X8" s="825"/>
      <c r="Y8" s="825"/>
      <c r="Z8" s="825"/>
      <c r="AA8" s="825">
        <v>174</v>
      </c>
      <c r="AB8" s="825"/>
      <c r="AC8" s="825"/>
      <c r="AD8" s="825"/>
      <c r="AE8" s="826"/>
      <c r="AF8" s="827">
        <v>174</v>
      </c>
      <c r="AG8" s="828"/>
      <c r="AH8" s="828"/>
      <c r="AI8" s="828"/>
      <c r="AJ8" s="829"/>
      <c r="AK8" s="830" t="s">
        <v>568</v>
      </c>
      <c r="AL8" s="831"/>
      <c r="AM8" s="831"/>
      <c r="AN8" s="831"/>
      <c r="AO8" s="831"/>
      <c r="AP8" s="831" t="s">
        <v>568</v>
      </c>
      <c r="AQ8" s="831"/>
      <c r="AR8" s="831"/>
      <c r="AS8" s="831"/>
      <c r="AT8" s="831"/>
      <c r="AU8" s="832"/>
      <c r="AV8" s="832"/>
      <c r="AW8" s="832"/>
      <c r="AX8" s="832"/>
      <c r="AY8" s="833"/>
      <c r="AZ8" s="232"/>
      <c r="BA8" s="232"/>
      <c r="BB8" s="232"/>
      <c r="BC8" s="232"/>
      <c r="BD8" s="232"/>
      <c r="BE8" s="233"/>
      <c r="BF8" s="233"/>
      <c r="BG8" s="233"/>
      <c r="BH8" s="233"/>
      <c r="BI8" s="233"/>
      <c r="BJ8" s="233"/>
      <c r="BK8" s="233"/>
      <c r="BL8" s="233"/>
      <c r="BM8" s="233"/>
      <c r="BN8" s="233"/>
      <c r="BO8" s="233"/>
      <c r="BP8" s="233"/>
      <c r="BQ8" s="242">
        <v>2</v>
      </c>
      <c r="BR8" s="243"/>
      <c r="BS8" s="841" t="s">
        <v>565</v>
      </c>
      <c r="BT8" s="842"/>
      <c r="BU8" s="842"/>
      <c r="BV8" s="842"/>
      <c r="BW8" s="842"/>
      <c r="BX8" s="842"/>
      <c r="BY8" s="842"/>
      <c r="BZ8" s="842"/>
      <c r="CA8" s="842"/>
      <c r="CB8" s="842"/>
      <c r="CC8" s="842"/>
      <c r="CD8" s="842"/>
      <c r="CE8" s="842"/>
      <c r="CF8" s="842"/>
      <c r="CG8" s="843"/>
      <c r="CH8" s="844">
        <v>5</v>
      </c>
      <c r="CI8" s="845"/>
      <c r="CJ8" s="845"/>
      <c r="CK8" s="845"/>
      <c r="CL8" s="846"/>
      <c r="CM8" s="844">
        <v>0</v>
      </c>
      <c r="CN8" s="845"/>
      <c r="CO8" s="845"/>
      <c r="CP8" s="845"/>
      <c r="CQ8" s="846"/>
      <c r="CR8" s="844">
        <v>25</v>
      </c>
      <c r="CS8" s="845"/>
      <c r="CT8" s="845"/>
      <c r="CU8" s="845"/>
      <c r="CV8" s="846"/>
      <c r="CW8" s="844" t="s">
        <v>583</v>
      </c>
      <c r="CX8" s="845"/>
      <c r="CY8" s="845"/>
      <c r="CZ8" s="845"/>
      <c r="DA8" s="846"/>
      <c r="DB8" s="844" t="s">
        <v>583</v>
      </c>
      <c r="DC8" s="845"/>
      <c r="DD8" s="845"/>
      <c r="DE8" s="845"/>
      <c r="DF8" s="846"/>
      <c r="DG8" s="844" t="s">
        <v>583</v>
      </c>
      <c r="DH8" s="845"/>
      <c r="DI8" s="845"/>
      <c r="DJ8" s="845"/>
      <c r="DK8" s="846"/>
      <c r="DL8" s="844" t="s">
        <v>583</v>
      </c>
      <c r="DM8" s="845"/>
      <c r="DN8" s="845"/>
      <c r="DO8" s="845"/>
      <c r="DP8" s="846"/>
      <c r="DQ8" s="844" t="s">
        <v>583</v>
      </c>
      <c r="DR8" s="845"/>
      <c r="DS8" s="845"/>
      <c r="DT8" s="845"/>
      <c r="DU8" s="846"/>
      <c r="DV8" s="809"/>
      <c r="DW8" s="810"/>
      <c r="DX8" s="810"/>
      <c r="DY8" s="810"/>
      <c r="DZ8" s="811"/>
      <c r="EA8" s="234"/>
    </row>
    <row r="9" spans="1:131" s="235" customFormat="1" ht="26.25" customHeight="1" x14ac:dyDescent="0.15">
      <c r="A9" s="241">
        <v>3</v>
      </c>
      <c r="B9" s="821"/>
      <c r="C9" s="822"/>
      <c r="D9" s="822"/>
      <c r="E9" s="822"/>
      <c r="F9" s="822"/>
      <c r="G9" s="822"/>
      <c r="H9" s="822"/>
      <c r="I9" s="822"/>
      <c r="J9" s="822"/>
      <c r="K9" s="822"/>
      <c r="L9" s="822"/>
      <c r="M9" s="822"/>
      <c r="N9" s="822"/>
      <c r="O9" s="822"/>
      <c r="P9" s="823"/>
      <c r="Q9" s="824"/>
      <c r="R9" s="825"/>
      <c r="S9" s="825"/>
      <c r="T9" s="825"/>
      <c r="U9" s="825"/>
      <c r="V9" s="825"/>
      <c r="W9" s="825"/>
      <c r="X9" s="825"/>
      <c r="Y9" s="825"/>
      <c r="Z9" s="825"/>
      <c r="AA9" s="825"/>
      <c r="AB9" s="825"/>
      <c r="AC9" s="825"/>
      <c r="AD9" s="825"/>
      <c r="AE9" s="826"/>
      <c r="AF9" s="827"/>
      <c r="AG9" s="828"/>
      <c r="AH9" s="828"/>
      <c r="AI9" s="828"/>
      <c r="AJ9" s="829"/>
      <c r="AK9" s="830"/>
      <c r="AL9" s="831"/>
      <c r="AM9" s="831"/>
      <c r="AN9" s="831"/>
      <c r="AO9" s="831"/>
      <c r="AP9" s="831"/>
      <c r="AQ9" s="831"/>
      <c r="AR9" s="831"/>
      <c r="AS9" s="831"/>
      <c r="AT9" s="831"/>
      <c r="AU9" s="832"/>
      <c r="AV9" s="832"/>
      <c r="AW9" s="832"/>
      <c r="AX9" s="832"/>
      <c r="AY9" s="833"/>
      <c r="AZ9" s="232"/>
      <c r="BA9" s="232"/>
      <c r="BB9" s="232"/>
      <c r="BC9" s="232"/>
      <c r="BD9" s="232"/>
      <c r="BE9" s="233"/>
      <c r="BF9" s="233"/>
      <c r="BG9" s="233"/>
      <c r="BH9" s="233"/>
      <c r="BI9" s="233"/>
      <c r="BJ9" s="233"/>
      <c r="BK9" s="233"/>
      <c r="BL9" s="233"/>
      <c r="BM9" s="233"/>
      <c r="BN9" s="233"/>
      <c r="BO9" s="233"/>
      <c r="BP9" s="233"/>
      <c r="BQ9" s="242">
        <v>3</v>
      </c>
      <c r="BR9" s="243"/>
      <c r="BS9" s="841" t="s">
        <v>566</v>
      </c>
      <c r="BT9" s="842"/>
      <c r="BU9" s="842"/>
      <c r="BV9" s="842"/>
      <c r="BW9" s="842"/>
      <c r="BX9" s="842"/>
      <c r="BY9" s="842"/>
      <c r="BZ9" s="842"/>
      <c r="CA9" s="842"/>
      <c r="CB9" s="842"/>
      <c r="CC9" s="842"/>
      <c r="CD9" s="842"/>
      <c r="CE9" s="842"/>
      <c r="CF9" s="842"/>
      <c r="CG9" s="843"/>
      <c r="CH9" s="844">
        <v>163</v>
      </c>
      <c r="CI9" s="845"/>
      <c r="CJ9" s="845"/>
      <c r="CK9" s="845"/>
      <c r="CL9" s="846"/>
      <c r="CM9" s="844">
        <v>446</v>
      </c>
      <c r="CN9" s="845"/>
      <c r="CO9" s="845"/>
      <c r="CP9" s="845"/>
      <c r="CQ9" s="846"/>
      <c r="CR9" s="844">
        <v>5</v>
      </c>
      <c r="CS9" s="845"/>
      <c r="CT9" s="845"/>
      <c r="CU9" s="845"/>
      <c r="CV9" s="846"/>
      <c r="CW9" s="844">
        <v>31</v>
      </c>
      <c r="CX9" s="845"/>
      <c r="CY9" s="845"/>
      <c r="CZ9" s="845"/>
      <c r="DA9" s="846"/>
      <c r="DB9" s="844">
        <v>1243</v>
      </c>
      <c r="DC9" s="845"/>
      <c r="DD9" s="845"/>
      <c r="DE9" s="845"/>
      <c r="DF9" s="846"/>
      <c r="DG9" s="844">
        <v>1057</v>
      </c>
      <c r="DH9" s="845"/>
      <c r="DI9" s="845"/>
      <c r="DJ9" s="845"/>
      <c r="DK9" s="846"/>
      <c r="DL9" s="844" t="s">
        <v>583</v>
      </c>
      <c r="DM9" s="845"/>
      <c r="DN9" s="845"/>
      <c r="DO9" s="845"/>
      <c r="DP9" s="846"/>
      <c r="DQ9" s="844">
        <v>780</v>
      </c>
      <c r="DR9" s="845"/>
      <c r="DS9" s="845"/>
      <c r="DT9" s="845"/>
      <c r="DU9" s="846"/>
      <c r="DV9" s="809"/>
      <c r="DW9" s="810"/>
      <c r="DX9" s="810"/>
      <c r="DY9" s="810"/>
      <c r="DZ9" s="811"/>
      <c r="EA9" s="234"/>
    </row>
    <row r="10" spans="1:131" s="235" customFormat="1" ht="26.25" customHeight="1" x14ac:dyDescent="0.15">
      <c r="A10" s="241">
        <v>4</v>
      </c>
      <c r="B10" s="821"/>
      <c r="C10" s="822"/>
      <c r="D10" s="822"/>
      <c r="E10" s="822"/>
      <c r="F10" s="822"/>
      <c r="G10" s="822"/>
      <c r="H10" s="822"/>
      <c r="I10" s="822"/>
      <c r="J10" s="822"/>
      <c r="K10" s="822"/>
      <c r="L10" s="822"/>
      <c r="M10" s="822"/>
      <c r="N10" s="822"/>
      <c r="O10" s="822"/>
      <c r="P10" s="823"/>
      <c r="Q10" s="824"/>
      <c r="R10" s="825"/>
      <c r="S10" s="825"/>
      <c r="T10" s="825"/>
      <c r="U10" s="825"/>
      <c r="V10" s="825"/>
      <c r="W10" s="825"/>
      <c r="X10" s="825"/>
      <c r="Y10" s="825"/>
      <c r="Z10" s="825"/>
      <c r="AA10" s="825"/>
      <c r="AB10" s="825"/>
      <c r="AC10" s="825"/>
      <c r="AD10" s="825"/>
      <c r="AE10" s="826"/>
      <c r="AF10" s="827"/>
      <c r="AG10" s="828"/>
      <c r="AH10" s="828"/>
      <c r="AI10" s="828"/>
      <c r="AJ10" s="829"/>
      <c r="AK10" s="830"/>
      <c r="AL10" s="831"/>
      <c r="AM10" s="831"/>
      <c r="AN10" s="831"/>
      <c r="AO10" s="831"/>
      <c r="AP10" s="831"/>
      <c r="AQ10" s="831"/>
      <c r="AR10" s="831"/>
      <c r="AS10" s="831"/>
      <c r="AT10" s="831"/>
      <c r="AU10" s="832"/>
      <c r="AV10" s="832"/>
      <c r="AW10" s="832"/>
      <c r="AX10" s="832"/>
      <c r="AY10" s="833"/>
      <c r="AZ10" s="232"/>
      <c r="BA10" s="232"/>
      <c r="BB10" s="232"/>
      <c r="BC10" s="232"/>
      <c r="BD10" s="232"/>
      <c r="BE10" s="233"/>
      <c r="BF10" s="233"/>
      <c r="BG10" s="233"/>
      <c r="BH10" s="233"/>
      <c r="BI10" s="233"/>
      <c r="BJ10" s="233"/>
      <c r="BK10" s="233"/>
      <c r="BL10" s="233"/>
      <c r="BM10" s="233"/>
      <c r="BN10" s="233"/>
      <c r="BO10" s="233"/>
      <c r="BP10" s="233"/>
      <c r="BQ10" s="242">
        <v>4</v>
      </c>
      <c r="BR10" s="243"/>
      <c r="BS10" s="841" t="s">
        <v>567</v>
      </c>
      <c r="BT10" s="842"/>
      <c r="BU10" s="842"/>
      <c r="BV10" s="842"/>
      <c r="BW10" s="842"/>
      <c r="BX10" s="842"/>
      <c r="BY10" s="842"/>
      <c r="BZ10" s="842"/>
      <c r="CA10" s="842"/>
      <c r="CB10" s="842"/>
      <c r="CC10" s="842"/>
      <c r="CD10" s="842"/>
      <c r="CE10" s="842"/>
      <c r="CF10" s="842"/>
      <c r="CG10" s="843"/>
      <c r="CH10" s="844" t="s">
        <v>583</v>
      </c>
      <c r="CI10" s="845"/>
      <c r="CJ10" s="845"/>
      <c r="CK10" s="845"/>
      <c r="CL10" s="846"/>
      <c r="CM10" s="844">
        <v>36</v>
      </c>
      <c r="CN10" s="845"/>
      <c r="CO10" s="845"/>
      <c r="CP10" s="845"/>
      <c r="CQ10" s="846"/>
      <c r="CR10" s="844">
        <v>3</v>
      </c>
      <c r="CS10" s="845"/>
      <c r="CT10" s="845"/>
      <c r="CU10" s="845"/>
      <c r="CV10" s="846"/>
      <c r="CW10" s="844" t="s">
        <v>583</v>
      </c>
      <c r="CX10" s="845"/>
      <c r="CY10" s="845"/>
      <c r="CZ10" s="845"/>
      <c r="DA10" s="846"/>
      <c r="DB10" s="844" t="s">
        <v>584</v>
      </c>
      <c r="DC10" s="845"/>
      <c r="DD10" s="845"/>
      <c r="DE10" s="845"/>
      <c r="DF10" s="846"/>
      <c r="DG10" s="844" t="s">
        <v>585</v>
      </c>
      <c r="DH10" s="845"/>
      <c r="DI10" s="845"/>
      <c r="DJ10" s="845"/>
      <c r="DK10" s="846"/>
      <c r="DL10" s="844" t="s">
        <v>586</v>
      </c>
      <c r="DM10" s="845"/>
      <c r="DN10" s="845"/>
      <c r="DO10" s="845"/>
      <c r="DP10" s="846"/>
      <c r="DQ10" s="844" t="s">
        <v>586</v>
      </c>
      <c r="DR10" s="845"/>
      <c r="DS10" s="845"/>
      <c r="DT10" s="845"/>
      <c r="DU10" s="846"/>
      <c r="DV10" s="809"/>
      <c r="DW10" s="810"/>
      <c r="DX10" s="810"/>
      <c r="DY10" s="810"/>
      <c r="DZ10" s="811"/>
      <c r="EA10" s="234"/>
    </row>
    <row r="11" spans="1:131" s="235" customFormat="1" ht="26.25" customHeight="1" x14ac:dyDescent="0.15">
      <c r="A11" s="241">
        <v>5</v>
      </c>
      <c r="B11" s="821"/>
      <c r="C11" s="822"/>
      <c r="D11" s="822"/>
      <c r="E11" s="822"/>
      <c r="F11" s="822"/>
      <c r="G11" s="822"/>
      <c r="H11" s="822"/>
      <c r="I11" s="822"/>
      <c r="J11" s="822"/>
      <c r="K11" s="822"/>
      <c r="L11" s="822"/>
      <c r="M11" s="822"/>
      <c r="N11" s="822"/>
      <c r="O11" s="822"/>
      <c r="P11" s="823"/>
      <c r="Q11" s="824"/>
      <c r="R11" s="825"/>
      <c r="S11" s="825"/>
      <c r="T11" s="825"/>
      <c r="U11" s="825"/>
      <c r="V11" s="825"/>
      <c r="W11" s="825"/>
      <c r="X11" s="825"/>
      <c r="Y11" s="825"/>
      <c r="Z11" s="825"/>
      <c r="AA11" s="825"/>
      <c r="AB11" s="825"/>
      <c r="AC11" s="825"/>
      <c r="AD11" s="825"/>
      <c r="AE11" s="826"/>
      <c r="AF11" s="827"/>
      <c r="AG11" s="828"/>
      <c r="AH11" s="828"/>
      <c r="AI11" s="828"/>
      <c r="AJ11" s="829"/>
      <c r="AK11" s="830"/>
      <c r="AL11" s="831"/>
      <c r="AM11" s="831"/>
      <c r="AN11" s="831"/>
      <c r="AO11" s="831"/>
      <c r="AP11" s="831"/>
      <c r="AQ11" s="831"/>
      <c r="AR11" s="831"/>
      <c r="AS11" s="831"/>
      <c r="AT11" s="831"/>
      <c r="AU11" s="832"/>
      <c r="AV11" s="832"/>
      <c r="AW11" s="832"/>
      <c r="AX11" s="832"/>
      <c r="AY11" s="833"/>
      <c r="AZ11" s="232"/>
      <c r="BA11" s="232"/>
      <c r="BB11" s="232"/>
      <c r="BC11" s="232"/>
      <c r="BD11" s="232"/>
      <c r="BE11" s="233"/>
      <c r="BF11" s="233"/>
      <c r="BG11" s="233"/>
      <c r="BH11" s="233"/>
      <c r="BI11" s="233"/>
      <c r="BJ11" s="233"/>
      <c r="BK11" s="233"/>
      <c r="BL11" s="233"/>
      <c r="BM11" s="233"/>
      <c r="BN11" s="233"/>
      <c r="BO11" s="233"/>
      <c r="BP11" s="233"/>
      <c r="BQ11" s="242">
        <v>5</v>
      </c>
      <c r="BR11" s="243"/>
      <c r="BS11" s="841"/>
      <c r="BT11" s="842"/>
      <c r="BU11" s="842"/>
      <c r="BV11" s="842"/>
      <c r="BW11" s="842"/>
      <c r="BX11" s="842"/>
      <c r="BY11" s="842"/>
      <c r="BZ11" s="842"/>
      <c r="CA11" s="842"/>
      <c r="CB11" s="842"/>
      <c r="CC11" s="842"/>
      <c r="CD11" s="842"/>
      <c r="CE11" s="842"/>
      <c r="CF11" s="842"/>
      <c r="CG11" s="843"/>
      <c r="CH11" s="844"/>
      <c r="CI11" s="845"/>
      <c r="CJ11" s="845"/>
      <c r="CK11" s="845"/>
      <c r="CL11" s="846"/>
      <c r="CM11" s="844"/>
      <c r="CN11" s="845"/>
      <c r="CO11" s="845"/>
      <c r="CP11" s="845"/>
      <c r="CQ11" s="846"/>
      <c r="CR11" s="844"/>
      <c r="CS11" s="845"/>
      <c r="CT11" s="845"/>
      <c r="CU11" s="845"/>
      <c r="CV11" s="846"/>
      <c r="CW11" s="844"/>
      <c r="CX11" s="845"/>
      <c r="CY11" s="845"/>
      <c r="CZ11" s="845"/>
      <c r="DA11" s="846"/>
      <c r="DB11" s="844"/>
      <c r="DC11" s="845"/>
      <c r="DD11" s="845"/>
      <c r="DE11" s="845"/>
      <c r="DF11" s="846"/>
      <c r="DG11" s="844"/>
      <c r="DH11" s="845"/>
      <c r="DI11" s="845"/>
      <c r="DJ11" s="845"/>
      <c r="DK11" s="846"/>
      <c r="DL11" s="844"/>
      <c r="DM11" s="845"/>
      <c r="DN11" s="845"/>
      <c r="DO11" s="845"/>
      <c r="DP11" s="846"/>
      <c r="DQ11" s="844"/>
      <c r="DR11" s="845"/>
      <c r="DS11" s="845"/>
      <c r="DT11" s="845"/>
      <c r="DU11" s="846"/>
      <c r="DV11" s="809"/>
      <c r="DW11" s="810"/>
      <c r="DX11" s="810"/>
      <c r="DY11" s="810"/>
      <c r="DZ11" s="811"/>
      <c r="EA11" s="234"/>
    </row>
    <row r="12" spans="1:131" s="235" customFormat="1" ht="26.25" customHeight="1" x14ac:dyDescent="0.15">
      <c r="A12" s="241">
        <v>6</v>
      </c>
      <c r="B12" s="821"/>
      <c r="C12" s="822"/>
      <c r="D12" s="822"/>
      <c r="E12" s="822"/>
      <c r="F12" s="822"/>
      <c r="G12" s="822"/>
      <c r="H12" s="822"/>
      <c r="I12" s="822"/>
      <c r="J12" s="822"/>
      <c r="K12" s="822"/>
      <c r="L12" s="822"/>
      <c r="M12" s="822"/>
      <c r="N12" s="822"/>
      <c r="O12" s="822"/>
      <c r="P12" s="823"/>
      <c r="Q12" s="824"/>
      <c r="R12" s="825"/>
      <c r="S12" s="825"/>
      <c r="T12" s="825"/>
      <c r="U12" s="825"/>
      <c r="V12" s="825"/>
      <c r="W12" s="825"/>
      <c r="X12" s="825"/>
      <c r="Y12" s="825"/>
      <c r="Z12" s="825"/>
      <c r="AA12" s="825"/>
      <c r="AB12" s="825"/>
      <c r="AC12" s="825"/>
      <c r="AD12" s="825"/>
      <c r="AE12" s="826"/>
      <c r="AF12" s="827"/>
      <c r="AG12" s="828"/>
      <c r="AH12" s="828"/>
      <c r="AI12" s="828"/>
      <c r="AJ12" s="829"/>
      <c r="AK12" s="830"/>
      <c r="AL12" s="831"/>
      <c r="AM12" s="831"/>
      <c r="AN12" s="831"/>
      <c r="AO12" s="831"/>
      <c r="AP12" s="831"/>
      <c r="AQ12" s="831"/>
      <c r="AR12" s="831"/>
      <c r="AS12" s="831"/>
      <c r="AT12" s="831"/>
      <c r="AU12" s="832"/>
      <c r="AV12" s="832"/>
      <c r="AW12" s="832"/>
      <c r="AX12" s="832"/>
      <c r="AY12" s="833"/>
      <c r="AZ12" s="232"/>
      <c r="BA12" s="232"/>
      <c r="BB12" s="232"/>
      <c r="BC12" s="232"/>
      <c r="BD12" s="232"/>
      <c r="BE12" s="233"/>
      <c r="BF12" s="233"/>
      <c r="BG12" s="233"/>
      <c r="BH12" s="233"/>
      <c r="BI12" s="233"/>
      <c r="BJ12" s="233"/>
      <c r="BK12" s="233"/>
      <c r="BL12" s="233"/>
      <c r="BM12" s="233"/>
      <c r="BN12" s="233"/>
      <c r="BO12" s="233"/>
      <c r="BP12" s="233"/>
      <c r="BQ12" s="242">
        <v>6</v>
      </c>
      <c r="BR12" s="243"/>
      <c r="BS12" s="841"/>
      <c r="BT12" s="842"/>
      <c r="BU12" s="842"/>
      <c r="BV12" s="842"/>
      <c r="BW12" s="842"/>
      <c r="BX12" s="842"/>
      <c r="BY12" s="842"/>
      <c r="BZ12" s="842"/>
      <c r="CA12" s="842"/>
      <c r="CB12" s="842"/>
      <c r="CC12" s="842"/>
      <c r="CD12" s="842"/>
      <c r="CE12" s="842"/>
      <c r="CF12" s="842"/>
      <c r="CG12" s="843"/>
      <c r="CH12" s="844"/>
      <c r="CI12" s="845"/>
      <c r="CJ12" s="845"/>
      <c r="CK12" s="845"/>
      <c r="CL12" s="846"/>
      <c r="CM12" s="844"/>
      <c r="CN12" s="845"/>
      <c r="CO12" s="845"/>
      <c r="CP12" s="845"/>
      <c r="CQ12" s="846"/>
      <c r="CR12" s="844"/>
      <c r="CS12" s="845"/>
      <c r="CT12" s="845"/>
      <c r="CU12" s="845"/>
      <c r="CV12" s="846"/>
      <c r="CW12" s="844"/>
      <c r="CX12" s="845"/>
      <c r="CY12" s="845"/>
      <c r="CZ12" s="845"/>
      <c r="DA12" s="846"/>
      <c r="DB12" s="844"/>
      <c r="DC12" s="845"/>
      <c r="DD12" s="845"/>
      <c r="DE12" s="845"/>
      <c r="DF12" s="846"/>
      <c r="DG12" s="844"/>
      <c r="DH12" s="845"/>
      <c r="DI12" s="845"/>
      <c r="DJ12" s="845"/>
      <c r="DK12" s="846"/>
      <c r="DL12" s="844"/>
      <c r="DM12" s="845"/>
      <c r="DN12" s="845"/>
      <c r="DO12" s="845"/>
      <c r="DP12" s="846"/>
      <c r="DQ12" s="844"/>
      <c r="DR12" s="845"/>
      <c r="DS12" s="845"/>
      <c r="DT12" s="845"/>
      <c r="DU12" s="846"/>
      <c r="DV12" s="809"/>
      <c r="DW12" s="810"/>
      <c r="DX12" s="810"/>
      <c r="DY12" s="810"/>
      <c r="DZ12" s="811"/>
      <c r="EA12" s="234"/>
    </row>
    <row r="13" spans="1:131" s="235" customFormat="1" ht="26.25" customHeight="1" x14ac:dyDescent="0.15">
      <c r="A13" s="241">
        <v>7</v>
      </c>
      <c r="B13" s="821"/>
      <c r="C13" s="822"/>
      <c r="D13" s="822"/>
      <c r="E13" s="822"/>
      <c r="F13" s="822"/>
      <c r="G13" s="822"/>
      <c r="H13" s="822"/>
      <c r="I13" s="822"/>
      <c r="J13" s="822"/>
      <c r="K13" s="822"/>
      <c r="L13" s="822"/>
      <c r="M13" s="822"/>
      <c r="N13" s="822"/>
      <c r="O13" s="822"/>
      <c r="P13" s="823"/>
      <c r="Q13" s="824"/>
      <c r="R13" s="825"/>
      <c r="S13" s="825"/>
      <c r="T13" s="825"/>
      <c r="U13" s="825"/>
      <c r="V13" s="825"/>
      <c r="W13" s="825"/>
      <c r="X13" s="825"/>
      <c r="Y13" s="825"/>
      <c r="Z13" s="825"/>
      <c r="AA13" s="825"/>
      <c r="AB13" s="825"/>
      <c r="AC13" s="825"/>
      <c r="AD13" s="825"/>
      <c r="AE13" s="826"/>
      <c r="AF13" s="827"/>
      <c r="AG13" s="828"/>
      <c r="AH13" s="828"/>
      <c r="AI13" s="828"/>
      <c r="AJ13" s="829"/>
      <c r="AK13" s="830"/>
      <c r="AL13" s="831"/>
      <c r="AM13" s="831"/>
      <c r="AN13" s="831"/>
      <c r="AO13" s="831"/>
      <c r="AP13" s="831"/>
      <c r="AQ13" s="831"/>
      <c r="AR13" s="831"/>
      <c r="AS13" s="831"/>
      <c r="AT13" s="831"/>
      <c r="AU13" s="832"/>
      <c r="AV13" s="832"/>
      <c r="AW13" s="832"/>
      <c r="AX13" s="832"/>
      <c r="AY13" s="833"/>
      <c r="AZ13" s="232"/>
      <c r="BA13" s="232"/>
      <c r="BB13" s="232"/>
      <c r="BC13" s="232"/>
      <c r="BD13" s="232"/>
      <c r="BE13" s="233"/>
      <c r="BF13" s="233"/>
      <c r="BG13" s="233"/>
      <c r="BH13" s="233"/>
      <c r="BI13" s="233"/>
      <c r="BJ13" s="233"/>
      <c r="BK13" s="233"/>
      <c r="BL13" s="233"/>
      <c r="BM13" s="233"/>
      <c r="BN13" s="233"/>
      <c r="BO13" s="233"/>
      <c r="BP13" s="233"/>
      <c r="BQ13" s="242">
        <v>7</v>
      </c>
      <c r="BR13" s="243"/>
      <c r="BS13" s="841"/>
      <c r="BT13" s="842"/>
      <c r="BU13" s="842"/>
      <c r="BV13" s="842"/>
      <c r="BW13" s="842"/>
      <c r="BX13" s="842"/>
      <c r="BY13" s="842"/>
      <c r="BZ13" s="842"/>
      <c r="CA13" s="842"/>
      <c r="CB13" s="842"/>
      <c r="CC13" s="842"/>
      <c r="CD13" s="842"/>
      <c r="CE13" s="842"/>
      <c r="CF13" s="842"/>
      <c r="CG13" s="843"/>
      <c r="CH13" s="844"/>
      <c r="CI13" s="845"/>
      <c r="CJ13" s="845"/>
      <c r="CK13" s="845"/>
      <c r="CL13" s="846"/>
      <c r="CM13" s="844"/>
      <c r="CN13" s="845"/>
      <c r="CO13" s="845"/>
      <c r="CP13" s="845"/>
      <c r="CQ13" s="846"/>
      <c r="CR13" s="844"/>
      <c r="CS13" s="845"/>
      <c r="CT13" s="845"/>
      <c r="CU13" s="845"/>
      <c r="CV13" s="846"/>
      <c r="CW13" s="844"/>
      <c r="CX13" s="845"/>
      <c r="CY13" s="845"/>
      <c r="CZ13" s="845"/>
      <c r="DA13" s="846"/>
      <c r="DB13" s="844"/>
      <c r="DC13" s="845"/>
      <c r="DD13" s="845"/>
      <c r="DE13" s="845"/>
      <c r="DF13" s="846"/>
      <c r="DG13" s="844"/>
      <c r="DH13" s="845"/>
      <c r="DI13" s="845"/>
      <c r="DJ13" s="845"/>
      <c r="DK13" s="846"/>
      <c r="DL13" s="844"/>
      <c r="DM13" s="845"/>
      <c r="DN13" s="845"/>
      <c r="DO13" s="845"/>
      <c r="DP13" s="846"/>
      <c r="DQ13" s="844"/>
      <c r="DR13" s="845"/>
      <c r="DS13" s="845"/>
      <c r="DT13" s="845"/>
      <c r="DU13" s="846"/>
      <c r="DV13" s="809"/>
      <c r="DW13" s="810"/>
      <c r="DX13" s="810"/>
      <c r="DY13" s="810"/>
      <c r="DZ13" s="811"/>
      <c r="EA13" s="234"/>
    </row>
    <row r="14" spans="1:131" s="235" customFormat="1" ht="26.25" customHeight="1" x14ac:dyDescent="0.15">
      <c r="A14" s="241">
        <v>8</v>
      </c>
      <c r="B14" s="821"/>
      <c r="C14" s="822"/>
      <c r="D14" s="822"/>
      <c r="E14" s="822"/>
      <c r="F14" s="822"/>
      <c r="G14" s="822"/>
      <c r="H14" s="822"/>
      <c r="I14" s="822"/>
      <c r="J14" s="822"/>
      <c r="K14" s="822"/>
      <c r="L14" s="822"/>
      <c r="M14" s="822"/>
      <c r="N14" s="822"/>
      <c r="O14" s="822"/>
      <c r="P14" s="823"/>
      <c r="Q14" s="824"/>
      <c r="R14" s="825"/>
      <c r="S14" s="825"/>
      <c r="T14" s="825"/>
      <c r="U14" s="825"/>
      <c r="V14" s="825"/>
      <c r="W14" s="825"/>
      <c r="X14" s="825"/>
      <c r="Y14" s="825"/>
      <c r="Z14" s="825"/>
      <c r="AA14" s="825"/>
      <c r="AB14" s="825"/>
      <c r="AC14" s="825"/>
      <c r="AD14" s="825"/>
      <c r="AE14" s="826"/>
      <c r="AF14" s="827"/>
      <c r="AG14" s="828"/>
      <c r="AH14" s="828"/>
      <c r="AI14" s="828"/>
      <c r="AJ14" s="829"/>
      <c r="AK14" s="830"/>
      <c r="AL14" s="831"/>
      <c r="AM14" s="831"/>
      <c r="AN14" s="831"/>
      <c r="AO14" s="831"/>
      <c r="AP14" s="831"/>
      <c r="AQ14" s="831"/>
      <c r="AR14" s="831"/>
      <c r="AS14" s="831"/>
      <c r="AT14" s="831"/>
      <c r="AU14" s="832"/>
      <c r="AV14" s="832"/>
      <c r="AW14" s="832"/>
      <c r="AX14" s="832"/>
      <c r="AY14" s="833"/>
      <c r="AZ14" s="232"/>
      <c r="BA14" s="232"/>
      <c r="BB14" s="232"/>
      <c r="BC14" s="232"/>
      <c r="BD14" s="232"/>
      <c r="BE14" s="233"/>
      <c r="BF14" s="233"/>
      <c r="BG14" s="233"/>
      <c r="BH14" s="233"/>
      <c r="BI14" s="233"/>
      <c r="BJ14" s="233"/>
      <c r="BK14" s="233"/>
      <c r="BL14" s="233"/>
      <c r="BM14" s="233"/>
      <c r="BN14" s="233"/>
      <c r="BO14" s="233"/>
      <c r="BP14" s="233"/>
      <c r="BQ14" s="242">
        <v>8</v>
      </c>
      <c r="BR14" s="243"/>
      <c r="BS14" s="841"/>
      <c r="BT14" s="842"/>
      <c r="BU14" s="842"/>
      <c r="BV14" s="842"/>
      <c r="BW14" s="842"/>
      <c r="BX14" s="842"/>
      <c r="BY14" s="842"/>
      <c r="BZ14" s="842"/>
      <c r="CA14" s="842"/>
      <c r="CB14" s="842"/>
      <c r="CC14" s="842"/>
      <c r="CD14" s="842"/>
      <c r="CE14" s="842"/>
      <c r="CF14" s="842"/>
      <c r="CG14" s="843"/>
      <c r="CH14" s="844"/>
      <c r="CI14" s="845"/>
      <c r="CJ14" s="845"/>
      <c r="CK14" s="845"/>
      <c r="CL14" s="846"/>
      <c r="CM14" s="844"/>
      <c r="CN14" s="845"/>
      <c r="CO14" s="845"/>
      <c r="CP14" s="845"/>
      <c r="CQ14" s="846"/>
      <c r="CR14" s="844"/>
      <c r="CS14" s="845"/>
      <c r="CT14" s="845"/>
      <c r="CU14" s="845"/>
      <c r="CV14" s="846"/>
      <c r="CW14" s="844"/>
      <c r="CX14" s="845"/>
      <c r="CY14" s="845"/>
      <c r="CZ14" s="845"/>
      <c r="DA14" s="846"/>
      <c r="DB14" s="844"/>
      <c r="DC14" s="845"/>
      <c r="DD14" s="845"/>
      <c r="DE14" s="845"/>
      <c r="DF14" s="846"/>
      <c r="DG14" s="844"/>
      <c r="DH14" s="845"/>
      <c r="DI14" s="845"/>
      <c r="DJ14" s="845"/>
      <c r="DK14" s="846"/>
      <c r="DL14" s="844"/>
      <c r="DM14" s="845"/>
      <c r="DN14" s="845"/>
      <c r="DO14" s="845"/>
      <c r="DP14" s="846"/>
      <c r="DQ14" s="844"/>
      <c r="DR14" s="845"/>
      <c r="DS14" s="845"/>
      <c r="DT14" s="845"/>
      <c r="DU14" s="846"/>
      <c r="DV14" s="809"/>
      <c r="DW14" s="810"/>
      <c r="DX14" s="810"/>
      <c r="DY14" s="810"/>
      <c r="DZ14" s="811"/>
      <c r="EA14" s="234"/>
    </row>
    <row r="15" spans="1:131" s="235" customFormat="1" ht="26.25" customHeight="1" x14ac:dyDescent="0.15">
      <c r="A15" s="241">
        <v>9</v>
      </c>
      <c r="B15" s="821"/>
      <c r="C15" s="822"/>
      <c r="D15" s="822"/>
      <c r="E15" s="822"/>
      <c r="F15" s="822"/>
      <c r="G15" s="822"/>
      <c r="H15" s="822"/>
      <c r="I15" s="822"/>
      <c r="J15" s="822"/>
      <c r="K15" s="822"/>
      <c r="L15" s="822"/>
      <c r="M15" s="822"/>
      <c r="N15" s="822"/>
      <c r="O15" s="822"/>
      <c r="P15" s="823"/>
      <c r="Q15" s="824"/>
      <c r="R15" s="825"/>
      <c r="S15" s="825"/>
      <c r="T15" s="825"/>
      <c r="U15" s="825"/>
      <c r="V15" s="825"/>
      <c r="W15" s="825"/>
      <c r="X15" s="825"/>
      <c r="Y15" s="825"/>
      <c r="Z15" s="825"/>
      <c r="AA15" s="825"/>
      <c r="AB15" s="825"/>
      <c r="AC15" s="825"/>
      <c r="AD15" s="825"/>
      <c r="AE15" s="826"/>
      <c r="AF15" s="827"/>
      <c r="AG15" s="828"/>
      <c r="AH15" s="828"/>
      <c r="AI15" s="828"/>
      <c r="AJ15" s="829"/>
      <c r="AK15" s="830"/>
      <c r="AL15" s="831"/>
      <c r="AM15" s="831"/>
      <c r="AN15" s="831"/>
      <c r="AO15" s="831"/>
      <c r="AP15" s="831"/>
      <c r="AQ15" s="831"/>
      <c r="AR15" s="831"/>
      <c r="AS15" s="831"/>
      <c r="AT15" s="831"/>
      <c r="AU15" s="832"/>
      <c r="AV15" s="832"/>
      <c r="AW15" s="832"/>
      <c r="AX15" s="832"/>
      <c r="AY15" s="833"/>
      <c r="AZ15" s="232"/>
      <c r="BA15" s="232"/>
      <c r="BB15" s="232"/>
      <c r="BC15" s="232"/>
      <c r="BD15" s="232"/>
      <c r="BE15" s="233"/>
      <c r="BF15" s="233"/>
      <c r="BG15" s="233"/>
      <c r="BH15" s="233"/>
      <c r="BI15" s="233"/>
      <c r="BJ15" s="233"/>
      <c r="BK15" s="233"/>
      <c r="BL15" s="233"/>
      <c r="BM15" s="233"/>
      <c r="BN15" s="233"/>
      <c r="BO15" s="233"/>
      <c r="BP15" s="233"/>
      <c r="BQ15" s="242">
        <v>9</v>
      </c>
      <c r="BR15" s="243"/>
      <c r="BS15" s="841"/>
      <c r="BT15" s="842"/>
      <c r="BU15" s="842"/>
      <c r="BV15" s="842"/>
      <c r="BW15" s="842"/>
      <c r="BX15" s="842"/>
      <c r="BY15" s="842"/>
      <c r="BZ15" s="842"/>
      <c r="CA15" s="842"/>
      <c r="CB15" s="842"/>
      <c r="CC15" s="842"/>
      <c r="CD15" s="842"/>
      <c r="CE15" s="842"/>
      <c r="CF15" s="842"/>
      <c r="CG15" s="843"/>
      <c r="CH15" s="844"/>
      <c r="CI15" s="845"/>
      <c r="CJ15" s="845"/>
      <c r="CK15" s="845"/>
      <c r="CL15" s="846"/>
      <c r="CM15" s="844"/>
      <c r="CN15" s="845"/>
      <c r="CO15" s="845"/>
      <c r="CP15" s="845"/>
      <c r="CQ15" s="846"/>
      <c r="CR15" s="844"/>
      <c r="CS15" s="845"/>
      <c r="CT15" s="845"/>
      <c r="CU15" s="845"/>
      <c r="CV15" s="846"/>
      <c r="CW15" s="844"/>
      <c r="CX15" s="845"/>
      <c r="CY15" s="845"/>
      <c r="CZ15" s="845"/>
      <c r="DA15" s="846"/>
      <c r="DB15" s="844"/>
      <c r="DC15" s="845"/>
      <c r="DD15" s="845"/>
      <c r="DE15" s="845"/>
      <c r="DF15" s="846"/>
      <c r="DG15" s="844"/>
      <c r="DH15" s="845"/>
      <c r="DI15" s="845"/>
      <c r="DJ15" s="845"/>
      <c r="DK15" s="846"/>
      <c r="DL15" s="844"/>
      <c r="DM15" s="845"/>
      <c r="DN15" s="845"/>
      <c r="DO15" s="845"/>
      <c r="DP15" s="846"/>
      <c r="DQ15" s="844"/>
      <c r="DR15" s="845"/>
      <c r="DS15" s="845"/>
      <c r="DT15" s="845"/>
      <c r="DU15" s="846"/>
      <c r="DV15" s="809"/>
      <c r="DW15" s="810"/>
      <c r="DX15" s="810"/>
      <c r="DY15" s="810"/>
      <c r="DZ15" s="811"/>
      <c r="EA15" s="234"/>
    </row>
    <row r="16" spans="1:131" s="235" customFormat="1" ht="26.25" customHeight="1" x14ac:dyDescent="0.15">
      <c r="A16" s="241">
        <v>10</v>
      </c>
      <c r="B16" s="821"/>
      <c r="C16" s="822"/>
      <c r="D16" s="822"/>
      <c r="E16" s="822"/>
      <c r="F16" s="822"/>
      <c r="G16" s="822"/>
      <c r="H16" s="822"/>
      <c r="I16" s="822"/>
      <c r="J16" s="822"/>
      <c r="K16" s="822"/>
      <c r="L16" s="822"/>
      <c r="M16" s="822"/>
      <c r="N16" s="822"/>
      <c r="O16" s="822"/>
      <c r="P16" s="823"/>
      <c r="Q16" s="824"/>
      <c r="R16" s="825"/>
      <c r="S16" s="825"/>
      <c r="T16" s="825"/>
      <c r="U16" s="825"/>
      <c r="V16" s="825"/>
      <c r="W16" s="825"/>
      <c r="X16" s="825"/>
      <c r="Y16" s="825"/>
      <c r="Z16" s="825"/>
      <c r="AA16" s="825"/>
      <c r="AB16" s="825"/>
      <c r="AC16" s="825"/>
      <c r="AD16" s="825"/>
      <c r="AE16" s="826"/>
      <c r="AF16" s="827"/>
      <c r="AG16" s="828"/>
      <c r="AH16" s="828"/>
      <c r="AI16" s="828"/>
      <c r="AJ16" s="829"/>
      <c r="AK16" s="830"/>
      <c r="AL16" s="831"/>
      <c r="AM16" s="831"/>
      <c r="AN16" s="831"/>
      <c r="AO16" s="831"/>
      <c r="AP16" s="831"/>
      <c r="AQ16" s="831"/>
      <c r="AR16" s="831"/>
      <c r="AS16" s="831"/>
      <c r="AT16" s="831"/>
      <c r="AU16" s="832"/>
      <c r="AV16" s="832"/>
      <c r="AW16" s="832"/>
      <c r="AX16" s="832"/>
      <c r="AY16" s="833"/>
      <c r="AZ16" s="232"/>
      <c r="BA16" s="232"/>
      <c r="BB16" s="232"/>
      <c r="BC16" s="232"/>
      <c r="BD16" s="232"/>
      <c r="BE16" s="233"/>
      <c r="BF16" s="233"/>
      <c r="BG16" s="233"/>
      <c r="BH16" s="233"/>
      <c r="BI16" s="233"/>
      <c r="BJ16" s="233"/>
      <c r="BK16" s="233"/>
      <c r="BL16" s="233"/>
      <c r="BM16" s="233"/>
      <c r="BN16" s="233"/>
      <c r="BO16" s="233"/>
      <c r="BP16" s="233"/>
      <c r="BQ16" s="242">
        <v>10</v>
      </c>
      <c r="BR16" s="243"/>
      <c r="BS16" s="841"/>
      <c r="BT16" s="842"/>
      <c r="BU16" s="842"/>
      <c r="BV16" s="842"/>
      <c r="BW16" s="842"/>
      <c r="BX16" s="842"/>
      <c r="BY16" s="842"/>
      <c r="BZ16" s="842"/>
      <c r="CA16" s="842"/>
      <c r="CB16" s="842"/>
      <c r="CC16" s="842"/>
      <c r="CD16" s="842"/>
      <c r="CE16" s="842"/>
      <c r="CF16" s="842"/>
      <c r="CG16" s="843"/>
      <c r="CH16" s="844"/>
      <c r="CI16" s="845"/>
      <c r="CJ16" s="845"/>
      <c r="CK16" s="845"/>
      <c r="CL16" s="846"/>
      <c r="CM16" s="844"/>
      <c r="CN16" s="845"/>
      <c r="CO16" s="845"/>
      <c r="CP16" s="845"/>
      <c r="CQ16" s="846"/>
      <c r="CR16" s="844"/>
      <c r="CS16" s="845"/>
      <c r="CT16" s="845"/>
      <c r="CU16" s="845"/>
      <c r="CV16" s="846"/>
      <c r="CW16" s="844"/>
      <c r="CX16" s="845"/>
      <c r="CY16" s="845"/>
      <c r="CZ16" s="845"/>
      <c r="DA16" s="846"/>
      <c r="DB16" s="844"/>
      <c r="DC16" s="845"/>
      <c r="DD16" s="845"/>
      <c r="DE16" s="845"/>
      <c r="DF16" s="846"/>
      <c r="DG16" s="844"/>
      <c r="DH16" s="845"/>
      <c r="DI16" s="845"/>
      <c r="DJ16" s="845"/>
      <c r="DK16" s="846"/>
      <c r="DL16" s="844"/>
      <c r="DM16" s="845"/>
      <c r="DN16" s="845"/>
      <c r="DO16" s="845"/>
      <c r="DP16" s="846"/>
      <c r="DQ16" s="844"/>
      <c r="DR16" s="845"/>
      <c r="DS16" s="845"/>
      <c r="DT16" s="845"/>
      <c r="DU16" s="846"/>
      <c r="DV16" s="809"/>
      <c r="DW16" s="810"/>
      <c r="DX16" s="810"/>
      <c r="DY16" s="810"/>
      <c r="DZ16" s="811"/>
      <c r="EA16" s="234"/>
    </row>
    <row r="17" spans="1:131" s="235" customFormat="1" ht="26.25" customHeight="1" x14ac:dyDescent="0.15">
      <c r="A17" s="241">
        <v>11</v>
      </c>
      <c r="B17" s="821"/>
      <c r="C17" s="822"/>
      <c r="D17" s="822"/>
      <c r="E17" s="822"/>
      <c r="F17" s="822"/>
      <c r="G17" s="822"/>
      <c r="H17" s="822"/>
      <c r="I17" s="822"/>
      <c r="J17" s="822"/>
      <c r="K17" s="822"/>
      <c r="L17" s="822"/>
      <c r="M17" s="822"/>
      <c r="N17" s="822"/>
      <c r="O17" s="822"/>
      <c r="P17" s="823"/>
      <c r="Q17" s="824"/>
      <c r="R17" s="825"/>
      <c r="S17" s="825"/>
      <c r="T17" s="825"/>
      <c r="U17" s="825"/>
      <c r="V17" s="825"/>
      <c r="W17" s="825"/>
      <c r="X17" s="825"/>
      <c r="Y17" s="825"/>
      <c r="Z17" s="825"/>
      <c r="AA17" s="825"/>
      <c r="AB17" s="825"/>
      <c r="AC17" s="825"/>
      <c r="AD17" s="825"/>
      <c r="AE17" s="826"/>
      <c r="AF17" s="827"/>
      <c r="AG17" s="828"/>
      <c r="AH17" s="828"/>
      <c r="AI17" s="828"/>
      <c r="AJ17" s="829"/>
      <c r="AK17" s="830"/>
      <c r="AL17" s="831"/>
      <c r="AM17" s="831"/>
      <c r="AN17" s="831"/>
      <c r="AO17" s="831"/>
      <c r="AP17" s="831"/>
      <c r="AQ17" s="831"/>
      <c r="AR17" s="831"/>
      <c r="AS17" s="831"/>
      <c r="AT17" s="831"/>
      <c r="AU17" s="832"/>
      <c r="AV17" s="832"/>
      <c r="AW17" s="832"/>
      <c r="AX17" s="832"/>
      <c r="AY17" s="833"/>
      <c r="AZ17" s="232"/>
      <c r="BA17" s="232"/>
      <c r="BB17" s="232"/>
      <c r="BC17" s="232"/>
      <c r="BD17" s="232"/>
      <c r="BE17" s="233"/>
      <c r="BF17" s="233"/>
      <c r="BG17" s="233"/>
      <c r="BH17" s="233"/>
      <c r="BI17" s="233"/>
      <c r="BJ17" s="233"/>
      <c r="BK17" s="233"/>
      <c r="BL17" s="233"/>
      <c r="BM17" s="233"/>
      <c r="BN17" s="233"/>
      <c r="BO17" s="233"/>
      <c r="BP17" s="233"/>
      <c r="BQ17" s="242">
        <v>11</v>
      </c>
      <c r="BR17" s="243"/>
      <c r="BS17" s="841"/>
      <c r="BT17" s="842"/>
      <c r="BU17" s="842"/>
      <c r="BV17" s="842"/>
      <c r="BW17" s="842"/>
      <c r="BX17" s="842"/>
      <c r="BY17" s="842"/>
      <c r="BZ17" s="842"/>
      <c r="CA17" s="842"/>
      <c r="CB17" s="842"/>
      <c r="CC17" s="842"/>
      <c r="CD17" s="842"/>
      <c r="CE17" s="842"/>
      <c r="CF17" s="842"/>
      <c r="CG17" s="843"/>
      <c r="CH17" s="844"/>
      <c r="CI17" s="845"/>
      <c r="CJ17" s="845"/>
      <c r="CK17" s="845"/>
      <c r="CL17" s="846"/>
      <c r="CM17" s="844"/>
      <c r="CN17" s="845"/>
      <c r="CO17" s="845"/>
      <c r="CP17" s="845"/>
      <c r="CQ17" s="846"/>
      <c r="CR17" s="844"/>
      <c r="CS17" s="845"/>
      <c r="CT17" s="845"/>
      <c r="CU17" s="845"/>
      <c r="CV17" s="846"/>
      <c r="CW17" s="844"/>
      <c r="CX17" s="845"/>
      <c r="CY17" s="845"/>
      <c r="CZ17" s="845"/>
      <c r="DA17" s="846"/>
      <c r="DB17" s="844"/>
      <c r="DC17" s="845"/>
      <c r="DD17" s="845"/>
      <c r="DE17" s="845"/>
      <c r="DF17" s="846"/>
      <c r="DG17" s="844"/>
      <c r="DH17" s="845"/>
      <c r="DI17" s="845"/>
      <c r="DJ17" s="845"/>
      <c r="DK17" s="846"/>
      <c r="DL17" s="844"/>
      <c r="DM17" s="845"/>
      <c r="DN17" s="845"/>
      <c r="DO17" s="845"/>
      <c r="DP17" s="846"/>
      <c r="DQ17" s="844"/>
      <c r="DR17" s="845"/>
      <c r="DS17" s="845"/>
      <c r="DT17" s="845"/>
      <c r="DU17" s="846"/>
      <c r="DV17" s="809"/>
      <c r="DW17" s="810"/>
      <c r="DX17" s="810"/>
      <c r="DY17" s="810"/>
      <c r="DZ17" s="811"/>
      <c r="EA17" s="234"/>
    </row>
    <row r="18" spans="1:131" s="235" customFormat="1" ht="26.25" customHeight="1" x14ac:dyDescent="0.15">
      <c r="A18" s="241">
        <v>12</v>
      </c>
      <c r="B18" s="821"/>
      <c r="C18" s="822"/>
      <c r="D18" s="822"/>
      <c r="E18" s="822"/>
      <c r="F18" s="822"/>
      <c r="G18" s="822"/>
      <c r="H18" s="822"/>
      <c r="I18" s="822"/>
      <c r="J18" s="822"/>
      <c r="K18" s="822"/>
      <c r="L18" s="822"/>
      <c r="M18" s="822"/>
      <c r="N18" s="822"/>
      <c r="O18" s="822"/>
      <c r="P18" s="823"/>
      <c r="Q18" s="824"/>
      <c r="R18" s="825"/>
      <c r="S18" s="825"/>
      <c r="T18" s="825"/>
      <c r="U18" s="825"/>
      <c r="V18" s="825"/>
      <c r="W18" s="825"/>
      <c r="X18" s="825"/>
      <c r="Y18" s="825"/>
      <c r="Z18" s="825"/>
      <c r="AA18" s="825"/>
      <c r="AB18" s="825"/>
      <c r="AC18" s="825"/>
      <c r="AD18" s="825"/>
      <c r="AE18" s="826"/>
      <c r="AF18" s="827"/>
      <c r="AG18" s="828"/>
      <c r="AH18" s="828"/>
      <c r="AI18" s="828"/>
      <c r="AJ18" s="829"/>
      <c r="AK18" s="830"/>
      <c r="AL18" s="831"/>
      <c r="AM18" s="831"/>
      <c r="AN18" s="831"/>
      <c r="AO18" s="831"/>
      <c r="AP18" s="831"/>
      <c r="AQ18" s="831"/>
      <c r="AR18" s="831"/>
      <c r="AS18" s="831"/>
      <c r="AT18" s="831"/>
      <c r="AU18" s="832"/>
      <c r="AV18" s="832"/>
      <c r="AW18" s="832"/>
      <c r="AX18" s="832"/>
      <c r="AY18" s="833"/>
      <c r="AZ18" s="232"/>
      <c r="BA18" s="232"/>
      <c r="BB18" s="232"/>
      <c r="BC18" s="232"/>
      <c r="BD18" s="232"/>
      <c r="BE18" s="233"/>
      <c r="BF18" s="233"/>
      <c r="BG18" s="233"/>
      <c r="BH18" s="233"/>
      <c r="BI18" s="233"/>
      <c r="BJ18" s="233"/>
      <c r="BK18" s="233"/>
      <c r="BL18" s="233"/>
      <c r="BM18" s="233"/>
      <c r="BN18" s="233"/>
      <c r="BO18" s="233"/>
      <c r="BP18" s="233"/>
      <c r="BQ18" s="242">
        <v>12</v>
      </c>
      <c r="BR18" s="243"/>
      <c r="BS18" s="841"/>
      <c r="BT18" s="842"/>
      <c r="BU18" s="842"/>
      <c r="BV18" s="842"/>
      <c r="BW18" s="842"/>
      <c r="BX18" s="842"/>
      <c r="BY18" s="842"/>
      <c r="BZ18" s="842"/>
      <c r="CA18" s="842"/>
      <c r="CB18" s="842"/>
      <c r="CC18" s="842"/>
      <c r="CD18" s="842"/>
      <c r="CE18" s="842"/>
      <c r="CF18" s="842"/>
      <c r="CG18" s="843"/>
      <c r="CH18" s="844"/>
      <c r="CI18" s="845"/>
      <c r="CJ18" s="845"/>
      <c r="CK18" s="845"/>
      <c r="CL18" s="846"/>
      <c r="CM18" s="844"/>
      <c r="CN18" s="845"/>
      <c r="CO18" s="845"/>
      <c r="CP18" s="845"/>
      <c r="CQ18" s="846"/>
      <c r="CR18" s="844"/>
      <c r="CS18" s="845"/>
      <c r="CT18" s="845"/>
      <c r="CU18" s="845"/>
      <c r="CV18" s="846"/>
      <c r="CW18" s="844"/>
      <c r="CX18" s="845"/>
      <c r="CY18" s="845"/>
      <c r="CZ18" s="845"/>
      <c r="DA18" s="846"/>
      <c r="DB18" s="844"/>
      <c r="DC18" s="845"/>
      <c r="DD18" s="845"/>
      <c r="DE18" s="845"/>
      <c r="DF18" s="846"/>
      <c r="DG18" s="844"/>
      <c r="DH18" s="845"/>
      <c r="DI18" s="845"/>
      <c r="DJ18" s="845"/>
      <c r="DK18" s="846"/>
      <c r="DL18" s="844"/>
      <c r="DM18" s="845"/>
      <c r="DN18" s="845"/>
      <c r="DO18" s="845"/>
      <c r="DP18" s="846"/>
      <c r="DQ18" s="844"/>
      <c r="DR18" s="845"/>
      <c r="DS18" s="845"/>
      <c r="DT18" s="845"/>
      <c r="DU18" s="846"/>
      <c r="DV18" s="809"/>
      <c r="DW18" s="810"/>
      <c r="DX18" s="810"/>
      <c r="DY18" s="810"/>
      <c r="DZ18" s="811"/>
      <c r="EA18" s="234"/>
    </row>
    <row r="19" spans="1:131" s="235" customFormat="1" ht="26.25" customHeight="1" x14ac:dyDescent="0.15">
      <c r="A19" s="241">
        <v>13</v>
      </c>
      <c r="B19" s="821"/>
      <c r="C19" s="822"/>
      <c r="D19" s="822"/>
      <c r="E19" s="822"/>
      <c r="F19" s="822"/>
      <c r="G19" s="822"/>
      <c r="H19" s="822"/>
      <c r="I19" s="822"/>
      <c r="J19" s="822"/>
      <c r="K19" s="822"/>
      <c r="L19" s="822"/>
      <c r="M19" s="822"/>
      <c r="N19" s="822"/>
      <c r="O19" s="822"/>
      <c r="P19" s="823"/>
      <c r="Q19" s="824"/>
      <c r="R19" s="825"/>
      <c r="S19" s="825"/>
      <c r="T19" s="825"/>
      <c r="U19" s="825"/>
      <c r="V19" s="825"/>
      <c r="W19" s="825"/>
      <c r="X19" s="825"/>
      <c r="Y19" s="825"/>
      <c r="Z19" s="825"/>
      <c r="AA19" s="825"/>
      <c r="AB19" s="825"/>
      <c r="AC19" s="825"/>
      <c r="AD19" s="825"/>
      <c r="AE19" s="826"/>
      <c r="AF19" s="827"/>
      <c r="AG19" s="828"/>
      <c r="AH19" s="828"/>
      <c r="AI19" s="828"/>
      <c r="AJ19" s="829"/>
      <c r="AK19" s="830"/>
      <c r="AL19" s="831"/>
      <c r="AM19" s="831"/>
      <c r="AN19" s="831"/>
      <c r="AO19" s="831"/>
      <c r="AP19" s="831"/>
      <c r="AQ19" s="831"/>
      <c r="AR19" s="831"/>
      <c r="AS19" s="831"/>
      <c r="AT19" s="831"/>
      <c r="AU19" s="832"/>
      <c r="AV19" s="832"/>
      <c r="AW19" s="832"/>
      <c r="AX19" s="832"/>
      <c r="AY19" s="833"/>
      <c r="AZ19" s="232"/>
      <c r="BA19" s="232"/>
      <c r="BB19" s="232"/>
      <c r="BC19" s="232"/>
      <c r="BD19" s="232"/>
      <c r="BE19" s="233"/>
      <c r="BF19" s="233"/>
      <c r="BG19" s="233"/>
      <c r="BH19" s="233"/>
      <c r="BI19" s="233"/>
      <c r="BJ19" s="233"/>
      <c r="BK19" s="233"/>
      <c r="BL19" s="233"/>
      <c r="BM19" s="233"/>
      <c r="BN19" s="233"/>
      <c r="BO19" s="233"/>
      <c r="BP19" s="233"/>
      <c r="BQ19" s="242">
        <v>13</v>
      </c>
      <c r="BR19" s="243"/>
      <c r="BS19" s="841"/>
      <c r="BT19" s="842"/>
      <c r="BU19" s="842"/>
      <c r="BV19" s="842"/>
      <c r="BW19" s="842"/>
      <c r="BX19" s="842"/>
      <c r="BY19" s="842"/>
      <c r="BZ19" s="842"/>
      <c r="CA19" s="842"/>
      <c r="CB19" s="842"/>
      <c r="CC19" s="842"/>
      <c r="CD19" s="842"/>
      <c r="CE19" s="842"/>
      <c r="CF19" s="842"/>
      <c r="CG19" s="843"/>
      <c r="CH19" s="844"/>
      <c r="CI19" s="845"/>
      <c r="CJ19" s="845"/>
      <c r="CK19" s="845"/>
      <c r="CL19" s="846"/>
      <c r="CM19" s="844"/>
      <c r="CN19" s="845"/>
      <c r="CO19" s="845"/>
      <c r="CP19" s="845"/>
      <c r="CQ19" s="846"/>
      <c r="CR19" s="844"/>
      <c r="CS19" s="845"/>
      <c r="CT19" s="845"/>
      <c r="CU19" s="845"/>
      <c r="CV19" s="846"/>
      <c r="CW19" s="844"/>
      <c r="CX19" s="845"/>
      <c r="CY19" s="845"/>
      <c r="CZ19" s="845"/>
      <c r="DA19" s="846"/>
      <c r="DB19" s="844"/>
      <c r="DC19" s="845"/>
      <c r="DD19" s="845"/>
      <c r="DE19" s="845"/>
      <c r="DF19" s="846"/>
      <c r="DG19" s="844"/>
      <c r="DH19" s="845"/>
      <c r="DI19" s="845"/>
      <c r="DJ19" s="845"/>
      <c r="DK19" s="846"/>
      <c r="DL19" s="844"/>
      <c r="DM19" s="845"/>
      <c r="DN19" s="845"/>
      <c r="DO19" s="845"/>
      <c r="DP19" s="846"/>
      <c r="DQ19" s="844"/>
      <c r="DR19" s="845"/>
      <c r="DS19" s="845"/>
      <c r="DT19" s="845"/>
      <c r="DU19" s="846"/>
      <c r="DV19" s="809"/>
      <c r="DW19" s="810"/>
      <c r="DX19" s="810"/>
      <c r="DY19" s="810"/>
      <c r="DZ19" s="811"/>
      <c r="EA19" s="234"/>
    </row>
    <row r="20" spans="1:131" s="235" customFormat="1" ht="26.25" customHeight="1" x14ac:dyDescent="0.15">
      <c r="A20" s="241">
        <v>14</v>
      </c>
      <c r="B20" s="821"/>
      <c r="C20" s="822"/>
      <c r="D20" s="822"/>
      <c r="E20" s="822"/>
      <c r="F20" s="822"/>
      <c r="G20" s="822"/>
      <c r="H20" s="822"/>
      <c r="I20" s="822"/>
      <c r="J20" s="822"/>
      <c r="K20" s="822"/>
      <c r="L20" s="822"/>
      <c r="M20" s="822"/>
      <c r="N20" s="822"/>
      <c r="O20" s="822"/>
      <c r="P20" s="823"/>
      <c r="Q20" s="824"/>
      <c r="R20" s="825"/>
      <c r="S20" s="825"/>
      <c r="T20" s="825"/>
      <c r="U20" s="825"/>
      <c r="V20" s="825"/>
      <c r="W20" s="825"/>
      <c r="X20" s="825"/>
      <c r="Y20" s="825"/>
      <c r="Z20" s="825"/>
      <c r="AA20" s="825"/>
      <c r="AB20" s="825"/>
      <c r="AC20" s="825"/>
      <c r="AD20" s="825"/>
      <c r="AE20" s="826"/>
      <c r="AF20" s="827"/>
      <c r="AG20" s="828"/>
      <c r="AH20" s="828"/>
      <c r="AI20" s="828"/>
      <c r="AJ20" s="829"/>
      <c r="AK20" s="830"/>
      <c r="AL20" s="831"/>
      <c r="AM20" s="831"/>
      <c r="AN20" s="831"/>
      <c r="AO20" s="831"/>
      <c r="AP20" s="831"/>
      <c r="AQ20" s="831"/>
      <c r="AR20" s="831"/>
      <c r="AS20" s="831"/>
      <c r="AT20" s="831"/>
      <c r="AU20" s="832"/>
      <c r="AV20" s="832"/>
      <c r="AW20" s="832"/>
      <c r="AX20" s="832"/>
      <c r="AY20" s="833"/>
      <c r="AZ20" s="232"/>
      <c r="BA20" s="232"/>
      <c r="BB20" s="232"/>
      <c r="BC20" s="232"/>
      <c r="BD20" s="232"/>
      <c r="BE20" s="233"/>
      <c r="BF20" s="233"/>
      <c r="BG20" s="233"/>
      <c r="BH20" s="233"/>
      <c r="BI20" s="233"/>
      <c r="BJ20" s="233"/>
      <c r="BK20" s="233"/>
      <c r="BL20" s="233"/>
      <c r="BM20" s="233"/>
      <c r="BN20" s="233"/>
      <c r="BO20" s="233"/>
      <c r="BP20" s="233"/>
      <c r="BQ20" s="242">
        <v>14</v>
      </c>
      <c r="BR20" s="243"/>
      <c r="BS20" s="841"/>
      <c r="BT20" s="842"/>
      <c r="BU20" s="842"/>
      <c r="BV20" s="842"/>
      <c r="BW20" s="842"/>
      <c r="BX20" s="842"/>
      <c r="BY20" s="842"/>
      <c r="BZ20" s="842"/>
      <c r="CA20" s="842"/>
      <c r="CB20" s="842"/>
      <c r="CC20" s="842"/>
      <c r="CD20" s="842"/>
      <c r="CE20" s="842"/>
      <c r="CF20" s="842"/>
      <c r="CG20" s="843"/>
      <c r="CH20" s="844"/>
      <c r="CI20" s="845"/>
      <c r="CJ20" s="845"/>
      <c r="CK20" s="845"/>
      <c r="CL20" s="846"/>
      <c r="CM20" s="844"/>
      <c r="CN20" s="845"/>
      <c r="CO20" s="845"/>
      <c r="CP20" s="845"/>
      <c r="CQ20" s="846"/>
      <c r="CR20" s="844"/>
      <c r="CS20" s="845"/>
      <c r="CT20" s="845"/>
      <c r="CU20" s="845"/>
      <c r="CV20" s="846"/>
      <c r="CW20" s="844"/>
      <c r="CX20" s="845"/>
      <c r="CY20" s="845"/>
      <c r="CZ20" s="845"/>
      <c r="DA20" s="846"/>
      <c r="DB20" s="844"/>
      <c r="DC20" s="845"/>
      <c r="DD20" s="845"/>
      <c r="DE20" s="845"/>
      <c r="DF20" s="846"/>
      <c r="DG20" s="844"/>
      <c r="DH20" s="845"/>
      <c r="DI20" s="845"/>
      <c r="DJ20" s="845"/>
      <c r="DK20" s="846"/>
      <c r="DL20" s="844"/>
      <c r="DM20" s="845"/>
      <c r="DN20" s="845"/>
      <c r="DO20" s="845"/>
      <c r="DP20" s="846"/>
      <c r="DQ20" s="844"/>
      <c r="DR20" s="845"/>
      <c r="DS20" s="845"/>
      <c r="DT20" s="845"/>
      <c r="DU20" s="846"/>
      <c r="DV20" s="809"/>
      <c r="DW20" s="810"/>
      <c r="DX20" s="810"/>
      <c r="DY20" s="810"/>
      <c r="DZ20" s="811"/>
      <c r="EA20" s="234"/>
    </row>
    <row r="21" spans="1:131" s="235" customFormat="1" ht="26.25" customHeight="1" thickBot="1" x14ac:dyDescent="0.2">
      <c r="A21" s="241">
        <v>15</v>
      </c>
      <c r="B21" s="821"/>
      <c r="C21" s="822"/>
      <c r="D21" s="822"/>
      <c r="E21" s="822"/>
      <c r="F21" s="822"/>
      <c r="G21" s="822"/>
      <c r="H21" s="822"/>
      <c r="I21" s="822"/>
      <c r="J21" s="822"/>
      <c r="K21" s="822"/>
      <c r="L21" s="822"/>
      <c r="M21" s="822"/>
      <c r="N21" s="822"/>
      <c r="O21" s="822"/>
      <c r="P21" s="823"/>
      <c r="Q21" s="824"/>
      <c r="R21" s="825"/>
      <c r="S21" s="825"/>
      <c r="T21" s="825"/>
      <c r="U21" s="825"/>
      <c r="V21" s="825"/>
      <c r="W21" s="825"/>
      <c r="X21" s="825"/>
      <c r="Y21" s="825"/>
      <c r="Z21" s="825"/>
      <c r="AA21" s="825"/>
      <c r="AB21" s="825"/>
      <c r="AC21" s="825"/>
      <c r="AD21" s="825"/>
      <c r="AE21" s="826"/>
      <c r="AF21" s="827"/>
      <c r="AG21" s="828"/>
      <c r="AH21" s="828"/>
      <c r="AI21" s="828"/>
      <c r="AJ21" s="829"/>
      <c r="AK21" s="830"/>
      <c r="AL21" s="831"/>
      <c r="AM21" s="831"/>
      <c r="AN21" s="831"/>
      <c r="AO21" s="831"/>
      <c r="AP21" s="831"/>
      <c r="AQ21" s="831"/>
      <c r="AR21" s="831"/>
      <c r="AS21" s="831"/>
      <c r="AT21" s="831"/>
      <c r="AU21" s="832"/>
      <c r="AV21" s="832"/>
      <c r="AW21" s="832"/>
      <c r="AX21" s="832"/>
      <c r="AY21" s="833"/>
      <c r="AZ21" s="232"/>
      <c r="BA21" s="232"/>
      <c r="BB21" s="232"/>
      <c r="BC21" s="232"/>
      <c r="BD21" s="232"/>
      <c r="BE21" s="233"/>
      <c r="BF21" s="233"/>
      <c r="BG21" s="233"/>
      <c r="BH21" s="233"/>
      <c r="BI21" s="233"/>
      <c r="BJ21" s="233"/>
      <c r="BK21" s="233"/>
      <c r="BL21" s="233"/>
      <c r="BM21" s="233"/>
      <c r="BN21" s="233"/>
      <c r="BO21" s="233"/>
      <c r="BP21" s="233"/>
      <c r="BQ21" s="242">
        <v>15</v>
      </c>
      <c r="BR21" s="243"/>
      <c r="BS21" s="841"/>
      <c r="BT21" s="842"/>
      <c r="BU21" s="842"/>
      <c r="BV21" s="842"/>
      <c r="BW21" s="842"/>
      <c r="BX21" s="842"/>
      <c r="BY21" s="842"/>
      <c r="BZ21" s="842"/>
      <c r="CA21" s="842"/>
      <c r="CB21" s="842"/>
      <c r="CC21" s="842"/>
      <c r="CD21" s="842"/>
      <c r="CE21" s="842"/>
      <c r="CF21" s="842"/>
      <c r="CG21" s="843"/>
      <c r="CH21" s="844"/>
      <c r="CI21" s="845"/>
      <c r="CJ21" s="845"/>
      <c r="CK21" s="845"/>
      <c r="CL21" s="846"/>
      <c r="CM21" s="844"/>
      <c r="CN21" s="845"/>
      <c r="CO21" s="845"/>
      <c r="CP21" s="845"/>
      <c r="CQ21" s="846"/>
      <c r="CR21" s="844"/>
      <c r="CS21" s="845"/>
      <c r="CT21" s="845"/>
      <c r="CU21" s="845"/>
      <c r="CV21" s="846"/>
      <c r="CW21" s="844"/>
      <c r="CX21" s="845"/>
      <c r="CY21" s="845"/>
      <c r="CZ21" s="845"/>
      <c r="DA21" s="846"/>
      <c r="DB21" s="844"/>
      <c r="DC21" s="845"/>
      <c r="DD21" s="845"/>
      <c r="DE21" s="845"/>
      <c r="DF21" s="846"/>
      <c r="DG21" s="844"/>
      <c r="DH21" s="845"/>
      <c r="DI21" s="845"/>
      <c r="DJ21" s="845"/>
      <c r="DK21" s="846"/>
      <c r="DL21" s="844"/>
      <c r="DM21" s="845"/>
      <c r="DN21" s="845"/>
      <c r="DO21" s="845"/>
      <c r="DP21" s="846"/>
      <c r="DQ21" s="844"/>
      <c r="DR21" s="845"/>
      <c r="DS21" s="845"/>
      <c r="DT21" s="845"/>
      <c r="DU21" s="846"/>
      <c r="DV21" s="809"/>
      <c r="DW21" s="810"/>
      <c r="DX21" s="810"/>
      <c r="DY21" s="810"/>
      <c r="DZ21" s="811"/>
      <c r="EA21" s="234"/>
    </row>
    <row r="22" spans="1:131" s="235" customFormat="1" ht="26.25" customHeight="1" x14ac:dyDescent="0.15">
      <c r="A22" s="241">
        <v>16</v>
      </c>
      <c r="B22" s="821"/>
      <c r="C22" s="822"/>
      <c r="D22" s="822"/>
      <c r="E22" s="822"/>
      <c r="F22" s="822"/>
      <c r="G22" s="822"/>
      <c r="H22" s="822"/>
      <c r="I22" s="822"/>
      <c r="J22" s="822"/>
      <c r="K22" s="822"/>
      <c r="L22" s="822"/>
      <c r="M22" s="822"/>
      <c r="N22" s="822"/>
      <c r="O22" s="822"/>
      <c r="P22" s="823"/>
      <c r="Q22" s="847"/>
      <c r="R22" s="848"/>
      <c r="S22" s="848"/>
      <c r="T22" s="848"/>
      <c r="U22" s="848"/>
      <c r="V22" s="848"/>
      <c r="W22" s="848"/>
      <c r="X22" s="848"/>
      <c r="Y22" s="848"/>
      <c r="Z22" s="848"/>
      <c r="AA22" s="848"/>
      <c r="AB22" s="848"/>
      <c r="AC22" s="848"/>
      <c r="AD22" s="848"/>
      <c r="AE22" s="849"/>
      <c r="AF22" s="827"/>
      <c r="AG22" s="828"/>
      <c r="AH22" s="828"/>
      <c r="AI22" s="828"/>
      <c r="AJ22" s="829"/>
      <c r="AK22" s="865"/>
      <c r="AL22" s="866"/>
      <c r="AM22" s="866"/>
      <c r="AN22" s="866"/>
      <c r="AO22" s="866"/>
      <c r="AP22" s="866"/>
      <c r="AQ22" s="866"/>
      <c r="AR22" s="866"/>
      <c r="AS22" s="866"/>
      <c r="AT22" s="866"/>
      <c r="AU22" s="867"/>
      <c r="AV22" s="867"/>
      <c r="AW22" s="867"/>
      <c r="AX22" s="867"/>
      <c r="AY22" s="868"/>
      <c r="AZ22" s="869" t="s">
        <v>382</v>
      </c>
      <c r="BA22" s="869"/>
      <c r="BB22" s="869"/>
      <c r="BC22" s="869"/>
      <c r="BD22" s="870"/>
      <c r="BE22" s="233"/>
      <c r="BF22" s="233"/>
      <c r="BG22" s="233"/>
      <c r="BH22" s="233"/>
      <c r="BI22" s="233"/>
      <c r="BJ22" s="233"/>
      <c r="BK22" s="233"/>
      <c r="BL22" s="233"/>
      <c r="BM22" s="233"/>
      <c r="BN22" s="233"/>
      <c r="BO22" s="233"/>
      <c r="BP22" s="233"/>
      <c r="BQ22" s="242">
        <v>16</v>
      </c>
      <c r="BR22" s="243"/>
      <c r="BS22" s="841"/>
      <c r="BT22" s="842"/>
      <c r="BU22" s="842"/>
      <c r="BV22" s="842"/>
      <c r="BW22" s="842"/>
      <c r="BX22" s="842"/>
      <c r="BY22" s="842"/>
      <c r="BZ22" s="842"/>
      <c r="CA22" s="842"/>
      <c r="CB22" s="842"/>
      <c r="CC22" s="842"/>
      <c r="CD22" s="842"/>
      <c r="CE22" s="842"/>
      <c r="CF22" s="842"/>
      <c r="CG22" s="843"/>
      <c r="CH22" s="844"/>
      <c r="CI22" s="845"/>
      <c r="CJ22" s="845"/>
      <c r="CK22" s="845"/>
      <c r="CL22" s="846"/>
      <c r="CM22" s="844"/>
      <c r="CN22" s="845"/>
      <c r="CO22" s="845"/>
      <c r="CP22" s="845"/>
      <c r="CQ22" s="846"/>
      <c r="CR22" s="844"/>
      <c r="CS22" s="845"/>
      <c r="CT22" s="845"/>
      <c r="CU22" s="845"/>
      <c r="CV22" s="846"/>
      <c r="CW22" s="844"/>
      <c r="CX22" s="845"/>
      <c r="CY22" s="845"/>
      <c r="CZ22" s="845"/>
      <c r="DA22" s="846"/>
      <c r="DB22" s="844"/>
      <c r="DC22" s="845"/>
      <c r="DD22" s="845"/>
      <c r="DE22" s="845"/>
      <c r="DF22" s="846"/>
      <c r="DG22" s="844"/>
      <c r="DH22" s="845"/>
      <c r="DI22" s="845"/>
      <c r="DJ22" s="845"/>
      <c r="DK22" s="846"/>
      <c r="DL22" s="844"/>
      <c r="DM22" s="845"/>
      <c r="DN22" s="845"/>
      <c r="DO22" s="845"/>
      <c r="DP22" s="846"/>
      <c r="DQ22" s="844"/>
      <c r="DR22" s="845"/>
      <c r="DS22" s="845"/>
      <c r="DT22" s="845"/>
      <c r="DU22" s="846"/>
      <c r="DV22" s="809"/>
      <c r="DW22" s="810"/>
      <c r="DX22" s="810"/>
      <c r="DY22" s="810"/>
      <c r="DZ22" s="811"/>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v>73467</v>
      </c>
      <c r="R23" s="854"/>
      <c r="S23" s="854"/>
      <c r="T23" s="854"/>
      <c r="U23" s="854"/>
      <c r="V23" s="855">
        <v>71842</v>
      </c>
      <c r="W23" s="856"/>
      <c r="X23" s="856"/>
      <c r="Y23" s="856"/>
      <c r="Z23" s="857"/>
      <c r="AA23" s="855">
        <v>1625</v>
      </c>
      <c r="AB23" s="856"/>
      <c r="AC23" s="856"/>
      <c r="AD23" s="856"/>
      <c r="AE23" s="858"/>
      <c r="AF23" s="859">
        <v>1045</v>
      </c>
      <c r="AG23" s="854"/>
      <c r="AH23" s="854"/>
      <c r="AI23" s="854"/>
      <c r="AJ23" s="860"/>
      <c r="AK23" s="861"/>
      <c r="AL23" s="862"/>
      <c r="AM23" s="862"/>
      <c r="AN23" s="862"/>
      <c r="AO23" s="862"/>
      <c r="AP23" s="854">
        <v>58290</v>
      </c>
      <c r="AQ23" s="854"/>
      <c r="AR23" s="854"/>
      <c r="AS23" s="854"/>
      <c r="AT23" s="854"/>
      <c r="AU23" s="863"/>
      <c r="AV23" s="863"/>
      <c r="AW23" s="863"/>
      <c r="AX23" s="863"/>
      <c r="AY23" s="864"/>
      <c r="AZ23" s="872" t="s">
        <v>121</v>
      </c>
      <c r="BA23" s="856"/>
      <c r="BB23" s="856"/>
      <c r="BC23" s="856"/>
      <c r="BD23" s="858"/>
      <c r="BE23" s="233"/>
      <c r="BF23" s="233"/>
      <c r="BG23" s="233"/>
      <c r="BH23" s="233"/>
      <c r="BI23" s="233"/>
      <c r="BJ23" s="233"/>
      <c r="BK23" s="233"/>
      <c r="BL23" s="233"/>
      <c r="BM23" s="233"/>
      <c r="BN23" s="233"/>
      <c r="BO23" s="233"/>
      <c r="BP23" s="233"/>
      <c r="BQ23" s="242">
        <v>17</v>
      </c>
      <c r="BR23" s="243"/>
      <c r="BS23" s="841"/>
      <c r="BT23" s="842"/>
      <c r="BU23" s="842"/>
      <c r="BV23" s="842"/>
      <c r="BW23" s="842"/>
      <c r="BX23" s="842"/>
      <c r="BY23" s="842"/>
      <c r="BZ23" s="842"/>
      <c r="CA23" s="842"/>
      <c r="CB23" s="842"/>
      <c r="CC23" s="842"/>
      <c r="CD23" s="842"/>
      <c r="CE23" s="842"/>
      <c r="CF23" s="842"/>
      <c r="CG23" s="843"/>
      <c r="CH23" s="844"/>
      <c r="CI23" s="845"/>
      <c r="CJ23" s="845"/>
      <c r="CK23" s="845"/>
      <c r="CL23" s="846"/>
      <c r="CM23" s="844"/>
      <c r="CN23" s="845"/>
      <c r="CO23" s="845"/>
      <c r="CP23" s="845"/>
      <c r="CQ23" s="846"/>
      <c r="CR23" s="844"/>
      <c r="CS23" s="845"/>
      <c r="CT23" s="845"/>
      <c r="CU23" s="845"/>
      <c r="CV23" s="846"/>
      <c r="CW23" s="844"/>
      <c r="CX23" s="845"/>
      <c r="CY23" s="845"/>
      <c r="CZ23" s="845"/>
      <c r="DA23" s="846"/>
      <c r="DB23" s="844"/>
      <c r="DC23" s="845"/>
      <c r="DD23" s="845"/>
      <c r="DE23" s="845"/>
      <c r="DF23" s="846"/>
      <c r="DG23" s="844"/>
      <c r="DH23" s="845"/>
      <c r="DI23" s="845"/>
      <c r="DJ23" s="845"/>
      <c r="DK23" s="846"/>
      <c r="DL23" s="844"/>
      <c r="DM23" s="845"/>
      <c r="DN23" s="845"/>
      <c r="DO23" s="845"/>
      <c r="DP23" s="846"/>
      <c r="DQ23" s="844"/>
      <c r="DR23" s="845"/>
      <c r="DS23" s="845"/>
      <c r="DT23" s="845"/>
      <c r="DU23" s="846"/>
      <c r="DV23" s="809"/>
      <c r="DW23" s="810"/>
      <c r="DX23" s="810"/>
      <c r="DY23" s="810"/>
      <c r="DZ23" s="811"/>
      <c r="EA23" s="234"/>
    </row>
    <row r="24" spans="1:131" s="235" customFormat="1" ht="26.25" customHeight="1" x14ac:dyDescent="0.15">
      <c r="A24" s="871" t="s">
        <v>385</v>
      </c>
      <c r="B24" s="871"/>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1"/>
      <c r="AX24" s="871"/>
      <c r="AY24" s="871"/>
      <c r="AZ24" s="232"/>
      <c r="BA24" s="232"/>
      <c r="BB24" s="232"/>
      <c r="BC24" s="232"/>
      <c r="BD24" s="232"/>
      <c r="BE24" s="233"/>
      <c r="BF24" s="233"/>
      <c r="BG24" s="233"/>
      <c r="BH24" s="233"/>
      <c r="BI24" s="233"/>
      <c r="BJ24" s="233"/>
      <c r="BK24" s="233"/>
      <c r="BL24" s="233"/>
      <c r="BM24" s="233"/>
      <c r="BN24" s="233"/>
      <c r="BO24" s="233"/>
      <c r="BP24" s="233"/>
      <c r="BQ24" s="242">
        <v>18</v>
      </c>
      <c r="BR24" s="243"/>
      <c r="BS24" s="841"/>
      <c r="BT24" s="842"/>
      <c r="BU24" s="842"/>
      <c r="BV24" s="842"/>
      <c r="BW24" s="842"/>
      <c r="BX24" s="842"/>
      <c r="BY24" s="842"/>
      <c r="BZ24" s="842"/>
      <c r="CA24" s="842"/>
      <c r="CB24" s="842"/>
      <c r="CC24" s="842"/>
      <c r="CD24" s="842"/>
      <c r="CE24" s="842"/>
      <c r="CF24" s="842"/>
      <c r="CG24" s="843"/>
      <c r="CH24" s="844"/>
      <c r="CI24" s="845"/>
      <c r="CJ24" s="845"/>
      <c r="CK24" s="845"/>
      <c r="CL24" s="846"/>
      <c r="CM24" s="844"/>
      <c r="CN24" s="845"/>
      <c r="CO24" s="845"/>
      <c r="CP24" s="845"/>
      <c r="CQ24" s="846"/>
      <c r="CR24" s="844"/>
      <c r="CS24" s="845"/>
      <c r="CT24" s="845"/>
      <c r="CU24" s="845"/>
      <c r="CV24" s="846"/>
      <c r="CW24" s="844"/>
      <c r="CX24" s="845"/>
      <c r="CY24" s="845"/>
      <c r="CZ24" s="845"/>
      <c r="DA24" s="846"/>
      <c r="DB24" s="844"/>
      <c r="DC24" s="845"/>
      <c r="DD24" s="845"/>
      <c r="DE24" s="845"/>
      <c r="DF24" s="846"/>
      <c r="DG24" s="844"/>
      <c r="DH24" s="845"/>
      <c r="DI24" s="845"/>
      <c r="DJ24" s="845"/>
      <c r="DK24" s="846"/>
      <c r="DL24" s="844"/>
      <c r="DM24" s="845"/>
      <c r="DN24" s="845"/>
      <c r="DO24" s="845"/>
      <c r="DP24" s="846"/>
      <c r="DQ24" s="844"/>
      <c r="DR24" s="845"/>
      <c r="DS24" s="845"/>
      <c r="DT24" s="845"/>
      <c r="DU24" s="846"/>
      <c r="DV24" s="809"/>
      <c r="DW24" s="810"/>
      <c r="DX24" s="810"/>
      <c r="DY24" s="810"/>
      <c r="DZ24" s="811"/>
      <c r="EA24" s="234"/>
    </row>
    <row r="25" spans="1:131" s="227" customFormat="1" ht="26.25" customHeight="1" thickBot="1" x14ac:dyDescent="0.2">
      <c r="A25" s="815" t="s">
        <v>386</v>
      </c>
      <c r="B25" s="815"/>
      <c r="C25" s="815"/>
      <c r="D25" s="815"/>
      <c r="E25" s="815"/>
      <c r="F25" s="815"/>
      <c r="G25" s="815"/>
      <c r="H25" s="815"/>
      <c r="I25" s="815"/>
      <c r="J25" s="815"/>
      <c r="K25" s="815"/>
      <c r="L25" s="815"/>
      <c r="M25" s="815"/>
      <c r="N25" s="815"/>
      <c r="O25" s="815"/>
      <c r="P25" s="815"/>
      <c r="Q25" s="815"/>
      <c r="R25" s="815"/>
      <c r="S25" s="815"/>
      <c r="T25" s="815"/>
      <c r="U25" s="815"/>
      <c r="V25" s="815"/>
      <c r="W25" s="815"/>
      <c r="X25" s="815"/>
      <c r="Y25" s="815"/>
      <c r="Z25" s="815"/>
      <c r="AA25" s="815"/>
      <c r="AB25" s="815"/>
      <c r="AC25" s="815"/>
      <c r="AD25" s="815"/>
      <c r="AE25" s="815"/>
      <c r="AF25" s="815"/>
      <c r="AG25" s="815"/>
      <c r="AH25" s="815"/>
      <c r="AI25" s="815"/>
      <c r="AJ25" s="815"/>
      <c r="AK25" s="815"/>
      <c r="AL25" s="815"/>
      <c r="AM25" s="815"/>
      <c r="AN25" s="815"/>
      <c r="AO25" s="815"/>
      <c r="AP25" s="815"/>
      <c r="AQ25" s="815"/>
      <c r="AR25" s="815"/>
      <c r="AS25" s="815"/>
      <c r="AT25" s="815"/>
      <c r="AU25" s="815"/>
      <c r="AV25" s="815"/>
      <c r="AW25" s="815"/>
      <c r="AX25" s="815"/>
      <c r="AY25" s="815"/>
      <c r="AZ25" s="815"/>
      <c r="BA25" s="815"/>
      <c r="BB25" s="815"/>
      <c r="BC25" s="815"/>
      <c r="BD25" s="815"/>
      <c r="BE25" s="815"/>
      <c r="BF25" s="815"/>
      <c r="BG25" s="815"/>
      <c r="BH25" s="815"/>
      <c r="BI25" s="815"/>
      <c r="BJ25" s="232"/>
      <c r="BK25" s="232"/>
      <c r="BL25" s="232"/>
      <c r="BM25" s="232"/>
      <c r="BN25" s="232"/>
      <c r="BO25" s="245"/>
      <c r="BP25" s="245"/>
      <c r="BQ25" s="242">
        <v>19</v>
      </c>
      <c r="BR25" s="243"/>
      <c r="BS25" s="841"/>
      <c r="BT25" s="842"/>
      <c r="BU25" s="842"/>
      <c r="BV25" s="842"/>
      <c r="BW25" s="842"/>
      <c r="BX25" s="842"/>
      <c r="BY25" s="842"/>
      <c r="BZ25" s="842"/>
      <c r="CA25" s="842"/>
      <c r="CB25" s="842"/>
      <c r="CC25" s="842"/>
      <c r="CD25" s="842"/>
      <c r="CE25" s="842"/>
      <c r="CF25" s="842"/>
      <c r="CG25" s="843"/>
      <c r="CH25" s="844"/>
      <c r="CI25" s="845"/>
      <c r="CJ25" s="845"/>
      <c r="CK25" s="845"/>
      <c r="CL25" s="846"/>
      <c r="CM25" s="844"/>
      <c r="CN25" s="845"/>
      <c r="CO25" s="845"/>
      <c r="CP25" s="845"/>
      <c r="CQ25" s="846"/>
      <c r="CR25" s="844"/>
      <c r="CS25" s="845"/>
      <c r="CT25" s="845"/>
      <c r="CU25" s="845"/>
      <c r="CV25" s="846"/>
      <c r="CW25" s="844"/>
      <c r="CX25" s="845"/>
      <c r="CY25" s="845"/>
      <c r="CZ25" s="845"/>
      <c r="DA25" s="846"/>
      <c r="DB25" s="844"/>
      <c r="DC25" s="845"/>
      <c r="DD25" s="845"/>
      <c r="DE25" s="845"/>
      <c r="DF25" s="846"/>
      <c r="DG25" s="844"/>
      <c r="DH25" s="845"/>
      <c r="DI25" s="845"/>
      <c r="DJ25" s="845"/>
      <c r="DK25" s="846"/>
      <c r="DL25" s="844"/>
      <c r="DM25" s="845"/>
      <c r="DN25" s="845"/>
      <c r="DO25" s="845"/>
      <c r="DP25" s="846"/>
      <c r="DQ25" s="844"/>
      <c r="DR25" s="845"/>
      <c r="DS25" s="845"/>
      <c r="DT25" s="845"/>
      <c r="DU25" s="846"/>
      <c r="DV25" s="809"/>
      <c r="DW25" s="810"/>
      <c r="DX25" s="810"/>
      <c r="DY25" s="810"/>
      <c r="DZ25" s="811"/>
      <c r="EA25" s="226"/>
    </row>
    <row r="26" spans="1:131" s="227" customFormat="1" ht="26.25" customHeight="1" x14ac:dyDescent="0.15">
      <c r="A26" s="803" t="s">
        <v>363</v>
      </c>
      <c r="B26" s="804"/>
      <c r="C26" s="804"/>
      <c r="D26" s="804"/>
      <c r="E26" s="804"/>
      <c r="F26" s="804"/>
      <c r="G26" s="804"/>
      <c r="H26" s="804"/>
      <c r="I26" s="804"/>
      <c r="J26" s="804"/>
      <c r="K26" s="804"/>
      <c r="L26" s="804"/>
      <c r="M26" s="804"/>
      <c r="N26" s="804"/>
      <c r="O26" s="804"/>
      <c r="P26" s="805"/>
      <c r="Q26" s="780" t="s">
        <v>387</v>
      </c>
      <c r="R26" s="781"/>
      <c r="S26" s="781"/>
      <c r="T26" s="781"/>
      <c r="U26" s="782"/>
      <c r="V26" s="780" t="s">
        <v>388</v>
      </c>
      <c r="W26" s="781"/>
      <c r="X26" s="781"/>
      <c r="Y26" s="781"/>
      <c r="Z26" s="782"/>
      <c r="AA26" s="780" t="s">
        <v>389</v>
      </c>
      <c r="AB26" s="781"/>
      <c r="AC26" s="781"/>
      <c r="AD26" s="781"/>
      <c r="AE26" s="781"/>
      <c r="AF26" s="873" t="s">
        <v>390</v>
      </c>
      <c r="AG26" s="874"/>
      <c r="AH26" s="874"/>
      <c r="AI26" s="874"/>
      <c r="AJ26" s="875"/>
      <c r="AK26" s="781" t="s">
        <v>391</v>
      </c>
      <c r="AL26" s="781"/>
      <c r="AM26" s="781"/>
      <c r="AN26" s="781"/>
      <c r="AO26" s="782"/>
      <c r="AP26" s="780" t="s">
        <v>392</v>
      </c>
      <c r="AQ26" s="781"/>
      <c r="AR26" s="781"/>
      <c r="AS26" s="781"/>
      <c r="AT26" s="782"/>
      <c r="AU26" s="780" t="s">
        <v>393</v>
      </c>
      <c r="AV26" s="781"/>
      <c r="AW26" s="781"/>
      <c r="AX26" s="781"/>
      <c r="AY26" s="782"/>
      <c r="AZ26" s="780" t="s">
        <v>394</v>
      </c>
      <c r="BA26" s="781"/>
      <c r="BB26" s="781"/>
      <c r="BC26" s="781"/>
      <c r="BD26" s="782"/>
      <c r="BE26" s="780" t="s">
        <v>370</v>
      </c>
      <c r="BF26" s="781"/>
      <c r="BG26" s="781"/>
      <c r="BH26" s="781"/>
      <c r="BI26" s="792"/>
      <c r="BJ26" s="232"/>
      <c r="BK26" s="232"/>
      <c r="BL26" s="232"/>
      <c r="BM26" s="232"/>
      <c r="BN26" s="232"/>
      <c r="BO26" s="245"/>
      <c r="BP26" s="245"/>
      <c r="BQ26" s="242">
        <v>20</v>
      </c>
      <c r="BR26" s="243"/>
      <c r="BS26" s="841"/>
      <c r="BT26" s="842"/>
      <c r="BU26" s="842"/>
      <c r="BV26" s="842"/>
      <c r="BW26" s="842"/>
      <c r="BX26" s="842"/>
      <c r="BY26" s="842"/>
      <c r="BZ26" s="842"/>
      <c r="CA26" s="842"/>
      <c r="CB26" s="842"/>
      <c r="CC26" s="842"/>
      <c r="CD26" s="842"/>
      <c r="CE26" s="842"/>
      <c r="CF26" s="842"/>
      <c r="CG26" s="843"/>
      <c r="CH26" s="844"/>
      <c r="CI26" s="845"/>
      <c r="CJ26" s="845"/>
      <c r="CK26" s="845"/>
      <c r="CL26" s="846"/>
      <c r="CM26" s="844"/>
      <c r="CN26" s="845"/>
      <c r="CO26" s="845"/>
      <c r="CP26" s="845"/>
      <c r="CQ26" s="846"/>
      <c r="CR26" s="844"/>
      <c r="CS26" s="845"/>
      <c r="CT26" s="845"/>
      <c r="CU26" s="845"/>
      <c r="CV26" s="846"/>
      <c r="CW26" s="844"/>
      <c r="CX26" s="845"/>
      <c r="CY26" s="845"/>
      <c r="CZ26" s="845"/>
      <c r="DA26" s="846"/>
      <c r="DB26" s="844"/>
      <c r="DC26" s="845"/>
      <c r="DD26" s="845"/>
      <c r="DE26" s="845"/>
      <c r="DF26" s="846"/>
      <c r="DG26" s="844"/>
      <c r="DH26" s="845"/>
      <c r="DI26" s="845"/>
      <c r="DJ26" s="845"/>
      <c r="DK26" s="846"/>
      <c r="DL26" s="844"/>
      <c r="DM26" s="845"/>
      <c r="DN26" s="845"/>
      <c r="DO26" s="845"/>
      <c r="DP26" s="846"/>
      <c r="DQ26" s="844"/>
      <c r="DR26" s="845"/>
      <c r="DS26" s="845"/>
      <c r="DT26" s="845"/>
      <c r="DU26" s="846"/>
      <c r="DV26" s="809"/>
      <c r="DW26" s="810"/>
      <c r="DX26" s="810"/>
      <c r="DY26" s="810"/>
      <c r="DZ26" s="811"/>
      <c r="EA26" s="226"/>
    </row>
    <row r="27" spans="1:131" s="227" customFormat="1" ht="26.25" customHeight="1" thickBot="1" x14ac:dyDescent="0.2">
      <c r="A27" s="806"/>
      <c r="B27" s="807"/>
      <c r="C27" s="807"/>
      <c r="D27" s="807"/>
      <c r="E27" s="807"/>
      <c r="F27" s="807"/>
      <c r="G27" s="807"/>
      <c r="H27" s="807"/>
      <c r="I27" s="807"/>
      <c r="J27" s="807"/>
      <c r="K27" s="807"/>
      <c r="L27" s="807"/>
      <c r="M27" s="807"/>
      <c r="N27" s="807"/>
      <c r="O27" s="807"/>
      <c r="P27" s="808"/>
      <c r="Q27" s="783"/>
      <c r="R27" s="784"/>
      <c r="S27" s="784"/>
      <c r="T27" s="784"/>
      <c r="U27" s="785"/>
      <c r="V27" s="783"/>
      <c r="W27" s="784"/>
      <c r="X27" s="784"/>
      <c r="Y27" s="784"/>
      <c r="Z27" s="785"/>
      <c r="AA27" s="783"/>
      <c r="AB27" s="784"/>
      <c r="AC27" s="784"/>
      <c r="AD27" s="784"/>
      <c r="AE27" s="784"/>
      <c r="AF27" s="876"/>
      <c r="AG27" s="877"/>
      <c r="AH27" s="877"/>
      <c r="AI27" s="877"/>
      <c r="AJ27" s="878"/>
      <c r="AK27" s="784"/>
      <c r="AL27" s="784"/>
      <c r="AM27" s="784"/>
      <c r="AN27" s="784"/>
      <c r="AO27" s="785"/>
      <c r="AP27" s="783"/>
      <c r="AQ27" s="784"/>
      <c r="AR27" s="784"/>
      <c r="AS27" s="784"/>
      <c r="AT27" s="785"/>
      <c r="AU27" s="783"/>
      <c r="AV27" s="784"/>
      <c r="AW27" s="784"/>
      <c r="AX27" s="784"/>
      <c r="AY27" s="785"/>
      <c r="AZ27" s="783"/>
      <c r="BA27" s="784"/>
      <c r="BB27" s="784"/>
      <c r="BC27" s="784"/>
      <c r="BD27" s="785"/>
      <c r="BE27" s="783"/>
      <c r="BF27" s="784"/>
      <c r="BG27" s="784"/>
      <c r="BH27" s="784"/>
      <c r="BI27" s="793"/>
      <c r="BJ27" s="232"/>
      <c r="BK27" s="232"/>
      <c r="BL27" s="232"/>
      <c r="BM27" s="232"/>
      <c r="BN27" s="232"/>
      <c r="BO27" s="245"/>
      <c r="BP27" s="245"/>
      <c r="BQ27" s="242">
        <v>21</v>
      </c>
      <c r="BR27" s="243"/>
      <c r="BS27" s="841"/>
      <c r="BT27" s="842"/>
      <c r="BU27" s="842"/>
      <c r="BV27" s="842"/>
      <c r="BW27" s="842"/>
      <c r="BX27" s="842"/>
      <c r="BY27" s="842"/>
      <c r="BZ27" s="842"/>
      <c r="CA27" s="842"/>
      <c r="CB27" s="842"/>
      <c r="CC27" s="842"/>
      <c r="CD27" s="842"/>
      <c r="CE27" s="842"/>
      <c r="CF27" s="842"/>
      <c r="CG27" s="843"/>
      <c r="CH27" s="844"/>
      <c r="CI27" s="845"/>
      <c r="CJ27" s="845"/>
      <c r="CK27" s="845"/>
      <c r="CL27" s="846"/>
      <c r="CM27" s="844"/>
      <c r="CN27" s="845"/>
      <c r="CO27" s="845"/>
      <c r="CP27" s="845"/>
      <c r="CQ27" s="846"/>
      <c r="CR27" s="844"/>
      <c r="CS27" s="845"/>
      <c r="CT27" s="845"/>
      <c r="CU27" s="845"/>
      <c r="CV27" s="846"/>
      <c r="CW27" s="844"/>
      <c r="CX27" s="845"/>
      <c r="CY27" s="845"/>
      <c r="CZ27" s="845"/>
      <c r="DA27" s="846"/>
      <c r="DB27" s="844"/>
      <c r="DC27" s="845"/>
      <c r="DD27" s="845"/>
      <c r="DE27" s="845"/>
      <c r="DF27" s="846"/>
      <c r="DG27" s="844"/>
      <c r="DH27" s="845"/>
      <c r="DI27" s="845"/>
      <c r="DJ27" s="845"/>
      <c r="DK27" s="846"/>
      <c r="DL27" s="844"/>
      <c r="DM27" s="845"/>
      <c r="DN27" s="845"/>
      <c r="DO27" s="845"/>
      <c r="DP27" s="846"/>
      <c r="DQ27" s="844"/>
      <c r="DR27" s="845"/>
      <c r="DS27" s="845"/>
      <c r="DT27" s="845"/>
      <c r="DU27" s="846"/>
      <c r="DV27" s="809"/>
      <c r="DW27" s="810"/>
      <c r="DX27" s="810"/>
      <c r="DY27" s="810"/>
      <c r="DZ27" s="811"/>
      <c r="EA27" s="226"/>
    </row>
    <row r="28" spans="1:131" s="227" customFormat="1" ht="26.25" customHeight="1" thickTop="1" x14ac:dyDescent="0.15">
      <c r="A28" s="246">
        <v>1</v>
      </c>
      <c r="B28" s="794" t="s">
        <v>395</v>
      </c>
      <c r="C28" s="795"/>
      <c r="D28" s="795"/>
      <c r="E28" s="795"/>
      <c r="F28" s="795"/>
      <c r="G28" s="795"/>
      <c r="H28" s="795"/>
      <c r="I28" s="795"/>
      <c r="J28" s="795"/>
      <c r="K28" s="795"/>
      <c r="L28" s="795"/>
      <c r="M28" s="795"/>
      <c r="N28" s="795"/>
      <c r="O28" s="795"/>
      <c r="P28" s="796"/>
      <c r="Q28" s="883">
        <v>20186</v>
      </c>
      <c r="R28" s="884"/>
      <c r="S28" s="884"/>
      <c r="T28" s="884"/>
      <c r="U28" s="884"/>
      <c r="V28" s="884">
        <v>19887</v>
      </c>
      <c r="W28" s="884"/>
      <c r="X28" s="884"/>
      <c r="Y28" s="884"/>
      <c r="Z28" s="884"/>
      <c r="AA28" s="884">
        <f>Q28-V28</f>
        <v>299</v>
      </c>
      <c r="AB28" s="884"/>
      <c r="AC28" s="884"/>
      <c r="AD28" s="884"/>
      <c r="AE28" s="885"/>
      <c r="AF28" s="886">
        <v>299</v>
      </c>
      <c r="AG28" s="884"/>
      <c r="AH28" s="884"/>
      <c r="AI28" s="884"/>
      <c r="AJ28" s="887"/>
      <c r="AK28" s="888">
        <v>1404</v>
      </c>
      <c r="AL28" s="879"/>
      <c r="AM28" s="879"/>
      <c r="AN28" s="879"/>
      <c r="AO28" s="879"/>
      <c r="AP28" s="879" t="s">
        <v>568</v>
      </c>
      <c r="AQ28" s="879"/>
      <c r="AR28" s="879"/>
      <c r="AS28" s="879"/>
      <c r="AT28" s="879"/>
      <c r="AU28" s="879" t="s">
        <v>568</v>
      </c>
      <c r="AV28" s="879"/>
      <c r="AW28" s="879"/>
      <c r="AX28" s="879"/>
      <c r="AY28" s="879"/>
      <c r="AZ28" s="880" t="s">
        <v>569</v>
      </c>
      <c r="BA28" s="880"/>
      <c r="BB28" s="880"/>
      <c r="BC28" s="880"/>
      <c r="BD28" s="880"/>
      <c r="BE28" s="881"/>
      <c r="BF28" s="881"/>
      <c r="BG28" s="881"/>
      <c r="BH28" s="881"/>
      <c r="BI28" s="882"/>
      <c r="BJ28" s="232"/>
      <c r="BK28" s="232"/>
      <c r="BL28" s="232"/>
      <c r="BM28" s="232"/>
      <c r="BN28" s="232"/>
      <c r="BO28" s="245"/>
      <c r="BP28" s="245"/>
      <c r="BQ28" s="242">
        <v>22</v>
      </c>
      <c r="BR28" s="243"/>
      <c r="BS28" s="841"/>
      <c r="BT28" s="842"/>
      <c r="BU28" s="842"/>
      <c r="BV28" s="842"/>
      <c r="BW28" s="842"/>
      <c r="BX28" s="842"/>
      <c r="BY28" s="842"/>
      <c r="BZ28" s="842"/>
      <c r="CA28" s="842"/>
      <c r="CB28" s="842"/>
      <c r="CC28" s="842"/>
      <c r="CD28" s="842"/>
      <c r="CE28" s="842"/>
      <c r="CF28" s="842"/>
      <c r="CG28" s="843"/>
      <c r="CH28" s="844"/>
      <c r="CI28" s="845"/>
      <c r="CJ28" s="845"/>
      <c r="CK28" s="845"/>
      <c r="CL28" s="846"/>
      <c r="CM28" s="844"/>
      <c r="CN28" s="845"/>
      <c r="CO28" s="845"/>
      <c r="CP28" s="845"/>
      <c r="CQ28" s="846"/>
      <c r="CR28" s="844"/>
      <c r="CS28" s="845"/>
      <c r="CT28" s="845"/>
      <c r="CU28" s="845"/>
      <c r="CV28" s="846"/>
      <c r="CW28" s="844"/>
      <c r="CX28" s="845"/>
      <c r="CY28" s="845"/>
      <c r="CZ28" s="845"/>
      <c r="DA28" s="846"/>
      <c r="DB28" s="844"/>
      <c r="DC28" s="845"/>
      <c r="DD28" s="845"/>
      <c r="DE28" s="845"/>
      <c r="DF28" s="846"/>
      <c r="DG28" s="844"/>
      <c r="DH28" s="845"/>
      <c r="DI28" s="845"/>
      <c r="DJ28" s="845"/>
      <c r="DK28" s="846"/>
      <c r="DL28" s="844"/>
      <c r="DM28" s="845"/>
      <c r="DN28" s="845"/>
      <c r="DO28" s="845"/>
      <c r="DP28" s="846"/>
      <c r="DQ28" s="844"/>
      <c r="DR28" s="845"/>
      <c r="DS28" s="845"/>
      <c r="DT28" s="845"/>
      <c r="DU28" s="846"/>
      <c r="DV28" s="809"/>
      <c r="DW28" s="810"/>
      <c r="DX28" s="810"/>
      <c r="DY28" s="810"/>
      <c r="DZ28" s="811"/>
      <c r="EA28" s="226"/>
    </row>
    <row r="29" spans="1:131" s="227" customFormat="1" ht="26.25" customHeight="1" x14ac:dyDescent="0.15">
      <c r="A29" s="246">
        <v>2</v>
      </c>
      <c r="B29" s="821" t="s">
        <v>396</v>
      </c>
      <c r="C29" s="822"/>
      <c r="D29" s="822"/>
      <c r="E29" s="822"/>
      <c r="F29" s="822"/>
      <c r="G29" s="822"/>
      <c r="H29" s="822"/>
      <c r="I29" s="822"/>
      <c r="J29" s="822"/>
      <c r="K29" s="822"/>
      <c r="L29" s="822"/>
      <c r="M29" s="822"/>
      <c r="N29" s="822"/>
      <c r="O29" s="822"/>
      <c r="P29" s="823"/>
      <c r="Q29" s="824">
        <v>11516</v>
      </c>
      <c r="R29" s="825"/>
      <c r="S29" s="825"/>
      <c r="T29" s="825"/>
      <c r="U29" s="825"/>
      <c r="V29" s="825">
        <v>10902</v>
      </c>
      <c r="W29" s="825"/>
      <c r="X29" s="825"/>
      <c r="Y29" s="825"/>
      <c r="Z29" s="825"/>
      <c r="AA29" s="825">
        <f t="shared" ref="AA29:AA34" si="0">Q29-V29</f>
        <v>614</v>
      </c>
      <c r="AB29" s="825"/>
      <c r="AC29" s="825"/>
      <c r="AD29" s="825"/>
      <c r="AE29" s="826"/>
      <c r="AF29" s="827">
        <v>614</v>
      </c>
      <c r="AG29" s="828"/>
      <c r="AH29" s="828"/>
      <c r="AI29" s="828"/>
      <c r="AJ29" s="829"/>
      <c r="AK29" s="891">
        <v>1595</v>
      </c>
      <c r="AL29" s="892"/>
      <c r="AM29" s="892"/>
      <c r="AN29" s="892"/>
      <c r="AO29" s="892"/>
      <c r="AP29" s="892" t="s">
        <v>568</v>
      </c>
      <c r="AQ29" s="892"/>
      <c r="AR29" s="892"/>
      <c r="AS29" s="892"/>
      <c r="AT29" s="892"/>
      <c r="AU29" s="892" t="s">
        <v>568</v>
      </c>
      <c r="AV29" s="892"/>
      <c r="AW29" s="892"/>
      <c r="AX29" s="892"/>
      <c r="AY29" s="892"/>
      <c r="AZ29" s="893" t="s">
        <v>568</v>
      </c>
      <c r="BA29" s="893"/>
      <c r="BB29" s="893"/>
      <c r="BC29" s="893"/>
      <c r="BD29" s="893"/>
      <c r="BE29" s="889"/>
      <c r="BF29" s="889"/>
      <c r="BG29" s="889"/>
      <c r="BH29" s="889"/>
      <c r="BI29" s="890"/>
      <c r="BJ29" s="232"/>
      <c r="BK29" s="232"/>
      <c r="BL29" s="232"/>
      <c r="BM29" s="232"/>
      <c r="BN29" s="232"/>
      <c r="BO29" s="245"/>
      <c r="BP29" s="245"/>
      <c r="BQ29" s="242">
        <v>23</v>
      </c>
      <c r="BR29" s="243"/>
      <c r="BS29" s="841"/>
      <c r="BT29" s="842"/>
      <c r="BU29" s="842"/>
      <c r="BV29" s="842"/>
      <c r="BW29" s="842"/>
      <c r="BX29" s="842"/>
      <c r="BY29" s="842"/>
      <c r="BZ29" s="842"/>
      <c r="CA29" s="842"/>
      <c r="CB29" s="842"/>
      <c r="CC29" s="842"/>
      <c r="CD29" s="842"/>
      <c r="CE29" s="842"/>
      <c r="CF29" s="842"/>
      <c r="CG29" s="843"/>
      <c r="CH29" s="844"/>
      <c r="CI29" s="845"/>
      <c r="CJ29" s="845"/>
      <c r="CK29" s="845"/>
      <c r="CL29" s="846"/>
      <c r="CM29" s="844"/>
      <c r="CN29" s="845"/>
      <c r="CO29" s="845"/>
      <c r="CP29" s="845"/>
      <c r="CQ29" s="846"/>
      <c r="CR29" s="844"/>
      <c r="CS29" s="845"/>
      <c r="CT29" s="845"/>
      <c r="CU29" s="845"/>
      <c r="CV29" s="846"/>
      <c r="CW29" s="844"/>
      <c r="CX29" s="845"/>
      <c r="CY29" s="845"/>
      <c r="CZ29" s="845"/>
      <c r="DA29" s="846"/>
      <c r="DB29" s="844"/>
      <c r="DC29" s="845"/>
      <c r="DD29" s="845"/>
      <c r="DE29" s="845"/>
      <c r="DF29" s="846"/>
      <c r="DG29" s="844"/>
      <c r="DH29" s="845"/>
      <c r="DI29" s="845"/>
      <c r="DJ29" s="845"/>
      <c r="DK29" s="846"/>
      <c r="DL29" s="844"/>
      <c r="DM29" s="845"/>
      <c r="DN29" s="845"/>
      <c r="DO29" s="845"/>
      <c r="DP29" s="846"/>
      <c r="DQ29" s="844"/>
      <c r="DR29" s="845"/>
      <c r="DS29" s="845"/>
      <c r="DT29" s="845"/>
      <c r="DU29" s="846"/>
      <c r="DV29" s="809"/>
      <c r="DW29" s="810"/>
      <c r="DX29" s="810"/>
      <c r="DY29" s="810"/>
      <c r="DZ29" s="811"/>
      <c r="EA29" s="226"/>
    </row>
    <row r="30" spans="1:131" s="227" customFormat="1" ht="26.25" customHeight="1" x14ac:dyDescent="0.15">
      <c r="A30" s="246">
        <v>3</v>
      </c>
      <c r="B30" s="821" t="s">
        <v>397</v>
      </c>
      <c r="C30" s="822"/>
      <c r="D30" s="822"/>
      <c r="E30" s="822"/>
      <c r="F30" s="822"/>
      <c r="G30" s="822"/>
      <c r="H30" s="822"/>
      <c r="I30" s="822"/>
      <c r="J30" s="822"/>
      <c r="K30" s="822"/>
      <c r="L30" s="822"/>
      <c r="M30" s="822"/>
      <c r="N30" s="822"/>
      <c r="O30" s="822"/>
      <c r="P30" s="823"/>
      <c r="Q30" s="824">
        <v>1583</v>
      </c>
      <c r="R30" s="825"/>
      <c r="S30" s="825"/>
      <c r="T30" s="825"/>
      <c r="U30" s="825"/>
      <c r="V30" s="825">
        <v>1549</v>
      </c>
      <c r="W30" s="825"/>
      <c r="X30" s="825"/>
      <c r="Y30" s="825"/>
      <c r="Z30" s="825"/>
      <c r="AA30" s="825">
        <f t="shared" si="0"/>
        <v>34</v>
      </c>
      <c r="AB30" s="825"/>
      <c r="AC30" s="825"/>
      <c r="AD30" s="825"/>
      <c r="AE30" s="826"/>
      <c r="AF30" s="827">
        <v>34</v>
      </c>
      <c r="AG30" s="828"/>
      <c r="AH30" s="828"/>
      <c r="AI30" s="828"/>
      <c r="AJ30" s="829"/>
      <c r="AK30" s="891">
        <v>438</v>
      </c>
      <c r="AL30" s="892"/>
      <c r="AM30" s="892"/>
      <c r="AN30" s="892"/>
      <c r="AO30" s="892"/>
      <c r="AP30" s="892" t="s">
        <v>568</v>
      </c>
      <c r="AQ30" s="892"/>
      <c r="AR30" s="892"/>
      <c r="AS30" s="892"/>
      <c r="AT30" s="892"/>
      <c r="AU30" s="892" t="s">
        <v>568</v>
      </c>
      <c r="AV30" s="892"/>
      <c r="AW30" s="892"/>
      <c r="AX30" s="892"/>
      <c r="AY30" s="892"/>
      <c r="AZ30" s="893" t="s">
        <v>568</v>
      </c>
      <c r="BA30" s="893"/>
      <c r="BB30" s="893"/>
      <c r="BC30" s="893"/>
      <c r="BD30" s="893"/>
      <c r="BE30" s="889"/>
      <c r="BF30" s="889"/>
      <c r="BG30" s="889"/>
      <c r="BH30" s="889"/>
      <c r="BI30" s="890"/>
      <c r="BJ30" s="232"/>
      <c r="BK30" s="232"/>
      <c r="BL30" s="232"/>
      <c r="BM30" s="232"/>
      <c r="BN30" s="232"/>
      <c r="BO30" s="245"/>
      <c r="BP30" s="245"/>
      <c r="BQ30" s="242">
        <v>24</v>
      </c>
      <c r="BR30" s="243"/>
      <c r="BS30" s="841"/>
      <c r="BT30" s="842"/>
      <c r="BU30" s="842"/>
      <c r="BV30" s="842"/>
      <c r="BW30" s="842"/>
      <c r="BX30" s="842"/>
      <c r="BY30" s="842"/>
      <c r="BZ30" s="842"/>
      <c r="CA30" s="842"/>
      <c r="CB30" s="842"/>
      <c r="CC30" s="842"/>
      <c r="CD30" s="842"/>
      <c r="CE30" s="842"/>
      <c r="CF30" s="842"/>
      <c r="CG30" s="843"/>
      <c r="CH30" s="844"/>
      <c r="CI30" s="845"/>
      <c r="CJ30" s="845"/>
      <c r="CK30" s="845"/>
      <c r="CL30" s="846"/>
      <c r="CM30" s="844"/>
      <c r="CN30" s="845"/>
      <c r="CO30" s="845"/>
      <c r="CP30" s="845"/>
      <c r="CQ30" s="846"/>
      <c r="CR30" s="844"/>
      <c r="CS30" s="845"/>
      <c r="CT30" s="845"/>
      <c r="CU30" s="845"/>
      <c r="CV30" s="846"/>
      <c r="CW30" s="844"/>
      <c r="CX30" s="845"/>
      <c r="CY30" s="845"/>
      <c r="CZ30" s="845"/>
      <c r="DA30" s="846"/>
      <c r="DB30" s="844"/>
      <c r="DC30" s="845"/>
      <c r="DD30" s="845"/>
      <c r="DE30" s="845"/>
      <c r="DF30" s="846"/>
      <c r="DG30" s="844"/>
      <c r="DH30" s="845"/>
      <c r="DI30" s="845"/>
      <c r="DJ30" s="845"/>
      <c r="DK30" s="846"/>
      <c r="DL30" s="844"/>
      <c r="DM30" s="845"/>
      <c r="DN30" s="845"/>
      <c r="DO30" s="845"/>
      <c r="DP30" s="846"/>
      <c r="DQ30" s="844"/>
      <c r="DR30" s="845"/>
      <c r="DS30" s="845"/>
      <c r="DT30" s="845"/>
      <c r="DU30" s="846"/>
      <c r="DV30" s="809"/>
      <c r="DW30" s="810"/>
      <c r="DX30" s="810"/>
      <c r="DY30" s="810"/>
      <c r="DZ30" s="811"/>
      <c r="EA30" s="226"/>
    </row>
    <row r="31" spans="1:131" s="227" customFormat="1" ht="26.25" customHeight="1" x14ac:dyDescent="0.15">
      <c r="A31" s="246">
        <v>4</v>
      </c>
      <c r="B31" s="821" t="s">
        <v>398</v>
      </c>
      <c r="C31" s="822"/>
      <c r="D31" s="822"/>
      <c r="E31" s="822"/>
      <c r="F31" s="822"/>
      <c r="G31" s="822"/>
      <c r="H31" s="822"/>
      <c r="I31" s="822"/>
      <c r="J31" s="822"/>
      <c r="K31" s="822"/>
      <c r="L31" s="822"/>
      <c r="M31" s="822"/>
      <c r="N31" s="822"/>
      <c r="O31" s="822"/>
      <c r="P31" s="823"/>
      <c r="Q31" s="824">
        <v>36</v>
      </c>
      <c r="R31" s="825"/>
      <c r="S31" s="825"/>
      <c r="T31" s="825"/>
      <c r="U31" s="825"/>
      <c r="V31" s="825">
        <v>36</v>
      </c>
      <c r="W31" s="825"/>
      <c r="X31" s="825"/>
      <c r="Y31" s="825"/>
      <c r="Z31" s="825"/>
      <c r="AA31" s="825" t="s">
        <v>569</v>
      </c>
      <c r="AB31" s="825"/>
      <c r="AC31" s="825"/>
      <c r="AD31" s="825"/>
      <c r="AE31" s="826"/>
      <c r="AF31" s="827" t="s">
        <v>121</v>
      </c>
      <c r="AG31" s="828"/>
      <c r="AH31" s="828"/>
      <c r="AI31" s="828"/>
      <c r="AJ31" s="829"/>
      <c r="AK31" s="891" t="s">
        <v>568</v>
      </c>
      <c r="AL31" s="892"/>
      <c r="AM31" s="892"/>
      <c r="AN31" s="892"/>
      <c r="AO31" s="892"/>
      <c r="AP31" s="892" t="s">
        <v>568</v>
      </c>
      <c r="AQ31" s="892"/>
      <c r="AR31" s="892"/>
      <c r="AS31" s="892"/>
      <c r="AT31" s="892"/>
      <c r="AU31" s="892" t="s">
        <v>568</v>
      </c>
      <c r="AV31" s="892"/>
      <c r="AW31" s="892"/>
      <c r="AX31" s="892"/>
      <c r="AY31" s="892"/>
      <c r="AZ31" s="893" t="s">
        <v>568</v>
      </c>
      <c r="BA31" s="893"/>
      <c r="BB31" s="893"/>
      <c r="BC31" s="893"/>
      <c r="BD31" s="893"/>
      <c r="BE31" s="889"/>
      <c r="BF31" s="889"/>
      <c r="BG31" s="889"/>
      <c r="BH31" s="889"/>
      <c r="BI31" s="890"/>
      <c r="BJ31" s="232"/>
      <c r="BK31" s="232"/>
      <c r="BL31" s="232"/>
      <c r="BM31" s="232"/>
      <c r="BN31" s="232"/>
      <c r="BO31" s="245"/>
      <c r="BP31" s="245"/>
      <c r="BQ31" s="242">
        <v>25</v>
      </c>
      <c r="BR31" s="243"/>
      <c r="BS31" s="841"/>
      <c r="BT31" s="842"/>
      <c r="BU31" s="842"/>
      <c r="BV31" s="842"/>
      <c r="BW31" s="842"/>
      <c r="BX31" s="842"/>
      <c r="BY31" s="842"/>
      <c r="BZ31" s="842"/>
      <c r="CA31" s="842"/>
      <c r="CB31" s="842"/>
      <c r="CC31" s="842"/>
      <c r="CD31" s="842"/>
      <c r="CE31" s="842"/>
      <c r="CF31" s="842"/>
      <c r="CG31" s="843"/>
      <c r="CH31" s="844"/>
      <c r="CI31" s="845"/>
      <c r="CJ31" s="845"/>
      <c r="CK31" s="845"/>
      <c r="CL31" s="846"/>
      <c r="CM31" s="844"/>
      <c r="CN31" s="845"/>
      <c r="CO31" s="845"/>
      <c r="CP31" s="845"/>
      <c r="CQ31" s="846"/>
      <c r="CR31" s="844"/>
      <c r="CS31" s="845"/>
      <c r="CT31" s="845"/>
      <c r="CU31" s="845"/>
      <c r="CV31" s="846"/>
      <c r="CW31" s="844"/>
      <c r="CX31" s="845"/>
      <c r="CY31" s="845"/>
      <c r="CZ31" s="845"/>
      <c r="DA31" s="846"/>
      <c r="DB31" s="844"/>
      <c r="DC31" s="845"/>
      <c r="DD31" s="845"/>
      <c r="DE31" s="845"/>
      <c r="DF31" s="846"/>
      <c r="DG31" s="844"/>
      <c r="DH31" s="845"/>
      <c r="DI31" s="845"/>
      <c r="DJ31" s="845"/>
      <c r="DK31" s="846"/>
      <c r="DL31" s="844"/>
      <c r="DM31" s="845"/>
      <c r="DN31" s="845"/>
      <c r="DO31" s="845"/>
      <c r="DP31" s="846"/>
      <c r="DQ31" s="844"/>
      <c r="DR31" s="845"/>
      <c r="DS31" s="845"/>
      <c r="DT31" s="845"/>
      <c r="DU31" s="846"/>
      <c r="DV31" s="809"/>
      <c r="DW31" s="810"/>
      <c r="DX31" s="810"/>
      <c r="DY31" s="810"/>
      <c r="DZ31" s="811"/>
      <c r="EA31" s="226"/>
    </row>
    <row r="32" spans="1:131" s="227" customFormat="1" ht="26.25" customHeight="1" x14ac:dyDescent="0.15">
      <c r="A32" s="246">
        <v>5</v>
      </c>
      <c r="B32" s="821" t="s">
        <v>399</v>
      </c>
      <c r="C32" s="822"/>
      <c r="D32" s="822"/>
      <c r="E32" s="822"/>
      <c r="F32" s="822"/>
      <c r="G32" s="822"/>
      <c r="H32" s="822"/>
      <c r="I32" s="822"/>
      <c r="J32" s="822"/>
      <c r="K32" s="822"/>
      <c r="L32" s="822"/>
      <c r="M32" s="822"/>
      <c r="N32" s="822"/>
      <c r="O32" s="822"/>
      <c r="P32" s="823"/>
      <c r="Q32" s="824">
        <v>2550</v>
      </c>
      <c r="R32" s="825"/>
      <c r="S32" s="825"/>
      <c r="T32" s="825"/>
      <c r="U32" s="825"/>
      <c r="V32" s="825">
        <v>2259</v>
      </c>
      <c r="W32" s="825"/>
      <c r="X32" s="825"/>
      <c r="Y32" s="825"/>
      <c r="Z32" s="825"/>
      <c r="AA32" s="825">
        <f t="shared" si="0"/>
        <v>291</v>
      </c>
      <c r="AB32" s="825"/>
      <c r="AC32" s="825"/>
      <c r="AD32" s="825"/>
      <c r="AE32" s="826"/>
      <c r="AF32" s="827">
        <v>4822</v>
      </c>
      <c r="AG32" s="828"/>
      <c r="AH32" s="828"/>
      <c r="AI32" s="828"/>
      <c r="AJ32" s="829"/>
      <c r="AK32" s="891">
        <v>153</v>
      </c>
      <c r="AL32" s="892"/>
      <c r="AM32" s="892"/>
      <c r="AN32" s="892"/>
      <c r="AO32" s="892"/>
      <c r="AP32" s="892">
        <v>6948</v>
      </c>
      <c r="AQ32" s="892"/>
      <c r="AR32" s="892"/>
      <c r="AS32" s="892"/>
      <c r="AT32" s="892"/>
      <c r="AU32" s="892">
        <v>1688</v>
      </c>
      <c r="AV32" s="892"/>
      <c r="AW32" s="892"/>
      <c r="AX32" s="892"/>
      <c r="AY32" s="892"/>
      <c r="AZ32" s="893" t="s">
        <v>569</v>
      </c>
      <c r="BA32" s="893"/>
      <c r="BB32" s="893"/>
      <c r="BC32" s="893"/>
      <c r="BD32" s="893"/>
      <c r="BE32" s="889" t="s">
        <v>400</v>
      </c>
      <c r="BF32" s="889"/>
      <c r="BG32" s="889"/>
      <c r="BH32" s="889"/>
      <c r="BI32" s="890"/>
      <c r="BJ32" s="232"/>
      <c r="BK32" s="232"/>
      <c r="BL32" s="232"/>
      <c r="BM32" s="232"/>
      <c r="BN32" s="232"/>
      <c r="BO32" s="245"/>
      <c r="BP32" s="245"/>
      <c r="BQ32" s="242">
        <v>26</v>
      </c>
      <c r="BR32" s="243"/>
      <c r="BS32" s="841"/>
      <c r="BT32" s="842"/>
      <c r="BU32" s="842"/>
      <c r="BV32" s="842"/>
      <c r="BW32" s="842"/>
      <c r="BX32" s="842"/>
      <c r="BY32" s="842"/>
      <c r="BZ32" s="842"/>
      <c r="CA32" s="842"/>
      <c r="CB32" s="842"/>
      <c r="CC32" s="842"/>
      <c r="CD32" s="842"/>
      <c r="CE32" s="842"/>
      <c r="CF32" s="842"/>
      <c r="CG32" s="843"/>
      <c r="CH32" s="844"/>
      <c r="CI32" s="845"/>
      <c r="CJ32" s="845"/>
      <c r="CK32" s="845"/>
      <c r="CL32" s="846"/>
      <c r="CM32" s="844"/>
      <c r="CN32" s="845"/>
      <c r="CO32" s="845"/>
      <c r="CP32" s="845"/>
      <c r="CQ32" s="846"/>
      <c r="CR32" s="844"/>
      <c r="CS32" s="845"/>
      <c r="CT32" s="845"/>
      <c r="CU32" s="845"/>
      <c r="CV32" s="846"/>
      <c r="CW32" s="844"/>
      <c r="CX32" s="845"/>
      <c r="CY32" s="845"/>
      <c r="CZ32" s="845"/>
      <c r="DA32" s="846"/>
      <c r="DB32" s="844"/>
      <c r="DC32" s="845"/>
      <c r="DD32" s="845"/>
      <c r="DE32" s="845"/>
      <c r="DF32" s="846"/>
      <c r="DG32" s="844"/>
      <c r="DH32" s="845"/>
      <c r="DI32" s="845"/>
      <c r="DJ32" s="845"/>
      <c r="DK32" s="846"/>
      <c r="DL32" s="844"/>
      <c r="DM32" s="845"/>
      <c r="DN32" s="845"/>
      <c r="DO32" s="845"/>
      <c r="DP32" s="846"/>
      <c r="DQ32" s="844"/>
      <c r="DR32" s="845"/>
      <c r="DS32" s="845"/>
      <c r="DT32" s="845"/>
      <c r="DU32" s="846"/>
      <c r="DV32" s="809"/>
      <c r="DW32" s="810"/>
      <c r="DX32" s="810"/>
      <c r="DY32" s="810"/>
      <c r="DZ32" s="811"/>
      <c r="EA32" s="226"/>
    </row>
    <row r="33" spans="1:131" s="227" customFormat="1" ht="26.25" customHeight="1" x14ac:dyDescent="0.15">
      <c r="A33" s="246">
        <v>6</v>
      </c>
      <c r="B33" s="821" t="s">
        <v>401</v>
      </c>
      <c r="C33" s="822"/>
      <c r="D33" s="822"/>
      <c r="E33" s="822"/>
      <c r="F33" s="822"/>
      <c r="G33" s="822"/>
      <c r="H33" s="822"/>
      <c r="I33" s="822"/>
      <c r="J33" s="822"/>
      <c r="K33" s="822"/>
      <c r="L33" s="822"/>
      <c r="M33" s="822"/>
      <c r="N33" s="822"/>
      <c r="O33" s="822"/>
      <c r="P33" s="823"/>
      <c r="Q33" s="824">
        <v>338</v>
      </c>
      <c r="R33" s="825"/>
      <c r="S33" s="825"/>
      <c r="T33" s="825"/>
      <c r="U33" s="825"/>
      <c r="V33" s="825">
        <v>270</v>
      </c>
      <c r="W33" s="825"/>
      <c r="X33" s="825"/>
      <c r="Y33" s="825"/>
      <c r="Z33" s="825"/>
      <c r="AA33" s="825">
        <f t="shared" si="0"/>
        <v>68</v>
      </c>
      <c r="AB33" s="825"/>
      <c r="AC33" s="825"/>
      <c r="AD33" s="825"/>
      <c r="AE33" s="826"/>
      <c r="AF33" s="827">
        <v>598</v>
      </c>
      <c r="AG33" s="828"/>
      <c r="AH33" s="828"/>
      <c r="AI33" s="828"/>
      <c r="AJ33" s="829"/>
      <c r="AK33" s="891" t="s">
        <v>568</v>
      </c>
      <c r="AL33" s="892"/>
      <c r="AM33" s="892"/>
      <c r="AN33" s="892"/>
      <c r="AO33" s="892"/>
      <c r="AP33" s="892">
        <v>897</v>
      </c>
      <c r="AQ33" s="892"/>
      <c r="AR33" s="892"/>
      <c r="AS33" s="892"/>
      <c r="AT33" s="892"/>
      <c r="AU33" s="892" t="s">
        <v>568</v>
      </c>
      <c r="AV33" s="892"/>
      <c r="AW33" s="892"/>
      <c r="AX33" s="892"/>
      <c r="AY33" s="892"/>
      <c r="AZ33" s="893" t="s">
        <v>568</v>
      </c>
      <c r="BA33" s="893"/>
      <c r="BB33" s="893"/>
      <c r="BC33" s="893"/>
      <c r="BD33" s="893"/>
      <c r="BE33" s="889" t="s">
        <v>400</v>
      </c>
      <c r="BF33" s="889"/>
      <c r="BG33" s="889"/>
      <c r="BH33" s="889"/>
      <c r="BI33" s="890"/>
      <c r="BJ33" s="232"/>
      <c r="BK33" s="232"/>
      <c r="BL33" s="232"/>
      <c r="BM33" s="232"/>
      <c r="BN33" s="232"/>
      <c r="BO33" s="245"/>
      <c r="BP33" s="245"/>
      <c r="BQ33" s="242">
        <v>27</v>
      </c>
      <c r="BR33" s="243"/>
      <c r="BS33" s="841"/>
      <c r="BT33" s="842"/>
      <c r="BU33" s="842"/>
      <c r="BV33" s="842"/>
      <c r="BW33" s="842"/>
      <c r="BX33" s="842"/>
      <c r="BY33" s="842"/>
      <c r="BZ33" s="842"/>
      <c r="CA33" s="842"/>
      <c r="CB33" s="842"/>
      <c r="CC33" s="842"/>
      <c r="CD33" s="842"/>
      <c r="CE33" s="842"/>
      <c r="CF33" s="842"/>
      <c r="CG33" s="843"/>
      <c r="CH33" s="844"/>
      <c r="CI33" s="845"/>
      <c r="CJ33" s="845"/>
      <c r="CK33" s="845"/>
      <c r="CL33" s="846"/>
      <c r="CM33" s="844"/>
      <c r="CN33" s="845"/>
      <c r="CO33" s="845"/>
      <c r="CP33" s="845"/>
      <c r="CQ33" s="846"/>
      <c r="CR33" s="844"/>
      <c r="CS33" s="845"/>
      <c r="CT33" s="845"/>
      <c r="CU33" s="845"/>
      <c r="CV33" s="846"/>
      <c r="CW33" s="844"/>
      <c r="CX33" s="845"/>
      <c r="CY33" s="845"/>
      <c r="CZ33" s="845"/>
      <c r="DA33" s="846"/>
      <c r="DB33" s="844"/>
      <c r="DC33" s="845"/>
      <c r="DD33" s="845"/>
      <c r="DE33" s="845"/>
      <c r="DF33" s="846"/>
      <c r="DG33" s="844"/>
      <c r="DH33" s="845"/>
      <c r="DI33" s="845"/>
      <c r="DJ33" s="845"/>
      <c r="DK33" s="846"/>
      <c r="DL33" s="844"/>
      <c r="DM33" s="845"/>
      <c r="DN33" s="845"/>
      <c r="DO33" s="845"/>
      <c r="DP33" s="846"/>
      <c r="DQ33" s="844"/>
      <c r="DR33" s="845"/>
      <c r="DS33" s="845"/>
      <c r="DT33" s="845"/>
      <c r="DU33" s="846"/>
      <c r="DV33" s="809"/>
      <c r="DW33" s="810"/>
      <c r="DX33" s="810"/>
      <c r="DY33" s="810"/>
      <c r="DZ33" s="811"/>
      <c r="EA33" s="226"/>
    </row>
    <row r="34" spans="1:131" s="227" customFormat="1" ht="26.25" customHeight="1" x14ac:dyDescent="0.15">
      <c r="A34" s="246">
        <v>7</v>
      </c>
      <c r="B34" s="821" t="s">
        <v>402</v>
      </c>
      <c r="C34" s="822"/>
      <c r="D34" s="822"/>
      <c r="E34" s="822"/>
      <c r="F34" s="822"/>
      <c r="G34" s="822"/>
      <c r="H34" s="822"/>
      <c r="I34" s="822"/>
      <c r="J34" s="822"/>
      <c r="K34" s="822"/>
      <c r="L34" s="822"/>
      <c r="M34" s="822"/>
      <c r="N34" s="822"/>
      <c r="O34" s="822"/>
      <c r="P34" s="823"/>
      <c r="Q34" s="824">
        <v>4874</v>
      </c>
      <c r="R34" s="825"/>
      <c r="S34" s="825"/>
      <c r="T34" s="825"/>
      <c r="U34" s="825"/>
      <c r="V34" s="825">
        <v>4337</v>
      </c>
      <c r="W34" s="825"/>
      <c r="X34" s="825"/>
      <c r="Y34" s="825"/>
      <c r="Z34" s="825"/>
      <c r="AA34" s="825">
        <f t="shared" si="0"/>
        <v>537</v>
      </c>
      <c r="AB34" s="825"/>
      <c r="AC34" s="825"/>
      <c r="AD34" s="825"/>
      <c r="AE34" s="826"/>
      <c r="AF34" s="827">
        <v>1447</v>
      </c>
      <c r="AG34" s="828"/>
      <c r="AH34" s="828"/>
      <c r="AI34" s="828"/>
      <c r="AJ34" s="829"/>
      <c r="AK34" s="891">
        <v>1878</v>
      </c>
      <c r="AL34" s="892"/>
      <c r="AM34" s="892"/>
      <c r="AN34" s="892"/>
      <c r="AO34" s="892"/>
      <c r="AP34" s="892">
        <v>33741</v>
      </c>
      <c r="AQ34" s="892"/>
      <c r="AR34" s="892"/>
      <c r="AS34" s="892"/>
      <c r="AT34" s="892"/>
      <c r="AU34" s="892">
        <v>20785</v>
      </c>
      <c r="AV34" s="892"/>
      <c r="AW34" s="892"/>
      <c r="AX34" s="892"/>
      <c r="AY34" s="892"/>
      <c r="AZ34" s="893" t="s">
        <v>569</v>
      </c>
      <c r="BA34" s="893"/>
      <c r="BB34" s="893"/>
      <c r="BC34" s="893"/>
      <c r="BD34" s="893"/>
      <c r="BE34" s="889" t="s">
        <v>400</v>
      </c>
      <c r="BF34" s="889"/>
      <c r="BG34" s="889"/>
      <c r="BH34" s="889"/>
      <c r="BI34" s="890"/>
      <c r="BJ34" s="232"/>
      <c r="BK34" s="232"/>
      <c r="BL34" s="232"/>
      <c r="BM34" s="232"/>
      <c r="BN34" s="232"/>
      <c r="BO34" s="245"/>
      <c r="BP34" s="245"/>
      <c r="BQ34" s="242">
        <v>28</v>
      </c>
      <c r="BR34" s="243"/>
      <c r="BS34" s="841"/>
      <c r="BT34" s="842"/>
      <c r="BU34" s="842"/>
      <c r="BV34" s="842"/>
      <c r="BW34" s="842"/>
      <c r="BX34" s="842"/>
      <c r="BY34" s="842"/>
      <c r="BZ34" s="842"/>
      <c r="CA34" s="842"/>
      <c r="CB34" s="842"/>
      <c r="CC34" s="842"/>
      <c r="CD34" s="842"/>
      <c r="CE34" s="842"/>
      <c r="CF34" s="842"/>
      <c r="CG34" s="843"/>
      <c r="CH34" s="844"/>
      <c r="CI34" s="845"/>
      <c r="CJ34" s="845"/>
      <c r="CK34" s="845"/>
      <c r="CL34" s="846"/>
      <c r="CM34" s="844"/>
      <c r="CN34" s="845"/>
      <c r="CO34" s="845"/>
      <c r="CP34" s="845"/>
      <c r="CQ34" s="846"/>
      <c r="CR34" s="844"/>
      <c r="CS34" s="845"/>
      <c r="CT34" s="845"/>
      <c r="CU34" s="845"/>
      <c r="CV34" s="846"/>
      <c r="CW34" s="844"/>
      <c r="CX34" s="845"/>
      <c r="CY34" s="845"/>
      <c r="CZ34" s="845"/>
      <c r="DA34" s="846"/>
      <c r="DB34" s="844"/>
      <c r="DC34" s="845"/>
      <c r="DD34" s="845"/>
      <c r="DE34" s="845"/>
      <c r="DF34" s="846"/>
      <c r="DG34" s="844"/>
      <c r="DH34" s="845"/>
      <c r="DI34" s="845"/>
      <c r="DJ34" s="845"/>
      <c r="DK34" s="846"/>
      <c r="DL34" s="844"/>
      <c r="DM34" s="845"/>
      <c r="DN34" s="845"/>
      <c r="DO34" s="845"/>
      <c r="DP34" s="846"/>
      <c r="DQ34" s="844"/>
      <c r="DR34" s="845"/>
      <c r="DS34" s="845"/>
      <c r="DT34" s="845"/>
      <c r="DU34" s="846"/>
      <c r="DV34" s="809"/>
      <c r="DW34" s="810"/>
      <c r="DX34" s="810"/>
      <c r="DY34" s="810"/>
      <c r="DZ34" s="811"/>
      <c r="EA34" s="226"/>
    </row>
    <row r="35" spans="1:131" s="227" customFormat="1" ht="26.25" customHeight="1" x14ac:dyDescent="0.15">
      <c r="A35" s="246">
        <v>8</v>
      </c>
      <c r="B35" s="821" t="s">
        <v>403</v>
      </c>
      <c r="C35" s="822"/>
      <c r="D35" s="822"/>
      <c r="E35" s="822"/>
      <c r="F35" s="822"/>
      <c r="G35" s="822"/>
      <c r="H35" s="822"/>
      <c r="I35" s="822"/>
      <c r="J35" s="822"/>
      <c r="K35" s="822"/>
      <c r="L35" s="822"/>
      <c r="M35" s="822"/>
      <c r="N35" s="822"/>
      <c r="O35" s="822"/>
      <c r="P35" s="823"/>
      <c r="Q35" s="824">
        <v>53</v>
      </c>
      <c r="R35" s="825"/>
      <c r="S35" s="825"/>
      <c r="T35" s="825"/>
      <c r="U35" s="825"/>
      <c r="V35" s="825">
        <v>53</v>
      </c>
      <c r="W35" s="825"/>
      <c r="X35" s="825"/>
      <c r="Y35" s="825"/>
      <c r="Z35" s="825"/>
      <c r="AA35" s="825" t="s">
        <v>569</v>
      </c>
      <c r="AB35" s="825"/>
      <c r="AC35" s="825"/>
      <c r="AD35" s="825"/>
      <c r="AE35" s="826"/>
      <c r="AF35" s="827" t="s">
        <v>121</v>
      </c>
      <c r="AG35" s="828"/>
      <c r="AH35" s="828"/>
      <c r="AI35" s="828"/>
      <c r="AJ35" s="829"/>
      <c r="AK35" s="891">
        <v>50</v>
      </c>
      <c r="AL35" s="892"/>
      <c r="AM35" s="892"/>
      <c r="AN35" s="892"/>
      <c r="AO35" s="892"/>
      <c r="AP35" s="892" t="s">
        <v>568</v>
      </c>
      <c r="AQ35" s="892"/>
      <c r="AR35" s="892"/>
      <c r="AS35" s="892"/>
      <c r="AT35" s="892"/>
      <c r="AU35" s="892" t="s">
        <v>568</v>
      </c>
      <c r="AV35" s="892"/>
      <c r="AW35" s="892"/>
      <c r="AX35" s="892"/>
      <c r="AY35" s="892"/>
      <c r="AZ35" s="893" t="s">
        <v>568</v>
      </c>
      <c r="BA35" s="893"/>
      <c r="BB35" s="893"/>
      <c r="BC35" s="893"/>
      <c r="BD35" s="893"/>
      <c r="BE35" s="889" t="s">
        <v>404</v>
      </c>
      <c r="BF35" s="889"/>
      <c r="BG35" s="889"/>
      <c r="BH35" s="889"/>
      <c r="BI35" s="890"/>
      <c r="BJ35" s="232"/>
      <c r="BK35" s="232"/>
      <c r="BL35" s="232"/>
      <c r="BM35" s="232"/>
      <c r="BN35" s="232"/>
      <c r="BO35" s="245"/>
      <c r="BP35" s="245"/>
      <c r="BQ35" s="242">
        <v>29</v>
      </c>
      <c r="BR35" s="243"/>
      <c r="BS35" s="841"/>
      <c r="BT35" s="842"/>
      <c r="BU35" s="842"/>
      <c r="BV35" s="842"/>
      <c r="BW35" s="842"/>
      <c r="BX35" s="842"/>
      <c r="BY35" s="842"/>
      <c r="BZ35" s="842"/>
      <c r="CA35" s="842"/>
      <c r="CB35" s="842"/>
      <c r="CC35" s="842"/>
      <c r="CD35" s="842"/>
      <c r="CE35" s="842"/>
      <c r="CF35" s="842"/>
      <c r="CG35" s="843"/>
      <c r="CH35" s="844"/>
      <c r="CI35" s="845"/>
      <c r="CJ35" s="845"/>
      <c r="CK35" s="845"/>
      <c r="CL35" s="846"/>
      <c r="CM35" s="844"/>
      <c r="CN35" s="845"/>
      <c r="CO35" s="845"/>
      <c r="CP35" s="845"/>
      <c r="CQ35" s="846"/>
      <c r="CR35" s="844"/>
      <c r="CS35" s="845"/>
      <c r="CT35" s="845"/>
      <c r="CU35" s="845"/>
      <c r="CV35" s="846"/>
      <c r="CW35" s="844"/>
      <c r="CX35" s="845"/>
      <c r="CY35" s="845"/>
      <c r="CZ35" s="845"/>
      <c r="DA35" s="846"/>
      <c r="DB35" s="844"/>
      <c r="DC35" s="845"/>
      <c r="DD35" s="845"/>
      <c r="DE35" s="845"/>
      <c r="DF35" s="846"/>
      <c r="DG35" s="844"/>
      <c r="DH35" s="845"/>
      <c r="DI35" s="845"/>
      <c r="DJ35" s="845"/>
      <c r="DK35" s="846"/>
      <c r="DL35" s="844"/>
      <c r="DM35" s="845"/>
      <c r="DN35" s="845"/>
      <c r="DO35" s="845"/>
      <c r="DP35" s="846"/>
      <c r="DQ35" s="844"/>
      <c r="DR35" s="845"/>
      <c r="DS35" s="845"/>
      <c r="DT35" s="845"/>
      <c r="DU35" s="846"/>
      <c r="DV35" s="809"/>
      <c r="DW35" s="810"/>
      <c r="DX35" s="810"/>
      <c r="DY35" s="810"/>
      <c r="DZ35" s="811"/>
      <c r="EA35" s="226"/>
    </row>
    <row r="36" spans="1:131" s="227" customFormat="1" ht="26.25" customHeight="1" x14ac:dyDescent="0.15">
      <c r="A36" s="246">
        <v>9</v>
      </c>
      <c r="B36" s="821"/>
      <c r="C36" s="822"/>
      <c r="D36" s="822"/>
      <c r="E36" s="822"/>
      <c r="F36" s="822"/>
      <c r="G36" s="822"/>
      <c r="H36" s="822"/>
      <c r="I36" s="822"/>
      <c r="J36" s="822"/>
      <c r="K36" s="822"/>
      <c r="L36" s="822"/>
      <c r="M36" s="822"/>
      <c r="N36" s="822"/>
      <c r="O36" s="822"/>
      <c r="P36" s="823"/>
      <c r="Q36" s="824"/>
      <c r="R36" s="825"/>
      <c r="S36" s="825"/>
      <c r="T36" s="825"/>
      <c r="U36" s="825"/>
      <c r="V36" s="825"/>
      <c r="W36" s="825"/>
      <c r="X36" s="825"/>
      <c r="Y36" s="825"/>
      <c r="Z36" s="825"/>
      <c r="AA36" s="825"/>
      <c r="AB36" s="825"/>
      <c r="AC36" s="825"/>
      <c r="AD36" s="825"/>
      <c r="AE36" s="826"/>
      <c r="AF36" s="827"/>
      <c r="AG36" s="828"/>
      <c r="AH36" s="828"/>
      <c r="AI36" s="828"/>
      <c r="AJ36" s="829"/>
      <c r="AK36" s="891"/>
      <c r="AL36" s="892"/>
      <c r="AM36" s="892"/>
      <c r="AN36" s="892"/>
      <c r="AO36" s="892"/>
      <c r="AP36" s="892"/>
      <c r="AQ36" s="892"/>
      <c r="AR36" s="892"/>
      <c r="AS36" s="892"/>
      <c r="AT36" s="892"/>
      <c r="AU36" s="892"/>
      <c r="AV36" s="892"/>
      <c r="AW36" s="892"/>
      <c r="AX36" s="892"/>
      <c r="AY36" s="892"/>
      <c r="AZ36" s="893"/>
      <c r="BA36" s="893"/>
      <c r="BB36" s="893"/>
      <c r="BC36" s="893"/>
      <c r="BD36" s="893"/>
      <c r="BE36" s="889"/>
      <c r="BF36" s="889"/>
      <c r="BG36" s="889"/>
      <c r="BH36" s="889"/>
      <c r="BI36" s="890"/>
      <c r="BJ36" s="232"/>
      <c r="BK36" s="232"/>
      <c r="BL36" s="232"/>
      <c r="BM36" s="232"/>
      <c r="BN36" s="232"/>
      <c r="BO36" s="245"/>
      <c r="BP36" s="245"/>
      <c r="BQ36" s="242">
        <v>30</v>
      </c>
      <c r="BR36" s="243"/>
      <c r="BS36" s="841"/>
      <c r="BT36" s="842"/>
      <c r="BU36" s="842"/>
      <c r="BV36" s="842"/>
      <c r="BW36" s="842"/>
      <c r="BX36" s="842"/>
      <c r="BY36" s="842"/>
      <c r="BZ36" s="842"/>
      <c r="CA36" s="842"/>
      <c r="CB36" s="842"/>
      <c r="CC36" s="842"/>
      <c r="CD36" s="842"/>
      <c r="CE36" s="842"/>
      <c r="CF36" s="842"/>
      <c r="CG36" s="843"/>
      <c r="CH36" s="844"/>
      <c r="CI36" s="845"/>
      <c r="CJ36" s="845"/>
      <c r="CK36" s="845"/>
      <c r="CL36" s="846"/>
      <c r="CM36" s="844"/>
      <c r="CN36" s="845"/>
      <c r="CO36" s="845"/>
      <c r="CP36" s="845"/>
      <c r="CQ36" s="846"/>
      <c r="CR36" s="844"/>
      <c r="CS36" s="845"/>
      <c r="CT36" s="845"/>
      <c r="CU36" s="845"/>
      <c r="CV36" s="846"/>
      <c r="CW36" s="844"/>
      <c r="CX36" s="845"/>
      <c r="CY36" s="845"/>
      <c r="CZ36" s="845"/>
      <c r="DA36" s="846"/>
      <c r="DB36" s="844"/>
      <c r="DC36" s="845"/>
      <c r="DD36" s="845"/>
      <c r="DE36" s="845"/>
      <c r="DF36" s="846"/>
      <c r="DG36" s="844"/>
      <c r="DH36" s="845"/>
      <c r="DI36" s="845"/>
      <c r="DJ36" s="845"/>
      <c r="DK36" s="846"/>
      <c r="DL36" s="844"/>
      <c r="DM36" s="845"/>
      <c r="DN36" s="845"/>
      <c r="DO36" s="845"/>
      <c r="DP36" s="846"/>
      <c r="DQ36" s="844"/>
      <c r="DR36" s="845"/>
      <c r="DS36" s="845"/>
      <c r="DT36" s="845"/>
      <c r="DU36" s="846"/>
      <c r="DV36" s="809"/>
      <c r="DW36" s="810"/>
      <c r="DX36" s="810"/>
      <c r="DY36" s="810"/>
      <c r="DZ36" s="811"/>
      <c r="EA36" s="226"/>
    </row>
    <row r="37" spans="1:131" s="227" customFormat="1" ht="26.25" customHeight="1" x14ac:dyDescent="0.15">
      <c r="A37" s="246">
        <v>10</v>
      </c>
      <c r="B37" s="821"/>
      <c r="C37" s="822"/>
      <c r="D37" s="822"/>
      <c r="E37" s="822"/>
      <c r="F37" s="822"/>
      <c r="G37" s="822"/>
      <c r="H37" s="822"/>
      <c r="I37" s="822"/>
      <c r="J37" s="822"/>
      <c r="K37" s="822"/>
      <c r="L37" s="822"/>
      <c r="M37" s="822"/>
      <c r="N37" s="822"/>
      <c r="O37" s="822"/>
      <c r="P37" s="823"/>
      <c r="Q37" s="824"/>
      <c r="R37" s="825"/>
      <c r="S37" s="825"/>
      <c r="T37" s="825"/>
      <c r="U37" s="825"/>
      <c r="V37" s="825"/>
      <c r="W37" s="825"/>
      <c r="X37" s="825"/>
      <c r="Y37" s="825"/>
      <c r="Z37" s="825"/>
      <c r="AA37" s="825"/>
      <c r="AB37" s="825"/>
      <c r="AC37" s="825"/>
      <c r="AD37" s="825"/>
      <c r="AE37" s="826"/>
      <c r="AF37" s="827"/>
      <c r="AG37" s="828"/>
      <c r="AH37" s="828"/>
      <c r="AI37" s="828"/>
      <c r="AJ37" s="829"/>
      <c r="AK37" s="891"/>
      <c r="AL37" s="892"/>
      <c r="AM37" s="892"/>
      <c r="AN37" s="892"/>
      <c r="AO37" s="892"/>
      <c r="AP37" s="892"/>
      <c r="AQ37" s="892"/>
      <c r="AR37" s="892"/>
      <c r="AS37" s="892"/>
      <c r="AT37" s="892"/>
      <c r="AU37" s="892"/>
      <c r="AV37" s="892"/>
      <c r="AW37" s="892"/>
      <c r="AX37" s="892"/>
      <c r="AY37" s="892"/>
      <c r="AZ37" s="893"/>
      <c r="BA37" s="893"/>
      <c r="BB37" s="893"/>
      <c r="BC37" s="893"/>
      <c r="BD37" s="893"/>
      <c r="BE37" s="889"/>
      <c r="BF37" s="889"/>
      <c r="BG37" s="889"/>
      <c r="BH37" s="889"/>
      <c r="BI37" s="890"/>
      <c r="BJ37" s="232"/>
      <c r="BK37" s="232"/>
      <c r="BL37" s="232"/>
      <c r="BM37" s="232"/>
      <c r="BN37" s="232"/>
      <c r="BO37" s="245"/>
      <c r="BP37" s="245"/>
      <c r="BQ37" s="242">
        <v>31</v>
      </c>
      <c r="BR37" s="243"/>
      <c r="BS37" s="841"/>
      <c r="BT37" s="842"/>
      <c r="BU37" s="842"/>
      <c r="BV37" s="842"/>
      <c r="BW37" s="842"/>
      <c r="BX37" s="842"/>
      <c r="BY37" s="842"/>
      <c r="BZ37" s="842"/>
      <c r="CA37" s="842"/>
      <c r="CB37" s="842"/>
      <c r="CC37" s="842"/>
      <c r="CD37" s="842"/>
      <c r="CE37" s="842"/>
      <c r="CF37" s="842"/>
      <c r="CG37" s="843"/>
      <c r="CH37" s="844"/>
      <c r="CI37" s="845"/>
      <c r="CJ37" s="845"/>
      <c r="CK37" s="845"/>
      <c r="CL37" s="846"/>
      <c r="CM37" s="844"/>
      <c r="CN37" s="845"/>
      <c r="CO37" s="845"/>
      <c r="CP37" s="845"/>
      <c r="CQ37" s="846"/>
      <c r="CR37" s="844"/>
      <c r="CS37" s="845"/>
      <c r="CT37" s="845"/>
      <c r="CU37" s="845"/>
      <c r="CV37" s="846"/>
      <c r="CW37" s="844"/>
      <c r="CX37" s="845"/>
      <c r="CY37" s="845"/>
      <c r="CZ37" s="845"/>
      <c r="DA37" s="846"/>
      <c r="DB37" s="844"/>
      <c r="DC37" s="845"/>
      <c r="DD37" s="845"/>
      <c r="DE37" s="845"/>
      <c r="DF37" s="846"/>
      <c r="DG37" s="844"/>
      <c r="DH37" s="845"/>
      <c r="DI37" s="845"/>
      <c r="DJ37" s="845"/>
      <c r="DK37" s="846"/>
      <c r="DL37" s="844"/>
      <c r="DM37" s="845"/>
      <c r="DN37" s="845"/>
      <c r="DO37" s="845"/>
      <c r="DP37" s="846"/>
      <c r="DQ37" s="844"/>
      <c r="DR37" s="845"/>
      <c r="DS37" s="845"/>
      <c r="DT37" s="845"/>
      <c r="DU37" s="846"/>
      <c r="DV37" s="809"/>
      <c r="DW37" s="810"/>
      <c r="DX37" s="810"/>
      <c r="DY37" s="810"/>
      <c r="DZ37" s="811"/>
      <c r="EA37" s="226"/>
    </row>
    <row r="38" spans="1:131" s="227" customFormat="1" ht="26.25" customHeight="1" x14ac:dyDescent="0.15">
      <c r="A38" s="246">
        <v>11</v>
      </c>
      <c r="B38" s="821"/>
      <c r="C38" s="822"/>
      <c r="D38" s="822"/>
      <c r="E38" s="822"/>
      <c r="F38" s="822"/>
      <c r="G38" s="822"/>
      <c r="H38" s="822"/>
      <c r="I38" s="822"/>
      <c r="J38" s="822"/>
      <c r="K38" s="822"/>
      <c r="L38" s="822"/>
      <c r="M38" s="822"/>
      <c r="N38" s="822"/>
      <c r="O38" s="822"/>
      <c r="P38" s="823"/>
      <c r="Q38" s="824"/>
      <c r="R38" s="825"/>
      <c r="S38" s="825"/>
      <c r="T38" s="825"/>
      <c r="U38" s="825"/>
      <c r="V38" s="825"/>
      <c r="W38" s="825"/>
      <c r="X38" s="825"/>
      <c r="Y38" s="825"/>
      <c r="Z38" s="825"/>
      <c r="AA38" s="825"/>
      <c r="AB38" s="825"/>
      <c r="AC38" s="825"/>
      <c r="AD38" s="825"/>
      <c r="AE38" s="826"/>
      <c r="AF38" s="827"/>
      <c r="AG38" s="828"/>
      <c r="AH38" s="828"/>
      <c r="AI38" s="828"/>
      <c r="AJ38" s="829"/>
      <c r="AK38" s="891"/>
      <c r="AL38" s="892"/>
      <c r="AM38" s="892"/>
      <c r="AN38" s="892"/>
      <c r="AO38" s="892"/>
      <c r="AP38" s="892"/>
      <c r="AQ38" s="892"/>
      <c r="AR38" s="892"/>
      <c r="AS38" s="892"/>
      <c r="AT38" s="892"/>
      <c r="AU38" s="892"/>
      <c r="AV38" s="892"/>
      <c r="AW38" s="892"/>
      <c r="AX38" s="892"/>
      <c r="AY38" s="892"/>
      <c r="AZ38" s="893"/>
      <c r="BA38" s="893"/>
      <c r="BB38" s="893"/>
      <c r="BC38" s="893"/>
      <c r="BD38" s="893"/>
      <c r="BE38" s="889"/>
      <c r="BF38" s="889"/>
      <c r="BG38" s="889"/>
      <c r="BH38" s="889"/>
      <c r="BI38" s="890"/>
      <c r="BJ38" s="232"/>
      <c r="BK38" s="232"/>
      <c r="BL38" s="232"/>
      <c r="BM38" s="232"/>
      <c r="BN38" s="232"/>
      <c r="BO38" s="245"/>
      <c r="BP38" s="245"/>
      <c r="BQ38" s="242">
        <v>32</v>
      </c>
      <c r="BR38" s="243"/>
      <c r="BS38" s="841"/>
      <c r="BT38" s="842"/>
      <c r="BU38" s="842"/>
      <c r="BV38" s="842"/>
      <c r="BW38" s="842"/>
      <c r="BX38" s="842"/>
      <c r="BY38" s="842"/>
      <c r="BZ38" s="842"/>
      <c r="CA38" s="842"/>
      <c r="CB38" s="842"/>
      <c r="CC38" s="842"/>
      <c r="CD38" s="842"/>
      <c r="CE38" s="842"/>
      <c r="CF38" s="842"/>
      <c r="CG38" s="843"/>
      <c r="CH38" s="844"/>
      <c r="CI38" s="845"/>
      <c r="CJ38" s="845"/>
      <c r="CK38" s="845"/>
      <c r="CL38" s="846"/>
      <c r="CM38" s="844"/>
      <c r="CN38" s="845"/>
      <c r="CO38" s="845"/>
      <c r="CP38" s="845"/>
      <c r="CQ38" s="846"/>
      <c r="CR38" s="844"/>
      <c r="CS38" s="845"/>
      <c r="CT38" s="845"/>
      <c r="CU38" s="845"/>
      <c r="CV38" s="846"/>
      <c r="CW38" s="844"/>
      <c r="CX38" s="845"/>
      <c r="CY38" s="845"/>
      <c r="CZ38" s="845"/>
      <c r="DA38" s="846"/>
      <c r="DB38" s="844"/>
      <c r="DC38" s="845"/>
      <c r="DD38" s="845"/>
      <c r="DE38" s="845"/>
      <c r="DF38" s="846"/>
      <c r="DG38" s="844"/>
      <c r="DH38" s="845"/>
      <c r="DI38" s="845"/>
      <c r="DJ38" s="845"/>
      <c r="DK38" s="846"/>
      <c r="DL38" s="844"/>
      <c r="DM38" s="845"/>
      <c r="DN38" s="845"/>
      <c r="DO38" s="845"/>
      <c r="DP38" s="846"/>
      <c r="DQ38" s="844"/>
      <c r="DR38" s="845"/>
      <c r="DS38" s="845"/>
      <c r="DT38" s="845"/>
      <c r="DU38" s="846"/>
      <c r="DV38" s="809"/>
      <c r="DW38" s="810"/>
      <c r="DX38" s="810"/>
      <c r="DY38" s="810"/>
      <c r="DZ38" s="811"/>
      <c r="EA38" s="226"/>
    </row>
    <row r="39" spans="1:131" s="227" customFormat="1" ht="26.25" customHeight="1" x14ac:dyDescent="0.15">
      <c r="A39" s="246">
        <v>12</v>
      </c>
      <c r="B39" s="821"/>
      <c r="C39" s="822"/>
      <c r="D39" s="822"/>
      <c r="E39" s="822"/>
      <c r="F39" s="822"/>
      <c r="G39" s="822"/>
      <c r="H39" s="822"/>
      <c r="I39" s="822"/>
      <c r="J39" s="822"/>
      <c r="K39" s="822"/>
      <c r="L39" s="822"/>
      <c r="M39" s="822"/>
      <c r="N39" s="822"/>
      <c r="O39" s="822"/>
      <c r="P39" s="823"/>
      <c r="Q39" s="824"/>
      <c r="R39" s="825"/>
      <c r="S39" s="825"/>
      <c r="T39" s="825"/>
      <c r="U39" s="825"/>
      <c r="V39" s="825"/>
      <c r="W39" s="825"/>
      <c r="X39" s="825"/>
      <c r="Y39" s="825"/>
      <c r="Z39" s="825"/>
      <c r="AA39" s="825"/>
      <c r="AB39" s="825"/>
      <c r="AC39" s="825"/>
      <c r="AD39" s="825"/>
      <c r="AE39" s="826"/>
      <c r="AF39" s="827"/>
      <c r="AG39" s="828"/>
      <c r="AH39" s="828"/>
      <c r="AI39" s="828"/>
      <c r="AJ39" s="829"/>
      <c r="AK39" s="891"/>
      <c r="AL39" s="892"/>
      <c r="AM39" s="892"/>
      <c r="AN39" s="892"/>
      <c r="AO39" s="892"/>
      <c r="AP39" s="892"/>
      <c r="AQ39" s="892"/>
      <c r="AR39" s="892"/>
      <c r="AS39" s="892"/>
      <c r="AT39" s="892"/>
      <c r="AU39" s="892"/>
      <c r="AV39" s="892"/>
      <c r="AW39" s="892"/>
      <c r="AX39" s="892"/>
      <c r="AY39" s="892"/>
      <c r="AZ39" s="893"/>
      <c r="BA39" s="893"/>
      <c r="BB39" s="893"/>
      <c r="BC39" s="893"/>
      <c r="BD39" s="893"/>
      <c r="BE39" s="889"/>
      <c r="BF39" s="889"/>
      <c r="BG39" s="889"/>
      <c r="BH39" s="889"/>
      <c r="BI39" s="890"/>
      <c r="BJ39" s="232"/>
      <c r="BK39" s="232"/>
      <c r="BL39" s="232"/>
      <c r="BM39" s="232"/>
      <c r="BN39" s="232"/>
      <c r="BO39" s="245"/>
      <c r="BP39" s="245"/>
      <c r="BQ39" s="242">
        <v>33</v>
      </c>
      <c r="BR39" s="243"/>
      <c r="BS39" s="841"/>
      <c r="BT39" s="842"/>
      <c r="BU39" s="842"/>
      <c r="BV39" s="842"/>
      <c r="BW39" s="842"/>
      <c r="BX39" s="842"/>
      <c r="BY39" s="842"/>
      <c r="BZ39" s="842"/>
      <c r="CA39" s="842"/>
      <c r="CB39" s="842"/>
      <c r="CC39" s="842"/>
      <c r="CD39" s="842"/>
      <c r="CE39" s="842"/>
      <c r="CF39" s="842"/>
      <c r="CG39" s="843"/>
      <c r="CH39" s="844"/>
      <c r="CI39" s="845"/>
      <c r="CJ39" s="845"/>
      <c r="CK39" s="845"/>
      <c r="CL39" s="846"/>
      <c r="CM39" s="844"/>
      <c r="CN39" s="845"/>
      <c r="CO39" s="845"/>
      <c r="CP39" s="845"/>
      <c r="CQ39" s="846"/>
      <c r="CR39" s="844"/>
      <c r="CS39" s="845"/>
      <c r="CT39" s="845"/>
      <c r="CU39" s="845"/>
      <c r="CV39" s="846"/>
      <c r="CW39" s="844"/>
      <c r="CX39" s="845"/>
      <c r="CY39" s="845"/>
      <c r="CZ39" s="845"/>
      <c r="DA39" s="846"/>
      <c r="DB39" s="844"/>
      <c r="DC39" s="845"/>
      <c r="DD39" s="845"/>
      <c r="DE39" s="845"/>
      <c r="DF39" s="846"/>
      <c r="DG39" s="844"/>
      <c r="DH39" s="845"/>
      <c r="DI39" s="845"/>
      <c r="DJ39" s="845"/>
      <c r="DK39" s="846"/>
      <c r="DL39" s="844"/>
      <c r="DM39" s="845"/>
      <c r="DN39" s="845"/>
      <c r="DO39" s="845"/>
      <c r="DP39" s="846"/>
      <c r="DQ39" s="844"/>
      <c r="DR39" s="845"/>
      <c r="DS39" s="845"/>
      <c r="DT39" s="845"/>
      <c r="DU39" s="846"/>
      <c r="DV39" s="809"/>
      <c r="DW39" s="810"/>
      <c r="DX39" s="810"/>
      <c r="DY39" s="810"/>
      <c r="DZ39" s="811"/>
      <c r="EA39" s="226"/>
    </row>
    <row r="40" spans="1:131" s="227" customFormat="1" ht="26.25" customHeight="1" x14ac:dyDescent="0.15">
      <c r="A40" s="241">
        <v>13</v>
      </c>
      <c r="B40" s="821"/>
      <c r="C40" s="822"/>
      <c r="D40" s="822"/>
      <c r="E40" s="822"/>
      <c r="F40" s="822"/>
      <c r="G40" s="822"/>
      <c r="H40" s="822"/>
      <c r="I40" s="822"/>
      <c r="J40" s="822"/>
      <c r="K40" s="822"/>
      <c r="L40" s="822"/>
      <c r="M40" s="822"/>
      <c r="N40" s="822"/>
      <c r="O40" s="822"/>
      <c r="P40" s="823"/>
      <c r="Q40" s="824"/>
      <c r="R40" s="825"/>
      <c r="S40" s="825"/>
      <c r="T40" s="825"/>
      <c r="U40" s="825"/>
      <c r="V40" s="825"/>
      <c r="W40" s="825"/>
      <c r="X40" s="825"/>
      <c r="Y40" s="825"/>
      <c r="Z40" s="825"/>
      <c r="AA40" s="825"/>
      <c r="AB40" s="825"/>
      <c r="AC40" s="825"/>
      <c r="AD40" s="825"/>
      <c r="AE40" s="826"/>
      <c r="AF40" s="827"/>
      <c r="AG40" s="828"/>
      <c r="AH40" s="828"/>
      <c r="AI40" s="828"/>
      <c r="AJ40" s="829"/>
      <c r="AK40" s="891"/>
      <c r="AL40" s="892"/>
      <c r="AM40" s="892"/>
      <c r="AN40" s="892"/>
      <c r="AO40" s="892"/>
      <c r="AP40" s="892"/>
      <c r="AQ40" s="892"/>
      <c r="AR40" s="892"/>
      <c r="AS40" s="892"/>
      <c r="AT40" s="892"/>
      <c r="AU40" s="892"/>
      <c r="AV40" s="892"/>
      <c r="AW40" s="892"/>
      <c r="AX40" s="892"/>
      <c r="AY40" s="892"/>
      <c r="AZ40" s="893"/>
      <c r="BA40" s="893"/>
      <c r="BB40" s="893"/>
      <c r="BC40" s="893"/>
      <c r="BD40" s="893"/>
      <c r="BE40" s="889"/>
      <c r="BF40" s="889"/>
      <c r="BG40" s="889"/>
      <c r="BH40" s="889"/>
      <c r="BI40" s="890"/>
      <c r="BJ40" s="232"/>
      <c r="BK40" s="232"/>
      <c r="BL40" s="232"/>
      <c r="BM40" s="232"/>
      <c r="BN40" s="232"/>
      <c r="BO40" s="245"/>
      <c r="BP40" s="245"/>
      <c r="BQ40" s="242">
        <v>34</v>
      </c>
      <c r="BR40" s="243"/>
      <c r="BS40" s="841"/>
      <c r="BT40" s="842"/>
      <c r="BU40" s="842"/>
      <c r="BV40" s="842"/>
      <c r="BW40" s="842"/>
      <c r="BX40" s="842"/>
      <c r="BY40" s="842"/>
      <c r="BZ40" s="842"/>
      <c r="CA40" s="842"/>
      <c r="CB40" s="842"/>
      <c r="CC40" s="842"/>
      <c r="CD40" s="842"/>
      <c r="CE40" s="842"/>
      <c r="CF40" s="842"/>
      <c r="CG40" s="843"/>
      <c r="CH40" s="844"/>
      <c r="CI40" s="845"/>
      <c r="CJ40" s="845"/>
      <c r="CK40" s="845"/>
      <c r="CL40" s="846"/>
      <c r="CM40" s="844"/>
      <c r="CN40" s="845"/>
      <c r="CO40" s="845"/>
      <c r="CP40" s="845"/>
      <c r="CQ40" s="846"/>
      <c r="CR40" s="844"/>
      <c r="CS40" s="845"/>
      <c r="CT40" s="845"/>
      <c r="CU40" s="845"/>
      <c r="CV40" s="846"/>
      <c r="CW40" s="844"/>
      <c r="CX40" s="845"/>
      <c r="CY40" s="845"/>
      <c r="CZ40" s="845"/>
      <c r="DA40" s="846"/>
      <c r="DB40" s="844"/>
      <c r="DC40" s="845"/>
      <c r="DD40" s="845"/>
      <c r="DE40" s="845"/>
      <c r="DF40" s="846"/>
      <c r="DG40" s="844"/>
      <c r="DH40" s="845"/>
      <c r="DI40" s="845"/>
      <c r="DJ40" s="845"/>
      <c r="DK40" s="846"/>
      <c r="DL40" s="844"/>
      <c r="DM40" s="845"/>
      <c r="DN40" s="845"/>
      <c r="DO40" s="845"/>
      <c r="DP40" s="846"/>
      <c r="DQ40" s="844"/>
      <c r="DR40" s="845"/>
      <c r="DS40" s="845"/>
      <c r="DT40" s="845"/>
      <c r="DU40" s="846"/>
      <c r="DV40" s="809"/>
      <c r="DW40" s="810"/>
      <c r="DX40" s="810"/>
      <c r="DY40" s="810"/>
      <c r="DZ40" s="811"/>
      <c r="EA40" s="226"/>
    </row>
    <row r="41" spans="1:131" s="227" customFormat="1" ht="26.25" customHeight="1" x14ac:dyDescent="0.15">
      <c r="A41" s="241">
        <v>14</v>
      </c>
      <c r="B41" s="821"/>
      <c r="C41" s="822"/>
      <c r="D41" s="822"/>
      <c r="E41" s="822"/>
      <c r="F41" s="822"/>
      <c r="G41" s="822"/>
      <c r="H41" s="822"/>
      <c r="I41" s="822"/>
      <c r="J41" s="822"/>
      <c r="K41" s="822"/>
      <c r="L41" s="822"/>
      <c r="M41" s="822"/>
      <c r="N41" s="822"/>
      <c r="O41" s="822"/>
      <c r="P41" s="823"/>
      <c r="Q41" s="824"/>
      <c r="R41" s="825"/>
      <c r="S41" s="825"/>
      <c r="T41" s="825"/>
      <c r="U41" s="825"/>
      <c r="V41" s="825"/>
      <c r="W41" s="825"/>
      <c r="X41" s="825"/>
      <c r="Y41" s="825"/>
      <c r="Z41" s="825"/>
      <c r="AA41" s="825"/>
      <c r="AB41" s="825"/>
      <c r="AC41" s="825"/>
      <c r="AD41" s="825"/>
      <c r="AE41" s="826"/>
      <c r="AF41" s="827"/>
      <c r="AG41" s="828"/>
      <c r="AH41" s="828"/>
      <c r="AI41" s="828"/>
      <c r="AJ41" s="829"/>
      <c r="AK41" s="891"/>
      <c r="AL41" s="892"/>
      <c r="AM41" s="892"/>
      <c r="AN41" s="892"/>
      <c r="AO41" s="892"/>
      <c r="AP41" s="892"/>
      <c r="AQ41" s="892"/>
      <c r="AR41" s="892"/>
      <c r="AS41" s="892"/>
      <c r="AT41" s="892"/>
      <c r="AU41" s="892"/>
      <c r="AV41" s="892"/>
      <c r="AW41" s="892"/>
      <c r="AX41" s="892"/>
      <c r="AY41" s="892"/>
      <c r="AZ41" s="893"/>
      <c r="BA41" s="893"/>
      <c r="BB41" s="893"/>
      <c r="BC41" s="893"/>
      <c r="BD41" s="893"/>
      <c r="BE41" s="889"/>
      <c r="BF41" s="889"/>
      <c r="BG41" s="889"/>
      <c r="BH41" s="889"/>
      <c r="BI41" s="890"/>
      <c r="BJ41" s="232"/>
      <c r="BK41" s="232"/>
      <c r="BL41" s="232"/>
      <c r="BM41" s="232"/>
      <c r="BN41" s="232"/>
      <c r="BO41" s="245"/>
      <c r="BP41" s="245"/>
      <c r="BQ41" s="242">
        <v>35</v>
      </c>
      <c r="BR41" s="243"/>
      <c r="BS41" s="841"/>
      <c r="BT41" s="842"/>
      <c r="BU41" s="842"/>
      <c r="BV41" s="842"/>
      <c r="BW41" s="842"/>
      <c r="BX41" s="842"/>
      <c r="BY41" s="842"/>
      <c r="BZ41" s="842"/>
      <c r="CA41" s="842"/>
      <c r="CB41" s="842"/>
      <c r="CC41" s="842"/>
      <c r="CD41" s="842"/>
      <c r="CE41" s="842"/>
      <c r="CF41" s="842"/>
      <c r="CG41" s="843"/>
      <c r="CH41" s="844"/>
      <c r="CI41" s="845"/>
      <c r="CJ41" s="845"/>
      <c r="CK41" s="845"/>
      <c r="CL41" s="846"/>
      <c r="CM41" s="844"/>
      <c r="CN41" s="845"/>
      <c r="CO41" s="845"/>
      <c r="CP41" s="845"/>
      <c r="CQ41" s="846"/>
      <c r="CR41" s="844"/>
      <c r="CS41" s="845"/>
      <c r="CT41" s="845"/>
      <c r="CU41" s="845"/>
      <c r="CV41" s="846"/>
      <c r="CW41" s="844"/>
      <c r="CX41" s="845"/>
      <c r="CY41" s="845"/>
      <c r="CZ41" s="845"/>
      <c r="DA41" s="846"/>
      <c r="DB41" s="844"/>
      <c r="DC41" s="845"/>
      <c r="DD41" s="845"/>
      <c r="DE41" s="845"/>
      <c r="DF41" s="846"/>
      <c r="DG41" s="844"/>
      <c r="DH41" s="845"/>
      <c r="DI41" s="845"/>
      <c r="DJ41" s="845"/>
      <c r="DK41" s="846"/>
      <c r="DL41" s="844"/>
      <c r="DM41" s="845"/>
      <c r="DN41" s="845"/>
      <c r="DO41" s="845"/>
      <c r="DP41" s="846"/>
      <c r="DQ41" s="844"/>
      <c r="DR41" s="845"/>
      <c r="DS41" s="845"/>
      <c r="DT41" s="845"/>
      <c r="DU41" s="846"/>
      <c r="DV41" s="809"/>
      <c r="DW41" s="810"/>
      <c r="DX41" s="810"/>
      <c r="DY41" s="810"/>
      <c r="DZ41" s="811"/>
      <c r="EA41" s="226"/>
    </row>
    <row r="42" spans="1:131" s="227" customFormat="1" ht="26.25" customHeight="1" x14ac:dyDescent="0.15">
      <c r="A42" s="241">
        <v>15</v>
      </c>
      <c r="B42" s="821"/>
      <c r="C42" s="822"/>
      <c r="D42" s="822"/>
      <c r="E42" s="822"/>
      <c r="F42" s="822"/>
      <c r="G42" s="822"/>
      <c r="H42" s="822"/>
      <c r="I42" s="822"/>
      <c r="J42" s="822"/>
      <c r="K42" s="822"/>
      <c r="L42" s="822"/>
      <c r="M42" s="822"/>
      <c r="N42" s="822"/>
      <c r="O42" s="822"/>
      <c r="P42" s="823"/>
      <c r="Q42" s="824"/>
      <c r="R42" s="825"/>
      <c r="S42" s="825"/>
      <c r="T42" s="825"/>
      <c r="U42" s="825"/>
      <c r="V42" s="825"/>
      <c r="W42" s="825"/>
      <c r="X42" s="825"/>
      <c r="Y42" s="825"/>
      <c r="Z42" s="825"/>
      <c r="AA42" s="825"/>
      <c r="AB42" s="825"/>
      <c r="AC42" s="825"/>
      <c r="AD42" s="825"/>
      <c r="AE42" s="826"/>
      <c r="AF42" s="827"/>
      <c r="AG42" s="828"/>
      <c r="AH42" s="828"/>
      <c r="AI42" s="828"/>
      <c r="AJ42" s="829"/>
      <c r="AK42" s="891"/>
      <c r="AL42" s="892"/>
      <c r="AM42" s="892"/>
      <c r="AN42" s="892"/>
      <c r="AO42" s="892"/>
      <c r="AP42" s="892"/>
      <c r="AQ42" s="892"/>
      <c r="AR42" s="892"/>
      <c r="AS42" s="892"/>
      <c r="AT42" s="892"/>
      <c r="AU42" s="892"/>
      <c r="AV42" s="892"/>
      <c r="AW42" s="892"/>
      <c r="AX42" s="892"/>
      <c r="AY42" s="892"/>
      <c r="AZ42" s="893"/>
      <c r="BA42" s="893"/>
      <c r="BB42" s="893"/>
      <c r="BC42" s="893"/>
      <c r="BD42" s="893"/>
      <c r="BE42" s="889"/>
      <c r="BF42" s="889"/>
      <c r="BG42" s="889"/>
      <c r="BH42" s="889"/>
      <c r="BI42" s="890"/>
      <c r="BJ42" s="232"/>
      <c r="BK42" s="232"/>
      <c r="BL42" s="232"/>
      <c r="BM42" s="232"/>
      <c r="BN42" s="232"/>
      <c r="BO42" s="245"/>
      <c r="BP42" s="245"/>
      <c r="BQ42" s="242">
        <v>36</v>
      </c>
      <c r="BR42" s="243"/>
      <c r="BS42" s="841"/>
      <c r="BT42" s="842"/>
      <c r="BU42" s="842"/>
      <c r="BV42" s="842"/>
      <c r="BW42" s="842"/>
      <c r="BX42" s="842"/>
      <c r="BY42" s="842"/>
      <c r="BZ42" s="842"/>
      <c r="CA42" s="842"/>
      <c r="CB42" s="842"/>
      <c r="CC42" s="842"/>
      <c r="CD42" s="842"/>
      <c r="CE42" s="842"/>
      <c r="CF42" s="842"/>
      <c r="CG42" s="843"/>
      <c r="CH42" s="844"/>
      <c r="CI42" s="845"/>
      <c r="CJ42" s="845"/>
      <c r="CK42" s="845"/>
      <c r="CL42" s="846"/>
      <c r="CM42" s="844"/>
      <c r="CN42" s="845"/>
      <c r="CO42" s="845"/>
      <c r="CP42" s="845"/>
      <c r="CQ42" s="846"/>
      <c r="CR42" s="844"/>
      <c r="CS42" s="845"/>
      <c r="CT42" s="845"/>
      <c r="CU42" s="845"/>
      <c r="CV42" s="846"/>
      <c r="CW42" s="844"/>
      <c r="CX42" s="845"/>
      <c r="CY42" s="845"/>
      <c r="CZ42" s="845"/>
      <c r="DA42" s="846"/>
      <c r="DB42" s="844"/>
      <c r="DC42" s="845"/>
      <c r="DD42" s="845"/>
      <c r="DE42" s="845"/>
      <c r="DF42" s="846"/>
      <c r="DG42" s="844"/>
      <c r="DH42" s="845"/>
      <c r="DI42" s="845"/>
      <c r="DJ42" s="845"/>
      <c r="DK42" s="846"/>
      <c r="DL42" s="844"/>
      <c r="DM42" s="845"/>
      <c r="DN42" s="845"/>
      <c r="DO42" s="845"/>
      <c r="DP42" s="846"/>
      <c r="DQ42" s="844"/>
      <c r="DR42" s="845"/>
      <c r="DS42" s="845"/>
      <c r="DT42" s="845"/>
      <c r="DU42" s="846"/>
      <c r="DV42" s="809"/>
      <c r="DW42" s="810"/>
      <c r="DX42" s="810"/>
      <c r="DY42" s="810"/>
      <c r="DZ42" s="811"/>
      <c r="EA42" s="226"/>
    </row>
    <row r="43" spans="1:131" s="227" customFormat="1" ht="26.25" customHeight="1" x14ac:dyDescent="0.15">
      <c r="A43" s="241">
        <v>16</v>
      </c>
      <c r="B43" s="821"/>
      <c r="C43" s="822"/>
      <c r="D43" s="822"/>
      <c r="E43" s="822"/>
      <c r="F43" s="822"/>
      <c r="G43" s="822"/>
      <c r="H43" s="822"/>
      <c r="I43" s="822"/>
      <c r="J43" s="822"/>
      <c r="K43" s="822"/>
      <c r="L43" s="822"/>
      <c r="M43" s="822"/>
      <c r="N43" s="822"/>
      <c r="O43" s="822"/>
      <c r="P43" s="823"/>
      <c r="Q43" s="824"/>
      <c r="R43" s="825"/>
      <c r="S43" s="825"/>
      <c r="T43" s="825"/>
      <c r="U43" s="825"/>
      <c r="V43" s="825"/>
      <c r="W43" s="825"/>
      <c r="X43" s="825"/>
      <c r="Y43" s="825"/>
      <c r="Z43" s="825"/>
      <c r="AA43" s="825"/>
      <c r="AB43" s="825"/>
      <c r="AC43" s="825"/>
      <c r="AD43" s="825"/>
      <c r="AE43" s="826"/>
      <c r="AF43" s="827"/>
      <c r="AG43" s="828"/>
      <c r="AH43" s="828"/>
      <c r="AI43" s="828"/>
      <c r="AJ43" s="829"/>
      <c r="AK43" s="891"/>
      <c r="AL43" s="892"/>
      <c r="AM43" s="892"/>
      <c r="AN43" s="892"/>
      <c r="AO43" s="892"/>
      <c r="AP43" s="892"/>
      <c r="AQ43" s="892"/>
      <c r="AR43" s="892"/>
      <c r="AS43" s="892"/>
      <c r="AT43" s="892"/>
      <c r="AU43" s="892"/>
      <c r="AV43" s="892"/>
      <c r="AW43" s="892"/>
      <c r="AX43" s="892"/>
      <c r="AY43" s="892"/>
      <c r="AZ43" s="893"/>
      <c r="BA43" s="893"/>
      <c r="BB43" s="893"/>
      <c r="BC43" s="893"/>
      <c r="BD43" s="893"/>
      <c r="BE43" s="889"/>
      <c r="BF43" s="889"/>
      <c r="BG43" s="889"/>
      <c r="BH43" s="889"/>
      <c r="BI43" s="890"/>
      <c r="BJ43" s="232"/>
      <c r="BK43" s="232"/>
      <c r="BL43" s="232"/>
      <c r="BM43" s="232"/>
      <c r="BN43" s="232"/>
      <c r="BO43" s="245"/>
      <c r="BP43" s="245"/>
      <c r="BQ43" s="242">
        <v>37</v>
      </c>
      <c r="BR43" s="243"/>
      <c r="BS43" s="841"/>
      <c r="BT43" s="842"/>
      <c r="BU43" s="842"/>
      <c r="BV43" s="842"/>
      <c r="BW43" s="842"/>
      <c r="BX43" s="842"/>
      <c r="BY43" s="842"/>
      <c r="BZ43" s="842"/>
      <c r="CA43" s="842"/>
      <c r="CB43" s="842"/>
      <c r="CC43" s="842"/>
      <c r="CD43" s="842"/>
      <c r="CE43" s="842"/>
      <c r="CF43" s="842"/>
      <c r="CG43" s="843"/>
      <c r="CH43" s="844"/>
      <c r="CI43" s="845"/>
      <c r="CJ43" s="845"/>
      <c r="CK43" s="845"/>
      <c r="CL43" s="846"/>
      <c r="CM43" s="844"/>
      <c r="CN43" s="845"/>
      <c r="CO43" s="845"/>
      <c r="CP43" s="845"/>
      <c r="CQ43" s="846"/>
      <c r="CR43" s="844"/>
      <c r="CS43" s="845"/>
      <c r="CT43" s="845"/>
      <c r="CU43" s="845"/>
      <c r="CV43" s="846"/>
      <c r="CW43" s="844"/>
      <c r="CX43" s="845"/>
      <c r="CY43" s="845"/>
      <c r="CZ43" s="845"/>
      <c r="DA43" s="846"/>
      <c r="DB43" s="844"/>
      <c r="DC43" s="845"/>
      <c r="DD43" s="845"/>
      <c r="DE43" s="845"/>
      <c r="DF43" s="846"/>
      <c r="DG43" s="844"/>
      <c r="DH43" s="845"/>
      <c r="DI43" s="845"/>
      <c r="DJ43" s="845"/>
      <c r="DK43" s="846"/>
      <c r="DL43" s="844"/>
      <c r="DM43" s="845"/>
      <c r="DN43" s="845"/>
      <c r="DO43" s="845"/>
      <c r="DP43" s="846"/>
      <c r="DQ43" s="844"/>
      <c r="DR43" s="845"/>
      <c r="DS43" s="845"/>
      <c r="DT43" s="845"/>
      <c r="DU43" s="846"/>
      <c r="DV43" s="809"/>
      <c r="DW43" s="810"/>
      <c r="DX43" s="810"/>
      <c r="DY43" s="810"/>
      <c r="DZ43" s="811"/>
      <c r="EA43" s="226"/>
    </row>
    <row r="44" spans="1:131" s="227" customFormat="1" ht="26.25" customHeight="1" x14ac:dyDescent="0.15">
      <c r="A44" s="241">
        <v>17</v>
      </c>
      <c r="B44" s="821"/>
      <c r="C44" s="822"/>
      <c r="D44" s="822"/>
      <c r="E44" s="822"/>
      <c r="F44" s="822"/>
      <c r="G44" s="822"/>
      <c r="H44" s="822"/>
      <c r="I44" s="822"/>
      <c r="J44" s="822"/>
      <c r="K44" s="822"/>
      <c r="L44" s="822"/>
      <c r="M44" s="822"/>
      <c r="N44" s="822"/>
      <c r="O44" s="822"/>
      <c r="P44" s="823"/>
      <c r="Q44" s="824"/>
      <c r="R44" s="825"/>
      <c r="S44" s="825"/>
      <c r="T44" s="825"/>
      <c r="U44" s="825"/>
      <c r="V44" s="825"/>
      <c r="W44" s="825"/>
      <c r="X44" s="825"/>
      <c r="Y44" s="825"/>
      <c r="Z44" s="825"/>
      <c r="AA44" s="825"/>
      <c r="AB44" s="825"/>
      <c r="AC44" s="825"/>
      <c r="AD44" s="825"/>
      <c r="AE44" s="826"/>
      <c r="AF44" s="827"/>
      <c r="AG44" s="828"/>
      <c r="AH44" s="828"/>
      <c r="AI44" s="828"/>
      <c r="AJ44" s="829"/>
      <c r="AK44" s="891"/>
      <c r="AL44" s="892"/>
      <c r="AM44" s="892"/>
      <c r="AN44" s="892"/>
      <c r="AO44" s="892"/>
      <c r="AP44" s="892"/>
      <c r="AQ44" s="892"/>
      <c r="AR44" s="892"/>
      <c r="AS44" s="892"/>
      <c r="AT44" s="892"/>
      <c r="AU44" s="892"/>
      <c r="AV44" s="892"/>
      <c r="AW44" s="892"/>
      <c r="AX44" s="892"/>
      <c r="AY44" s="892"/>
      <c r="AZ44" s="893"/>
      <c r="BA44" s="893"/>
      <c r="BB44" s="893"/>
      <c r="BC44" s="893"/>
      <c r="BD44" s="893"/>
      <c r="BE44" s="889"/>
      <c r="BF44" s="889"/>
      <c r="BG44" s="889"/>
      <c r="BH44" s="889"/>
      <c r="BI44" s="890"/>
      <c r="BJ44" s="232"/>
      <c r="BK44" s="232"/>
      <c r="BL44" s="232"/>
      <c r="BM44" s="232"/>
      <c r="BN44" s="232"/>
      <c r="BO44" s="245"/>
      <c r="BP44" s="245"/>
      <c r="BQ44" s="242">
        <v>38</v>
      </c>
      <c r="BR44" s="243"/>
      <c r="BS44" s="841"/>
      <c r="BT44" s="842"/>
      <c r="BU44" s="842"/>
      <c r="BV44" s="842"/>
      <c r="BW44" s="842"/>
      <c r="BX44" s="842"/>
      <c r="BY44" s="842"/>
      <c r="BZ44" s="842"/>
      <c r="CA44" s="842"/>
      <c r="CB44" s="842"/>
      <c r="CC44" s="842"/>
      <c r="CD44" s="842"/>
      <c r="CE44" s="842"/>
      <c r="CF44" s="842"/>
      <c r="CG44" s="843"/>
      <c r="CH44" s="844"/>
      <c r="CI44" s="845"/>
      <c r="CJ44" s="845"/>
      <c r="CK44" s="845"/>
      <c r="CL44" s="846"/>
      <c r="CM44" s="844"/>
      <c r="CN44" s="845"/>
      <c r="CO44" s="845"/>
      <c r="CP44" s="845"/>
      <c r="CQ44" s="846"/>
      <c r="CR44" s="844"/>
      <c r="CS44" s="845"/>
      <c r="CT44" s="845"/>
      <c r="CU44" s="845"/>
      <c r="CV44" s="846"/>
      <c r="CW44" s="844"/>
      <c r="CX44" s="845"/>
      <c r="CY44" s="845"/>
      <c r="CZ44" s="845"/>
      <c r="DA44" s="846"/>
      <c r="DB44" s="844"/>
      <c r="DC44" s="845"/>
      <c r="DD44" s="845"/>
      <c r="DE44" s="845"/>
      <c r="DF44" s="846"/>
      <c r="DG44" s="844"/>
      <c r="DH44" s="845"/>
      <c r="DI44" s="845"/>
      <c r="DJ44" s="845"/>
      <c r="DK44" s="846"/>
      <c r="DL44" s="844"/>
      <c r="DM44" s="845"/>
      <c r="DN44" s="845"/>
      <c r="DO44" s="845"/>
      <c r="DP44" s="846"/>
      <c r="DQ44" s="844"/>
      <c r="DR44" s="845"/>
      <c r="DS44" s="845"/>
      <c r="DT44" s="845"/>
      <c r="DU44" s="846"/>
      <c r="DV44" s="809"/>
      <c r="DW44" s="810"/>
      <c r="DX44" s="810"/>
      <c r="DY44" s="810"/>
      <c r="DZ44" s="811"/>
      <c r="EA44" s="226"/>
    </row>
    <row r="45" spans="1:131" s="227" customFormat="1" ht="26.25" customHeight="1" x14ac:dyDescent="0.15">
      <c r="A45" s="241">
        <v>18</v>
      </c>
      <c r="B45" s="821"/>
      <c r="C45" s="822"/>
      <c r="D45" s="822"/>
      <c r="E45" s="822"/>
      <c r="F45" s="822"/>
      <c r="G45" s="822"/>
      <c r="H45" s="822"/>
      <c r="I45" s="822"/>
      <c r="J45" s="822"/>
      <c r="K45" s="822"/>
      <c r="L45" s="822"/>
      <c r="M45" s="822"/>
      <c r="N45" s="822"/>
      <c r="O45" s="822"/>
      <c r="P45" s="823"/>
      <c r="Q45" s="824"/>
      <c r="R45" s="825"/>
      <c r="S45" s="825"/>
      <c r="T45" s="825"/>
      <c r="U45" s="825"/>
      <c r="V45" s="825"/>
      <c r="W45" s="825"/>
      <c r="X45" s="825"/>
      <c r="Y45" s="825"/>
      <c r="Z45" s="825"/>
      <c r="AA45" s="825"/>
      <c r="AB45" s="825"/>
      <c r="AC45" s="825"/>
      <c r="AD45" s="825"/>
      <c r="AE45" s="826"/>
      <c r="AF45" s="827"/>
      <c r="AG45" s="828"/>
      <c r="AH45" s="828"/>
      <c r="AI45" s="828"/>
      <c r="AJ45" s="829"/>
      <c r="AK45" s="891"/>
      <c r="AL45" s="892"/>
      <c r="AM45" s="892"/>
      <c r="AN45" s="892"/>
      <c r="AO45" s="892"/>
      <c r="AP45" s="892"/>
      <c r="AQ45" s="892"/>
      <c r="AR45" s="892"/>
      <c r="AS45" s="892"/>
      <c r="AT45" s="892"/>
      <c r="AU45" s="892"/>
      <c r="AV45" s="892"/>
      <c r="AW45" s="892"/>
      <c r="AX45" s="892"/>
      <c r="AY45" s="892"/>
      <c r="AZ45" s="893"/>
      <c r="BA45" s="893"/>
      <c r="BB45" s="893"/>
      <c r="BC45" s="893"/>
      <c r="BD45" s="893"/>
      <c r="BE45" s="889"/>
      <c r="BF45" s="889"/>
      <c r="BG45" s="889"/>
      <c r="BH45" s="889"/>
      <c r="BI45" s="890"/>
      <c r="BJ45" s="232"/>
      <c r="BK45" s="232"/>
      <c r="BL45" s="232"/>
      <c r="BM45" s="232"/>
      <c r="BN45" s="232"/>
      <c r="BO45" s="245"/>
      <c r="BP45" s="245"/>
      <c r="BQ45" s="242">
        <v>39</v>
      </c>
      <c r="BR45" s="243"/>
      <c r="BS45" s="841"/>
      <c r="BT45" s="842"/>
      <c r="BU45" s="842"/>
      <c r="BV45" s="842"/>
      <c r="BW45" s="842"/>
      <c r="BX45" s="842"/>
      <c r="BY45" s="842"/>
      <c r="BZ45" s="842"/>
      <c r="CA45" s="842"/>
      <c r="CB45" s="842"/>
      <c r="CC45" s="842"/>
      <c r="CD45" s="842"/>
      <c r="CE45" s="842"/>
      <c r="CF45" s="842"/>
      <c r="CG45" s="843"/>
      <c r="CH45" s="844"/>
      <c r="CI45" s="845"/>
      <c r="CJ45" s="845"/>
      <c r="CK45" s="845"/>
      <c r="CL45" s="846"/>
      <c r="CM45" s="844"/>
      <c r="CN45" s="845"/>
      <c r="CO45" s="845"/>
      <c r="CP45" s="845"/>
      <c r="CQ45" s="846"/>
      <c r="CR45" s="844"/>
      <c r="CS45" s="845"/>
      <c r="CT45" s="845"/>
      <c r="CU45" s="845"/>
      <c r="CV45" s="846"/>
      <c r="CW45" s="844"/>
      <c r="CX45" s="845"/>
      <c r="CY45" s="845"/>
      <c r="CZ45" s="845"/>
      <c r="DA45" s="846"/>
      <c r="DB45" s="844"/>
      <c r="DC45" s="845"/>
      <c r="DD45" s="845"/>
      <c r="DE45" s="845"/>
      <c r="DF45" s="846"/>
      <c r="DG45" s="844"/>
      <c r="DH45" s="845"/>
      <c r="DI45" s="845"/>
      <c r="DJ45" s="845"/>
      <c r="DK45" s="846"/>
      <c r="DL45" s="844"/>
      <c r="DM45" s="845"/>
      <c r="DN45" s="845"/>
      <c r="DO45" s="845"/>
      <c r="DP45" s="846"/>
      <c r="DQ45" s="844"/>
      <c r="DR45" s="845"/>
      <c r="DS45" s="845"/>
      <c r="DT45" s="845"/>
      <c r="DU45" s="846"/>
      <c r="DV45" s="809"/>
      <c r="DW45" s="810"/>
      <c r="DX45" s="810"/>
      <c r="DY45" s="810"/>
      <c r="DZ45" s="811"/>
      <c r="EA45" s="226"/>
    </row>
    <row r="46" spans="1:131" s="227" customFormat="1" ht="26.25" customHeight="1" x14ac:dyDescent="0.15">
      <c r="A46" s="241">
        <v>19</v>
      </c>
      <c r="B46" s="821"/>
      <c r="C46" s="822"/>
      <c r="D46" s="822"/>
      <c r="E46" s="822"/>
      <c r="F46" s="822"/>
      <c r="G46" s="822"/>
      <c r="H46" s="822"/>
      <c r="I46" s="822"/>
      <c r="J46" s="822"/>
      <c r="K46" s="822"/>
      <c r="L46" s="822"/>
      <c r="M46" s="822"/>
      <c r="N46" s="822"/>
      <c r="O46" s="822"/>
      <c r="P46" s="823"/>
      <c r="Q46" s="824"/>
      <c r="R46" s="825"/>
      <c r="S46" s="825"/>
      <c r="T46" s="825"/>
      <c r="U46" s="825"/>
      <c r="V46" s="825"/>
      <c r="W46" s="825"/>
      <c r="X46" s="825"/>
      <c r="Y46" s="825"/>
      <c r="Z46" s="825"/>
      <c r="AA46" s="825"/>
      <c r="AB46" s="825"/>
      <c r="AC46" s="825"/>
      <c r="AD46" s="825"/>
      <c r="AE46" s="826"/>
      <c r="AF46" s="827"/>
      <c r="AG46" s="828"/>
      <c r="AH46" s="828"/>
      <c r="AI46" s="828"/>
      <c r="AJ46" s="829"/>
      <c r="AK46" s="891"/>
      <c r="AL46" s="892"/>
      <c r="AM46" s="892"/>
      <c r="AN46" s="892"/>
      <c r="AO46" s="892"/>
      <c r="AP46" s="892"/>
      <c r="AQ46" s="892"/>
      <c r="AR46" s="892"/>
      <c r="AS46" s="892"/>
      <c r="AT46" s="892"/>
      <c r="AU46" s="892"/>
      <c r="AV46" s="892"/>
      <c r="AW46" s="892"/>
      <c r="AX46" s="892"/>
      <c r="AY46" s="892"/>
      <c r="AZ46" s="893"/>
      <c r="BA46" s="893"/>
      <c r="BB46" s="893"/>
      <c r="BC46" s="893"/>
      <c r="BD46" s="893"/>
      <c r="BE46" s="889"/>
      <c r="BF46" s="889"/>
      <c r="BG46" s="889"/>
      <c r="BH46" s="889"/>
      <c r="BI46" s="890"/>
      <c r="BJ46" s="232"/>
      <c r="BK46" s="232"/>
      <c r="BL46" s="232"/>
      <c r="BM46" s="232"/>
      <c r="BN46" s="232"/>
      <c r="BO46" s="245"/>
      <c r="BP46" s="245"/>
      <c r="BQ46" s="242">
        <v>40</v>
      </c>
      <c r="BR46" s="243"/>
      <c r="BS46" s="841"/>
      <c r="BT46" s="842"/>
      <c r="BU46" s="842"/>
      <c r="BV46" s="842"/>
      <c r="BW46" s="842"/>
      <c r="BX46" s="842"/>
      <c r="BY46" s="842"/>
      <c r="BZ46" s="842"/>
      <c r="CA46" s="842"/>
      <c r="CB46" s="842"/>
      <c r="CC46" s="842"/>
      <c r="CD46" s="842"/>
      <c r="CE46" s="842"/>
      <c r="CF46" s="842"/>
      <c r="CG46" s="843"/>
      <c r="CH46" s="844"/>
      <c r="CI46" s="845"/>
      <c r="CJ46" s="845"/>
      <c r="CK46" s="845"/>
      <c r="CL46" s="846"/>
      <c r="CM46" s="844"/>
      <c r="CN46" s="845"/>
      <c r="CO46" s="845"/>
      <c r="CP46" s="845"/>
      <c r="CQ46" s="846"/>
      <c r="CR46" s="844"/>
      <c r="CS46" s="845"/>
      <c r="CT46" s="845"/>
      <c r="CU46" s="845"/>
      <c r="CV46" s="846"/>
      <c r="CW46" s="844"/>
      <c r="CX46" s="845"/>
      <c r="CY46" s="845"/>
      <c r="CZ46" s="845"/>
      <c r="DA46" s="846"/>
      <c r="DB46" s="844"/>
      <c r="DC46" s="845"/>
      <c r="DD46" s="845"/>
      <c r="DE46" s="845"/>
      <c r="DF46" s="846"/>
      <c r="DG46" s="844"/>
      <c r="DH46" s="845"/>
      <c r="DI46" s="845"/>
      <c r="DJ46" s="845"/>
      <c r="DK46" s="846"/>
      <c r="DL46" s="844"/>
      <c r="DM46" s="845"/>
      <c r="DN46" s="845"/>
      <c r="DO46" s="845"/>
      <c r="DP46" s="846"/>
      <c r="DQ46" s="844"/>
      <c r="DR46" s="845"/>
      <c r="DS46" s="845"/>
      <c r="DT46" s="845"/>
      <c r="DU46" s="846"/>
      <c r="DV46" s="809"/>
      <c r="DW46" s="810"/>
      <c r="DX46" s="810"/>
      <c r="DY46" s="810"/>
      <c r="DZ46" s="811"/>
      <c r="EA46" s="226"/>
    </row>
    <row r="47" spans="1:131" s="227" customFormat="1" ht="26.25" customHeight="1" x14ac:dyDescent="0.15">
      <c r="A47" s="241">
        <v>20</v>
      </c>
      <c r="B47" s="821"/>
      <c r="C47" s="822"/>
      <c r="D47" s="822"/>
      <c r="E47" s="822"/>
      <c r="F47" s="822"/>
      <c r="G47" s="822"/>
      <c r="H47" s="822"/>
      <c r="I47" s="822"/>
      <c r="J47" s="822"/>
      <c r="K47" s="822"/>
      <c r="L47" s="822"/>
      <c r="M47" s="822"/>
      <c r="N47" s="822"/>
      <c r="O47" s="822"/>
      <c r="P47" s="823"/>
      <c r="Q47" s="824"/>
      <c r="R47" s="825"/>
      <c r="S47" s="825"/>
      <c r="T47" s="825"/>
      <c r="U47" s="825"/>
      <c r="V47" s="825"/>
      <c r="W47" s="825"/>
      <c r="X47" s="825"/>
      <c r="Y47" s="825"/>
      <c r="Z47" s="825"/>
      <c r="AA47" s="825"/>
      <c r="AB47" s="825"/>
      <c r="AC47" s="825"/>
      <c r="AD47" s="825"/>
      <c r="AE47" s="826"/>
      <c r="AF47" s="827"/>
      <c r="AG47" s="828"/>
      <c r="AH47" s="828"/>
      <c r="AI47" s="828"/>
      <c r="AJ47" s="829"/>
      <c r="AK47" s="891"/>
      <c r="AL47" s="892"/>
      <c r="AM47" s="892"/>
      <c r="AN47" s="892"/>
      <c r="AO47" s="892"/>
      <c r="AP47" s="892"/>
      <c r="AQ47" s="892"/>
      <c r="AR47" s="892"/>
      <c r="AS47" s="892"/>
      <c r="AT47" s="892"/>
      <c r="AU47" s="892"/>
      <c r="AV47" s="892"/>
      <c r="AW47" s="892"/>
      <c r="AX47" s="892"/>
      <c r="AY47" s="892"/>
      <c r="AZ47" s="893"/>
      <c r="BA47" s="893"/>
      <c r="BB47" s="893"/>
      <c r="BC47" s="893"/>
      <c r="BD47" s="893"/>
      <c r="BE47" s="889"/>
      <c r="BF47" s="889"/>
      <c r="BG47" s="889"/>
      <c r="BH47" s="889"/>
      <c r="BI47" s="890"/>
      <c r="BJ47" s="232"/>
      <c r="BK47" s="232"/>
      <c r="BL47" s="232"/>
      <c r="BM47" s="232"/>
      <c r="BN47" s="232"/>
      <c r="BO47" s="245"/>
      <c r="BP47" s="245"/>
      <c r="BQ47" s="242">
        <v>41</v>
      </c>
      <c r="BR47" s="243"/>
      <c r="BS47" s="841"/>
      <c r="BT47" s="842"/>
      <c r="BU47" s="842"/>
      <c r="BV47" s="842"/>
      <c r="BW47" s="842"/>
      <c r="BX47" s="842"/>
      <c r="BY47" s="842"/>
      <c r="BZ47" s="842"/>
      <c r="CA47" s="842"/>
      <c r="CB47" s="842"/>
      <c r="CC47" s="842"/>
      <c r="CD47" s="842"/>
      <c r="CE47" s="842"/>
      <c r="CF47" s="842"/>
      <c r="CG47" s="843"/>
      <c r="CH47" s="844"/>
      <c r="CI47" s="845"/>
      <c r="CJ47" s="845"/>
      <c r="CK47" s="845"/>
      <c r="CL47" s="846"/>
      <c r="CM47" s="844"/>
      <c r="CN47" s="845"/>
      <c r="CO47" s="845"/>
      <c r="CP47" s="845"/>
      <c r="CQ47" s="846"/>
      <c r="CR47" s="844"/>
      <c r="CS47" s="845"/>
      <c r="CT47" s="845"/>
      <c r="CU47" s="845"/>
      <c r="CV47" s="846"/>
      <c r="CW47" s="844"/>
      <c r="CX47" s="845"/>
      <c r="CY47" s="845"/>
      <c r="CZ47" s="845"/>
      <c r="DA47" s="846"/>
      <c r="DB47" s="844"/>
      <c r="DC47" s="845"/>
      <c r="DD47" s="845"/>
      <c r="DE47" s="845"/>
      <c r="DF47" s="846"/>
      <c r="DG47" s="844"/>
      <c r="DH47" s="845"/>
      <c r="DI47" s="845"/>
      <c r="DJ47" s="845"/>
      <c r="DK47" s="846"/>
      <c r="DL47" s="844"/>
      <c r="DM47" s="845"/>
      <c r="DN47" s="845"/>
      <c r="DO47" s="845"/>
      <c r="DP47" s="846"/>
      <c r="DQ47" s="844"/>
      <c r="DR47" s="845"/>
      <c r="DS47" s="845"/>
      <c r="DT47" s="845"/>
      <c r="DU47" s="846"/>
      <c r="DV47" s="809"/>
      <c r="DW47" s="810"/>
      <c r="DX47" s="810"/>
      <c r="DY47" s="810"/>
      <c r="DZ47" s="811"/>
      <c r="EA47" s="226"/>
    </row>
    <row r="48" spans="1:131" s="227" customFormat="1" ht="26.25" customHeight="1" x14ac:dyDescent="0.15">
      <c r="A48" s="241">
        <v>21</v>
      </c>
      <c r="B48" s="821"/>
      <c r="C48" s="822"/>
      <c r="D48" s="822"/>
      <c r="E48" s="822"/>
      <c r="F48" s="822"/>
      <c r="G48" s="822"/>
      <c r="H48" s="822"/>
      <c r="I48" s="822"/>
      <c r="J48" s="822"/>
      <c r="K48" s="822"/>
      <c r="L48" s="822"/>
      <c r="M48" s="822"/>
      <c r="N48" s="822"/>
      <c r="O48" s="822"/>
      <c r="P48" s="823"/>
      <c r="Q48" s="824"/>
      <c r="R48" s="825"/>
      <c r="S48" s="825"/>
      <c r="T48" s="825"/>
      <c r="U48" s="825"/>
      <c r="V48" s="825"/>
      <c r="W48" s="825"/>
      <c r="X48" s="825"/>
      <c r="Y48" s="825"/>
      <c r="Z48" s="825"/>
      <c r="AA48" s="825"/>
      <c r="AB48" s="825"/>
      <c r="AC48" s="825"/>
      <c r="AD48" s="825"/>
      <c r="AE48" s="826"/>
      <c r="AF48" s="827"/>
      <c r="AG48" s="828"/>
      <c r="AH48" s="828"/>
      <c r="AI48" s="828"/>
      <c r="AJ48" s="829"/>
      <c r="AK48" s="891"/>
      <c r="AL48" s="892"/>
      <c r="AM48" s="892"/>
      <c r="AN48" s="892"/>
      <c r="AO48" s="892"/>
      <c r="AP48" s="892"/>
      <c r="AQ48" s="892"/>
      <c r="AR48" s="892"/>
      <c r="AS48" s="892"/>
      <c r="AT48" s="892"/>
      <c r="AU48" s="892"/>
      <c r="AV48" s="892"/>
      <c r="AW48" s="892"/>
      <c r="AX48" s="892"/>
      <c r="AY48" s="892"/>
      <c r="AZ48" s="893"/>
      <c r="BA48" s="893"/>
      <c r="BB48" s="893"/>
      <c r="BC48" s="893"/>
      <c r="BD48" s="893"/>
      <c r="BE48" s="889"/>
      <c r="BF48" s="889"/>
      <c r="BG48" s="889"/>
      <c r="BH48" s="889"/>
      <c r="BI48" s="890"/>
      <c r="BJ48" s="232"/>
      <c r="BK48" s="232"/>
      <c r="BL48" s="232"/>
      <c r="BM48" s="232"/>
      <c r="BN48" s="232"/>
      <c r="BO48" s="245"/>
      <c r="BP48" s="245"/>
      <c r="BQ48" s="242">
        <v>42</v>
      </c>
      <c r="BR48" s="243"/>
      <c r="BS48" s="841"/>
      <c r="BT48" s="842"/>
      <c r="BU48" s="842"/>
      <c r="BV48" s="842"/>
      <c r="BW48" s="842"/>
      <c r="BX48" s="842"/>
      <c r="BY48" s="842"/>
      <c r="BZ48" s="842"/>
      <c r="CA48" s="842"/>
      <c r="CB48" s="842"/>
      <c r="CC48" s="842"/>
      <c r="CD48" s="842"/>
      <c r="CE48" s="842"/>
      <c r="CF48" s="842"/>
      <c r="CG48" s="843"/>
      <c r="CH48" s="844"/>
      <c r="CI48" s="845"/>
      <c r="CJ48" s="845"/>
      <c r="CK48" s="845"/>
      <c r="CL48" s="846"/>
      <c r="CM48" s="844"/>
      <c r="CN48" s="845"/>
      <c r="CO48" s="845"/>
      <c r="CP48" s="845"/>
      <c r="CQ48" s="846"/>
      <c r="CR48" s="844"/>
      <c r="CS48" s="845"/>
      <c r="CT48" s="845"/>
      <c r="CU48" s="845"/>
      <c r="CV48" s="846"/>
      <c r="CW48" s="844"/>
      <c r="CX48" s="845"/>
      <c r="CY48" s="845"/>
      <c r="CZ48" s="845"/>
      <c r="DA48" s="846"/>
      <c r="DB48" s="844"/>
      <c r="DC48" s="845"/>
      <c r="DD48" s="845"/>
      <c r="DE48" s="845"/>
      <c r="DF48" s="846"/>
      <c r="DG48" s="844"/>
      <c r="DH48" s="845"/>
      <c r="DI48" s="845"/>
      <c r="DJ48" s="845"/>
      <c r="DK48" s="846"/>
      <c r="DL48" s="844"/>
      <c r="DM48" s="845"/>
      <c r="DN48" s="845"/>
      <c r="DO48" s="845"/>
      <c r="DP48" s="846"/>
      <c r="DQ48" s="844"/>
      <c r="DR48" s="845"/>
      <c r="DS48" s="845"/>
      <c r="DT48" s="845"/>
      <c r="DU48" s="846"/>
      <c r="DV48" s="809"/>
      <c r="DW48" s="810"/>
      <c r="DX48" s="810"/>
      <c r="DY48" s="810"/>
      <c r="DZ48" s="811"/>
      <c r="EA48" s="226"/>
    </row>
    <row r="49" spans="1:131" s="227" customFormat="1" ht="26.25" customHeight="1" x14ac:dyDescent="0.15">
      <c r="A49" s="241">
        <v>22</v>
      </c>
      <c r="B49" s="821"/>
      <c r="C49" s="822"/>
      <c r="D49" s="822"/>
      <c r="E49" s="822"/>
      <c r="F49" s="822"/>
      <c r="G49" s="822"/>
      <c r="H49" s="822"/>
      <c r="I49" s="822"/>
      <c r="J49" s="822"/>
      <c r="K49" s="822"/>
      <c r="L49" s="822"/>
      <c r="M49" s="822"/>
      <c r="N49" s="822"/>
      <c r="O49" s="822"/>
      <c r="P49" s="823"/>
      <c r="Q49" s="824"/>
      <c r="R49" s="825"/>
      <c r="S49" s="825"/>
      <c r="T49" s="825"/>
      <c r="U49" s="825"/>
      <c r="V49" s="825"/>
      <c r="W49" s="825"/>
      <c r="X49" s="825"/>
      <c r="Y49" s="825"/>
      <c r="Z49" s="825"/>
      <c r="AA49" s="825"/>
      <c r="AB49" s="825"/>
      <c r="AC49" s="825"/>
      <c r="AD49" s="825"/>
      <c r="AE49" s="826"/>
      <c r="AF49" s="827"/>
      <c r="AG49" s="828"/>
      <c r="AH49" s="828"/>
      <c r="AI49" s="828"/>
      <c r="AJ49" s="829"/>
      <c r="AK49" s="891"/>
      <c r="AL49" s="892"/>
      <c r="AM49" s="892"/>
      <c r="AN49" s="892"/>
      <c r="AO49" s="892"/>
      <c r="AP49" s="892"/>
      <c r="AQ49" s="892"/>
      <c r="AR49" s="892"/>
      <c r="AS49" s="892"/>
      <c r="AT49" s="892"/>
      <c r="AU49" s="892"/>
      <c r="AV49" s="892"/>
      <c r="AW49" s="892"/>
      <c r="AX49" s="892"/>
      <c r="AY49" s="892"/>
      <c r="AZ49" s="893"/>
      <c r="BA49" s="893"/>
      <c r="BB49" s="893"/>
      <c r="BC49" s="893"/>
      <c r="BD49" s="893"/>
      <c r="BE49" s="889"/>
      <c r="BF49" s="889"/>
      <c r="BG49" s="889"/>
      <c r="BH49" s="889"/>
      <c r="BI49" s="890"/>
      <c r="BJ49" s="232"/>
      <c r="BK49" s="232"/>
      <c r="BL49" s="232"/>
      <c r="BM49" s="232"/>
      <c r="BN49" s="232"/>
      <c r="BO49" s="245"/>
      <c r="BP49" s="245"/>
      <c r="BQ49" s="242">
        <v>43</v>
      </c>
      <c r="BR49" s="243"/>
      <c r="BS49" s="841"/>
      <c r="BT49" s="842"/>
      <c r="BU49" s="842"/>
      <c r="BV49" s="842"/>
      <c r="BW49" s="842"/>
      <c r="BX49" s="842"/>
      <c r="BY49" s="842"/>
      <c r="BZ49" s="842"/>
      <c r="CA49" s="842"/>
      <c r="CB49" s="842"/>
      <c r="CC49" s="842"/>
      <c r="CD49" s="842"/>
      <c r="CE49" s="842"/>
      <c r="CF49" s="842"/>
      <c r="CG49" s="843"/>
      <c r="CH49" s="844"/>
      <c r="CI49" s="845"/>
      <c r="CJ49" s="845"/>
      <c r="CK49" s="845"/>
      <c r="CL49" s="846"/>
      <c r="CM49" s="844"/>
      <c r="CN49" s="845"/>
      <c r="CO49" s="845"/>
      <c r="CP49" s="845"/>
      <c r="CQ49" s="846"/>
      <c r="CR49" s="844"/>
      <c r="CS49" s="845"/>
      <c r="CT49" s="845"/>
      <c r="CU49" s="845"/>
      <c r="CV49" s="846"/>
      <c r="CW49" s="844"/>
      <c r="CX49" s="845"/>
      <c r="CY49" s="845"/>
      <c r="CZ49" s="845"/>
      <c r="DA49" s="846"/>
      <c r="DB49" s="844"/>
      <c r="DC49" s="845"/>
      <c r="DD49" s="845"/>
      <c r="DE49" s="845"/>
      <c r="DF49" s="846"/>
      <c r="DG49" s="844"/>
      <c r="DH49" s="845"/>
      <c r="DI49" s="845"/>
      <c r="DJ49" s="845"/>
      <c r="DK49" s="846"/>
      <c r="DL49" s="844"/>
      <c r="DM49" s="845"/>
      <c r="DN49" s="845"/>
      <c r="DO49" s="845"/>
      <c r="DP49" s="846"/>
      <c r="DQ49" s="844"/>
      <c r="DR49" s="845"/>
      <c r="DS49" s="845"/>
      <c r="DT49" s="845"/>
      <c r="DU49" s="846"/>
      <c r="DV49" s="809"/>
      <c r="DW49" s="810"/>
      <c r="DX49" s="810"/>
      <c r="DY49" s="810"/>
      <c r="DZ49" s="811"/>
      <c r="EA49" s="226"/>
    </row>
    <row r="50" spans="1:131" s="227" customFormat="1" ht="26.25" customHeight="1" x14ac:dyDescent="0.15">
      <c r="A50" s="241">
        <v>23</v>
      </c>
      <c r="B50" s="821"/>
      <c r="C50" s="822"/>
      <c r="D50" s="822"/>
      <c r="E50" s="822"/>
      <c r="F50" s="822"/>
      <c r="G50" s="822"/>
      <c r="H50" s="822"/>
      <c r="I50" s="822"/>
      <c r="J50" s="822"/>
      <c r="K50" s="822"/>
      <c r="L50" s="822"/>
      <c r="M50" s="822"/>
      <c r="N50" s="822"/>
      <c r="O50" s="822"/>
      <c r="P50" s="823"/>
      <c r="Q50" s="894"/>
      <c r="R50" s="895"/>
      <c r="S50" s="895"/>
      <c r="T50" s="895"/>
      <c r="U50" s="895"/>
      <c r="V50" s="895"/>
      <c r="W50" s="895"/>
      <c r="X50" s="895"/>
      <c r="Y50" s="895"/>
      <c r="Z50" s="895"/>
      <c r="AA50" s="895"/>
      <c r="AB50" s="895"/>
      <c r="AC50" s="895"/>
      <c r="AD50" s="895"/>
      <c r="AE50" s="896"/>
      <c r="AF50" s="827"/>
      <c r="AG50" s="828"/>
      <c r="AH50" s="828"/>
      <c r="AI50" s="828"/>
      <c r="AJ50" s="829"/>
      <c r="AK50" s="897"/>
      <c r="AL50" s="895"/>
      <c r="AM50" s="895"/>
      <c r="AN50" s="895"/>
      <c r="AO50" s="895"/>
      <c r="AP50" s="895"/>
      <c r="AQ50" s="895"/>
      <c r="AR50" s="895"/>
      <c r="AS50" s="895"/>
      <c r="AT50" s="895"/>
      <c r="AU50" s="895"/>
      <c r="AV50" s="895"/>
      <c r="AW50" s="895"/>
      <c r="AX50" s="895"/>
      <c r="AY50" s="895"/>
      <c r="AZ50" s="898"/>
      <c r="BA50" s="898"/>
      <c r="BB50" s="898"/>
      <c r="BC50" s="898"/>
      <c r="BD50" s="898"/>
      <c r="BE50" s="889"/>
      <c r="BF50" s="889"/>
      <c r="BG50" s="889"/>
      <c r="BH50" s="889"/>
      <c r="BI50" s="890"/>
      <c r="BJ50" s="232"/>
      <c r="BK50" s="232"/>
      <c r="BL50" s="232"/>
      <c r="BM50" s="232"/>
      <c r="BN50" s="232"/>
      <c r="BO50" s="245"/>
      <c r="BP50" s="245"/>
      <c r="BQ50" s="242">
        <v>44</v>
      </c>
      <c r="BR50" s="243"/>
      <c r="BS50" s="841"/>
      <c r="BT50" s="842"/>
      <c r="BU50" s="842"/>
      <c r="BV50" s="842"/>
      <c r="BW50" s="842"/>
      <c r="BX50" s="842"/>
      <c r="BY50" s="842"/>
      <c r="BZ50" s="842"/>
      <c r="CA50" s="842"/>
      <c r="CB50" s="842"/>
      <c r="CC50" s="842"/>
      <c r="CD50" s="842"/>
      <c r="CE50" s="842"/>
      <c r="CF50" s="842"/>
      <c r="CG50" s="843"/>
      <c r="CH50" s="844"/>
      <c r="CI50" s="845"/>
      <c r="CJ50" s="845"/>
      <c r="CK50" s="845"/>
      <c r="CL50" s="846"/>
      <c r="CM50" s="844"/>
      <c r="CN50" s="845"/>
      <c r="CO50" s="845"/>
      <c r="CP50" s="845"/>
      <c r="CQ50" s="846"/>
      <c r="CR50" s="844"/>
      <c r="CS50" s="845"/>
      <c r="CT50" s="845"/>
      <c r="CU50" s="845"/>
      <c r="CV50" s="846"/>
      <c r="CW50" s="844"/>
      <c r="CX50" s="845"/>
      <c r="CY50" s="845"/>
      <c r="CZ50" s="845"/>
      <c r="DA50" s="846"/>
      <c r="DB50" s="844"/>
      <c r="DC50" s="845"/>
      <c r="DD50" s="845"/>
      <c r="DE50" s="845"/>
      <c r="DF50" s="846"/>
      <c r="DG50" s="844"/>
      <c r="DH50" s="845"/>
      <c r="DI50" s="845"/>
      <c r="DJ50" s="845"/>
      <c r="DK50" s="846"/>
      <c r="DL50" s="844"/>
      <c r="DM50" s="845"/>
      <c r="DN50" s="845"/>
      <c r="DO50" s="845"/>
      <c r="DP50" s="846"/>
      <c r="DQ50" s="844"/>
      <c r="DR50" s="845"/>
      <c r="DS50" s="845"/>
      <c r="DT50" s="845"/>
      <c r="DU50" s="846"/>
      <c r="DV50" s="809"/>
      <c r="DW50" s="810"/>
      <c r="DX50" s="810"/>
      <c r="DY50" s="810"/>
      <c r="DZ50" s="811"/>
      <c r="EA50" s="226"/>
    </row>
    <row r="51" spans="1:131" s="227" customFormat="1" ht="26.25" customHeight="1" x14ac:dyDescent="0.15">
      <c r="A51" s="241">
        <v>24</v>
      </c>
      <c r="B51" s="821"/>
      <c r="C51" s="822"/>
      <c r="D51" s="822"/>
      <c r="E51" s="822"/>
      <c r="F51" s="822"/>
      <c r="G51" s="822"/>
      <c r="H51" s="822"/>
      <c r="I51" s="822"/>
      <c r="J51" s="822"/>
      <c r="K51" s="822"/>
      <c r="L51" s="822"/>
      <c r="M51" s="822"/>
      <c r="N51" s="822"/>
      <c r="O51" s="822"/>
      <c r="P51" s="823"/>
      <c r="Q51" s="894"/>
      <c r="R51" s="895"/>
      <c r="S51" s="895"/>
      <c r="T51" s="895"/>
      <c r="U51" s="895"/>
      <c r="V51" s="895"/>
      <c r="W51" s="895"/>
      <c r="X51" s="895"/>
      <c r="Y51" s="895"/>
      <c r="Z51" s="895"/>
      <c r="AA51" s="895"/>
      <c r="AB51" s="895"/>
      <c r="AC51" s="895"/>
      <c r="AD51" s="895"/>
      <c r="AE51" s="896"/>
      <c r="AF51" s="827"/>
      <c r="AG51" s="828"/>
      <c r="AH51" s="828"/>
      <c r="AI51" s="828"/>
      <c r="AJ51" s="829"/>
      <c r="AK51" s="897"/>
      <c r="AL51" s="895"/>
      <c r="AM51" s="895"/>
      <c r="AN51" s="895"/>
      <c r="AO51" s="895"/>
      <c r="AP51" s="895"/>
      <c r="AQ51" s="895"/>
      <c r="AR51" s="895"/>
      <c r="AS51" s="895"/>
      <c r="AT51" s="895"/>
      <c r="AU51" s="895"/>
      <c r="AV51" s="895"/>
      <c r="AW51" s="895"/>
      <c r="AX51" s="895"/>
      <c r="AY51" s="895"/>
      <c r="AZ51" s="898"/>
      <c r="BA51" s="898"/>
      <c r="BB51" s="898"/>
      <c r="BC51" s="898"/>
      <c r="BD51" s="898"/>
      <c r="BE51" s="889"/>
      <c r="BF51" s="889"/>
      <c r="BG51" s="889"/>
      <c r="BH51" s="889"/>
      <c r="BI51" s="890"/>
      <c r="BJ51" s="232"/>
      <c r="BK51" s="232"/>
      <c r="BL51" s="232"/>
      <c r="BM51" s="232"/>
      <c r="BN51" s="232"/>
      <c r="BO51" s="245"/>
      <c r="BP51" s="245"/>
      <c r="BQ51" s="242">
        <v>45</v>
      </c>
      <c r="BR51" s="243"/>
      <c r="BS51" s="841"/>
      <c r="BT51" s="842"/>
      <c r="BU51" s="842"/>
      <c r="BV51" s="842"/>
      <c r="BW51" s="842"/>
      <c r="BX51" s="842"/>
      <c r="BY51" s="842"/>
      <c r="BZ51" s="842"/>
      <c r="CA51" s="842"/>
      <c r="CB51" s="842"/>
      <c r="CC51" s="842"/>
      <c r="CD51" s="842"/>
      <c r="CE51" s="842"/>
      <c r="CF51" s="842"/>
      <c r="CG51" s="843"/>
      <c r="CH51" s="844"/>
      <c r="CI51" s="845"/>
      <c r="CJ51" s="845"/>
      <c r="CK51" s="845"/>
      <c r="CL51" s="846"/>
      <c r="CM51" s="844"/>
      <c r="CN51" s="845"/>
      <c r="CO51" s="845"/>
      <c r="CP51" s="845"/>
      <c r="CQ51" s="846"/>
      <c r="CR51" s="844"/>
      <c r="CS51" s="845"/>
      <c r="CT51" s="845"/>
      <c r="CU51" s="845"/>
      <c r="CV51" s="846"/>
      <c r="CW51" s="844"/>
      <c r="CX51" s="845"/>
      <c r="CY51" s="845"/>
      <c r="CZ51" s="845"/>
      <c r="DA51" s="846"/>
      <c r="DB51" s="844"/>
      <c r="DC51" s="845"/>
      <c r="DD51" s="845"/>
      <c r="DE51" s="845"/>
      <c r="DF51" s="846"/>
      <c r="DG51" s="844"/>
      <c r="DH51" s="845"/>
      <c r="DI51" s="845"/>
      <c r="DJ51" s="845"/>
      <c r="DK51" s="846"/>
      <c r="DL51" s="844"/>
      <c r="DM51" s="845"/>
      <c r="DN51" s="845"/>
      <c r="DO51" s="845"/>
      <c r="DP51" s="846"/>
      <c r="DQ51" s="844"/>
      <c r="DR51" s="845"/>
      <c r="DS51" s="845"/>
      <c r="DT51" s="845"/>
      <c r="DU51" s="846"/>
      <c r="DV51" s="809"/>
      <c r="DW51" s="810"/>
      <c r="DX51" s="810"/>
      <c r="DY51" s="810"/>
      <c r="DZ51" s="811"/>
      <c r="EA51" s="226"/>
    </row>
    <row r="52" spans="1:131" s="227" customFormat="1" ht="26.25" customHeight="1" x14ac:dyDescent="0.15">
      <c r="A52" s="241">
        <v>25</v>
      </c>
      <c r="B52" s="821"/>
      <c r="C52" s="822"/>
      <c r="D52" s="822"/>
      <c r="E52" s="822"/>
      <c r="F52" s="822"/>
      <c r="G52" s="822"/>
      <c r="H52" s="822"/>
      <c r="I52" s="822"/>
      <c r="J52" s="822"/>
      <c r="K52" s="822"/>
      <c r="L52" s="822"/>
      <c r="M52" s="822"/>
      <c r="N52" s="822"/>
      <c r="O52" s="822"/>
      <c r="P52" s="823"/>
      <c r="Q52" s="894"/>
      <c r="R52" s="895"/>
      <c r="S52" s="895"/>
      <c r="T52" s="895"/>
      <c r="U52" s="895"/>
      <c r="V52" s="895"/>
      <c r="W52" s="895"/>
      <c r="X52" s="895"/>
      <c r="Y52" s="895"/>
      <c r="Z52" s="895"/>
      <c r="AA52" s="895"/>
      <c r="AB52" s="895"/>
      <c r="AC52" s="895"/>
      <c r="AD52" s="895"/>
      <c r="AE52" s="896"/>
      <c r="AF52" s="827"/>
      <c r="AG52" s="828"/>
      <c r="AH52" s="828"/>
      <c r="AI52" s="828"/>
      <c r="AJ52" s="829"/>
      <c r="AK52" s="897"/>
      <c r="AL52" s="895"/>
      <c r="AM52" s="895"/>
      <c r="AN52" s="895"/>
      <c r="AO52" s="895"/>
      <c r="AP52" s="895"/>
      <c r="AQ52" s="895"/>
      <c r="AR52" s="895"/>
      <c r="AS52" s="895"/>
      <c r="AT52" s="895"/>
      <c r="AU52" s="895"/>
      <c r="AV52" s="895"/>
      <c r="AW52" s="895"/>
      <c r="AX52" s="895"/>
      <c r="AY52" s="895"/>
      <c r="AZ52" s="898"/>
      <c r="BA52" s="898"/>
      <c r="BB52" s="898"/>
      <c r="BC52" s="898"/>
      <c r="BD52" s="898"/>
      <c r="BE52" s="889"/>
      <c r="BF52" s="889"/>
      <c r="BG52" s="889"/>
      <c r="BH52" s="889"/>
      <c r="BI52" s="890"/>
      <c r="BJ52" s="232"/>
      <c r="BK52" s="232"/>
      <c r="BL52" s="232"/>
      <c r="BM52" s="232"/>
      <c r="BN52" s="232"/>
      <c r="BO52" s="245"/>
      <c r="BP52" s="245"/>
      <c r="BQ52" s="242">
        <v>46</v>
      </c>
      <c r="BR52" s="243"/>
      <c r="BS52" s="841"/>
      <c r="BT52" s="842"/>
      <c r="BU52" s="842"/>
      <c r="BV52" s="842"/>
      <c r="BW52" s="842"/>
      <c r="BX52" s="842"/>
      <c r="BY52" s="842"/>
      <c r="BZ52" s="842"/>
      <c r="CA52" s="842"/>
      <c r="CB52" s="842"/>
      <c r="CC52" s="842"/>
      <c r="CD52" s="842"/>
      <c r="CE52" s="842"/>
      <c r="CF52" s="842"/>
      <c r="CG52" s="843"/>
      <c r="CH52" s="844"/>
      <c r="CI52" s="845"/>
      <c r="CJ52" s="845"/>
      <c r="CK52" s="845"/>
      <c r="CL52" s="846"/>
      <c r="CM52" s="844"/>
      <c r="CN52" s="845"/>
      <c r="CO52" s="845"/>
      <c r="CP52" s="845"/>
      <c r="CQ52" s="846"/>
      <c r="CR52" s="844"/>
      <c r="CS52" s="845"/>
      <c r="CT52" s="845"/>
      <c r="CU52" s="845"/>
      <c r="CV52" s="846"/>
      <c r="CW52" s="844"/>
      <c r="CX52" s="845"/>
      <c r="CY52" s="845"/>
      <c r="CZ52" s="845"/>
      <c r="DA52" s="846"/>
      <c r="DB52" s="844"/>
      <c r="DC52" s="845"/>
      <c r="DD52" s="845"/>
      <c r="DE52" s="845"/>
      <c r="DF52" s="846"/>
      <c r="DG52" s="844"/>
      <c r="DH52" s="845"/>
      <c r="DI52" s="845"/>
      <c r="DJ52" s="845"/>
      <c r="DK52" s="846"/>
      <c r="DL52" s="844"/>
      <c r="DM52" s="845"/>
      <c r="DN52" s="845"/>
      <c r="DO52" s="845"/>
      <c r="DP52" s="846"/>
      <c r="DQ52" s="844"/>
      <c r="DR52" s="845"/>
      <c r="DS52" s="845"/>
      <c r="DT52" s="845"/>
      <c r="DU52" s="846"/>
      <c r="DV52" s="809"/>
      <c r="DW52" s="810"/>
      <c r="DX52" s="810"/>
      <c r="DY52" s="810"/>
      <c r="DZ52" s="811"/>
      <c r="EA52" s="226"/>
    </row>
    <row r="53" spans="1:131" s="227" customFormat="1" ht="26.25" customHeight="1" x14ac:dyDescent="0.15">
      <c r="A53" s="241">
        <v>26</v>
      </c>
      <c r="B53" s="821"/>
      <c r="C53" s="822"/>
      <c r="D53" s="822"/>
      <c r="E53" s="822"/>
      <c r="F53" s="822"/>
      <c r="G53" s="822"/>
      <c r="H53" s="822"/>
      <c r="I53" s="822"/>
      <c r="J53" s="822"/>
      <c r="K53" s="822"/>
      <c r="L53" s="822"/>
      <c r="M53" s="822"/>
      <c r="N53" s="822"/>
      <c r="O53" s="822"/>
      <c r="P53" s="823"/>
      <c r="Q53" s="894"/>
      <c r="R53" s="895"/>
      <c r="S53" s="895"/>
      <c r="T53" s="895"/>
      <c r="U53" s="895"/>
      <c r="V53" s="895"/>
      <c r="W53" s="895"/>
      <c r="X53" s="895"/>
      <c r="Y53" s="895"/>
      <c r="Z53" s="895"/>
      <c r="AA53" s="895"/>
      <c r="AB53" s="895"/>
      <c r="AC53" s="895"/>
      <c r="AD53" s="895"/>
      <c r="AE53" s="896"/>
      <c r="AF53" s="827"/>
      <c r="AG53" s="828"/>
      <c r="AH53" s="828"/>
      <c r="AI53" s="828"/>
      <c r="AJ53" s="829"/>
      <c r="AK53" s="897"/>
      <c r="AL53" s="895"/>
      <c r="AM53" s="895"/>
      <c r="AN53" s="895"/>
      <c r="AO53" s="895"/>
      <c r="AP53" s="895"/>
      <c r="AQ53" s="895"/>
      <c r="AR53" s="895"/>
      <c r="AS53" s="895"/>
      <c r="AT53" s="895"/>
      <c r="AU53" s="895"/>
      <c r="AV53" s="895"/>
      <c r="AW53" s="895"/>
      <c r="AX53" s="895"/>
      <c r="AY53" s="895"/>
      <c r="AZ53" s="898"/>
      <c r="BA53" s="898"/>
      <c r="BB53" s="898"/>
      <c r="BC53" s="898"/>
      <c r="BD53" s="898"/>
      <c r="BE53" s="889"/>
      <c r="BF53" s="889"/>
      <c r="BG53" s="889"/>
      <c r="BH53" s="889"/>
      <c r="BI53" s="890"/>
      <c r="BJ53" s="232"/>
      <c r="BK53" s="232"/>
      <c r="BL53" s="232"/>
      <c r="BM53" s="232"/>
      <c r="BN53" s="232"/>
      <c r="BO53" s="245"/>
      <c r="BP53" s="245"/>
      <c r="BQ53" s="242">
        <v>47</v>
      </c>
      <c r="BR53" s="243"/>
      <c r="BS53" s="841"/>
      <c r="BT53" s="842"/>
      <c r="BU53" s="842"/>
      <c r="BV53" s="842"/>
      <c r="BW53" s="842"/>
      <c r="BX53" s="842"/>
      <c r="BY53" s="842"/>
      <c r="BZ53" s="842"/>
      <c r="CA53" s="842"/>
      <c r="CB53" s="842"/>
      <c r="CC53" s="842"/>
      <c r="CD53" s="842"/>
      <c r="CE53" s="842"/>
      <c r="CF53" s="842"/>
      <c r="CG53" s="843"/>
      <c r="CH53" s="844"/>
      <c r="CI53" s="845"/>
      <c r="CJ53" s="845"/>
      <c r="CK53" s="845"/>
      <c r="CL53" s="846"/>
      <c r="CM53" s="844"/>
      <c r="CN53" s="845"/>
      <c r="CO53" s="845"/>
      <c r="CP53" s="845"/>
      <c r="CQ53" s="846"/>
      <c r="CR53" s="844"/>
      <c r="CS53" s="845"/>
      <c r="CT53" s="845"/>
      <c r="CU53" s="845"/>
      <c r="CV53" s="846"/>
      <c r="CW53" s="844"/>
      <c r="CX53" s="845"/>
      <c r="CY53" s="845"/>
      <c r="CZ53" s="845"/>
      <c r="DA53" s="846"/>
      <c r="DB53" s="844"/>
      <c r="DC53" s="845"/>
      <c r="DD53" s="845"/>
      <c r="DE53" s="845"/>
      <c r="DF53" s="846"/>
      <c r="DG53" s="844"/>
      <c r="DH53" s="845"/>
      <c r="DI53" s="845"/>
      <c r="DJ53" s="845"/>
      <c r="DK53" s="846"/>
      <c r="DL53" s="844"/>
      <c r="DM53" s="845"/>
      <c r="DN53" s="845"/>
      <c r="DO53" s="845"/>
      <c r="DP53" s="846"/>
      <c r="DQ53" s="844"/>
      <c r="DR53" s="845"/>
      <c r="DS53" s="845"/>
      <c r="DT53" s="845"/>
      <c r="DU53" s="846"/>
      <c r="DV53" s="809"/>
      <c r="DW53" s="810"/>
      <c r="DX53" s="810"/>
      <c r="DY53" s="810"/>
      <c r="DZ53" s="811"/>
      <c r="EA53" s="226"/>
    </row>
    <row r="54" spans="1:131" s="227" customFormat="1" ht="26.25" customHeight="1" x14ac:dyDescent="0.15">
      <c r="A54" s="241">
        <v>27</v>
      </c>
      <c r="B54" s="821"/>
      <c r="C54" s="822"/>
      <c r="D54" s="822"/>
      <c r="E54" s="822"/>
      <c r="F54" s="822"/>
      <c r="G54" s="822"/>
      <c r="H54" s="822"/>
      <c r="I54" s="822"/>
      <c r="J54" s="822"/>
      <c r="K54" s="822"/>
      <c r="L54" s="822"/>
      <c r="M54" s="822"/>
      <c r="N54" s="822"/>
      <c r="O54" s="822"/>
      <c r="P54" s="823"/>
      <c r="Q54" s="894"/>
      <c r="R54" s="895"/>
      <c r="S54" s="895"/>
      <c r="T54" s="895"/>
      <c r="U54" s="895"/>
      <c r="V54" s="895"/>
      <c r="W54" s="895"/>
      <c r="X54" s="895"/>
      <c r="Y54" s="895"/>
      <c r="Z54" s="895"/>
      <c r="AA54" s="895"/>
      <c r="AB54" s="895"/>
      <c r="AC54" s="895"/>
      <c r="AD54" s="895"/>
      <c r="AE54" s="896"/>
      <c r="AF54" s="827"/>
      <c r="AG54" s="828"/>
      <c r="AH54" s="828"/>
      <c r="AI54" s="828"/>
      <c r="AJ54" s="829"/>
      <c r="AK54" s="897"/>
      <c r="AL54" s="895"/>
      <c r="AM54" s="895"/>
      <c r="AN54" s="895"/>
      <c r="AO54" s="895"/>
      <c r="AP54" s="895"/>
      <c r="AQ54" s="895"/>
      <c r="AR54" s="895"/>
      <c r="AS54" s="895"/>
      <c r="AT54" s="895"/>
      <c r="AU54" s="895"/>
      <c r="AV54" s="895"/>
      <c r="AW54" s="895"/>
      <c r="AX54" s="895"/>
      <c r="AY54" s="895"/>
      <c r="AZ54" s="898"/>
      <c r="BA54" s="898"/>
      <c r="BB54" s="898"/>
      <c r="BC54" s="898"/>
      <c r="BD54" s="898"/>
      <c r="BE54" s="889"/>
      <c r="BF54" s="889"/>
      <c r="BG54" s="889"/>
      <c r="BH54" s="889"/>
      <c r="BI54" s="890"/>
      <c r="BJ54" s="232"/>
      <c r="BK54" s="232"/>
      <c r="BL54" s="232"/>
      <c r="BM54" s="232"/>
      <c r="BN54" s="232"/>
      <c r="BO54" s="245"/>
      <c r="BP54" s="245"/>
      <c r="BQ54" s="242">
        <v>48</v>
      </c>
      <c r="BR54" s="243"/>
      <c r="BS54" s="841"/>
      <c r="BT54" s="842"/>
      <c r="BU54" s="842"/>
      <c r="BV54" s="842"/>
      <c r="BW54" s="842"/>
      <c r="BX54" s="842"/>
      <c r="BY54" s="842"/>
      <c r="BZ54" s="842"/>
      <c r="CA54" s="842"/>
      <c r="CB54" s="842"/>
      <c r="CC54" s="842"/>
      <c r="CD54" s="842"/>
      <c r="CE54" s="842"/>
      <c r="CF54" s="842"/>
      <c r="CG54" s="843"/>
      <c r="CH54" s="844"/>
      <c r="CI54" s="845"/>
      <c r="CJ54" s="845"/>
      <c r="CK54" s="845"/>
      <c r="CL54" s="846"/>
      <c r="CM54" s="844"/>
      <c r="CN54" s="845"/>
      <c r="CO54" s="845"/>
      <c r="CP54" s="845"/>
      <c r="CQ54" s="846"/>
      <c r="CR54" s="844"/>
      <c r="CS54" s="845"/>
      <c r="CT54" s="845"/>
      <c r="CU54" s="845"/>
      <c r="CV54" s="846"/>
      <c r="CW54" s="844"/>
      <c r="CX54" s="845"/>
      <c r="CY54" s="845"/>
      <c r="CZ54" s="845"/>
      <c r="DA54" s="846"/>
      <c r="DB54" s="844"/>
      <c r="DC54" s="845"/>
      <c r="DD54" s="845"/>
      <c r="DE54" s="845"/>
      <c r="DF54" s="846"/>
      <c r="DG54" s="844"/>
      <c r="DH54" s="845"/>
      <c r="DI54" s="845"/>
      <c r="DJ54" s="845"/>
      <c r="DK54" s="846"/>
      <c r="DL54" s="844"/>
      <c r="DM54" s="845"/>
      <c r="DN54" s="845"/>
      <c r="DO54" s="845"/>
      <c r="DP54" s="846"/>
      <c r="DQ54" s="844"/>
      <c r="DR54" s="845"/>
      <c r="DS54" s="845"/>
      <c r="DT54" s="845"/>
      <c r="DU54" s="846"/>
      <c r="DV54" s="809"/>
      <c r="DW54" s="810"/>
      <c r="DX54" s="810"/>
      <c r="DY54" s="810"/>
      <c r="DZ54" s="811"/>
      <c r="EA54" s="226"/>
    </row>
    <row r="55" spans="1:131" s="227" customFormat="1" ht="26.25" customHeight="1" x14ac:dyDescent="0.15">
      <c r="A55" s="241">
        <v>28</v>
      </c>
      <c r="B55" s="821"/>
      <c r="C55" s="822"/>
      <c r="D55" s="822"/>
      <c r="E55" s="822"/>
      <c r="F55" s="822"/>
      <c r="G55" s="822"/>
      <c r="H55" s="822"/>
      <c r="I55" s="822"/>
      <c r="J55" s="822"/>
      <c r="K55" s="822"/>
      <c r="L55" s="822"/>
      <c r="M55" s="822"/>
      <c r="N55" s="822"/>
      <c r="O55" s="822"/>
      <c r="P55" s="823"/>
      <c r="Q55" s="894"/>
      <c r="R55" s="895"/>
      <c r="S55" s="895"/>
      <c r="T55" s="895"/>
      <c r="U55" s="895"/>
      <c r="V55" s="895"/>
      <c r="W55" s="895"/>
      <c r="X55" s="895"/>
      <c r="Y55" s="895"/>
      <c r="Z55" s="895"/>
      <c r="AA55" s="895"/>
      <c r="AB55" s="895"/>
      <c r="AC55" s="895"/>
      <c r="AD55" s="895"/>
      <c r="AE55" s="896"/>
      <c r="AF55" s="827"/>
      <c r="AG55" s="828"/>
      <c r="AH55" s="828"/>
      <c r="AI55" s="828"/>
      <c r="AJ55" s="829"/>
      <c r="AK55" s="897"/>
      <c r="AL55" s="895"/>
      <c r="AM55" s="895"/>
      <c r="AN55" s="895"/>
      <c r="AO55" s="895"/>
      <c r="AP55" s="895"/>
      <c r="AQ55" s="895"/>
      <c r="AR55" s="895"/>
      <c r="AS55" s="895"/>
      <c r="AT55" s="895"/>
      <c r="AU55" s="895"/>
      <c r="AV55" s="895"/>
      <c r="AW55" s="895"/>
      <c r="AX55" s="895"/>
      <c r="AY55" s="895"/>
      <c r="AZ55" s="898"/>
      <c r="BA55" s="898"/>
      <c r="BB55" s="898"/>
      <c r="BC55" s="898"/>
      <c r="BD55" s="898"/>
      <c r="BE55" s="889"/>
      <c r="BF55" s="889"/>
      <c r="BG55" s="889"/>
      <c r="BH55" s="889"/>
      <c r="BI55" s="890"/>
      <c r="BJ55" s="232"/>
      <c r="BK55" s="232"/>
      <c r="BL55" s="232"/>
      <c r="BM55" s="232"/>
      <c r="BN55" s="232"/>
      <c r="BO55" s="245"/>
      <c r="BP55" s="245"/>
      <c r="BQ55" s="242">
        <v>49</v>
      </c>
      <c r="BR55" s="243"/>
      <c r="BS55" s="841"/>
      <c r="BT55" s="842"/>
      <c r="BU55" s="842"/>
      <c r="BV55" s="842"/>
      <c r="BW55" s="842"/>
      <c r="BX55" s="842"/>
      <c r="BY55" s="842"/>
      <c r="BZ55" s="842"/>
      <c r="CA55" s="842"/>
      <c r="CB55" s="842"/>
      <c r="CC55" s="842"/>
      <c r="CD55" s="842"/>
      <c r="CE55" s="842"/>
      <c r="CF55" s="842"/>
      <c r="CG55" s="843"/>
      <c r="CH55" s="844"/>
      <c r="CI55" s="845"/>
      <c r="CJ55" s="845"/>
      <c r="CK55" s="845"/>
      <c r="CL55" s="846"/>
      <c r="CM55" s="844"/>
      <c r="CN55" s="845"/>
      <c r="CO55" s="845"/>
      <c r="CP55" s="845"/>
      <c r="CQ55" s="846"/>
      <c r="CR55" s="844"/>
      <c r="CS55" s="845"/>
      <c r="CT55" s="845"/>
      <c r="CU55" s="845"/>
      <c r="CV55" s="846"/>
      <c r="CW55" s="844"/>
      <c r="CX55" s="845"/>
      <c r="CY55" s="845"/>
      <c r="CZ55" s="845"/>
      <c r="DA55" s="846"/>
      <c r="DB55" s="844"/>
      <c r="DC55" s="845"/>
      <c r="DD55" s="845"/>
      <c r="DE55" s="845"/>
      <c r="DF55" s="846"/>
      <c r="DG55" s="844"/>
      <c r="DH55" s="845"/>
      <c r="DI55" s="845"/>
      <c r="DJ55" s="845"/>
      <c r="DK55" s="846"/>
      <c r="DL55" s="844"/>
      <c r="DM55" s="845"/>
      <c r="DN55" s="845"/>
      <c r="DO55" s="845"/>
      <c r="DP55" s="846"/>
      <c r="DQ55" s="844"/>
      <c r="DR55" s="845"/>
      <c r="DS55" s="845"/>
      <c r="DT55" s="845"/>
      <c r="DU55" s="846"/>
      <c r="DV55" s="809"/>
      <c r="DW55" s="810"/>
      <c r="DX55" s="810"/>
      <c r="DY55" s="810"/>
      <c r="DZ55" s="811"/>
      <c r="EA55" s="226"/>
    </row>
    <row r="56" spans="1:131" s="227" customFormat="1" ht="26.25" customHeight="1" x14ac:dyDescent="0.15">
      <c r="A56" s="241">
        <v>29</v>
      </c>
      <c r="B56" s="821"/>
      <c r="C56" s="822"/>
      <c r="D56" s="822"/>
      <c r="E56" s="822"/>
      <c r="F56" s="822"/>
      <c r="G56" s="822"/>
      <c r="H56" s="822"/>
      <c r="I56" s="822"/>
      <c r="J56" s="822"/>
      <c r="K56" s="822"/>
      <c r="L56" s="822"/>
      <c r="M56" s="822"/>
      <c r="N56" s="822"/>
      <c r="O56" s="822"/>
      <c r="P56" s="823"/>
      <c r="Q56" s="894"/>
      <c r="R56" s="895"/>
      <c r="S56" s="895"/>
      <c r="T56" s="895"/>
      <c r="U56" s="895"/>
      <c r="V56" s="895"/>
      <c r="W56" s="895"/>
      <c r="X56" s="895"/>
      <c r="Y56" s="895"/>
      <c r="Z56" s="895"/>
      <c r="AA56" s="895"/>
      <c r="AB56" s="895"/>
      <c r="AC56" s="895"/>
      <c r="AD56" s="895"/>
      <c r="AE56" s="896"/>
      <c r="AF56" s="827"/>
      <c r="AG56" s="828"/>
      <c r="AH56" s="828"/>
      <c r="AI56" s="828"/>
      <c r="AJ56" s="829"/>
      <c r="AK56" s="897"/>
      <c r="AL56" s="895"/>
      <c r="AM56" s="895"/>
      <c r="AN56" s="895"/>
      <c r="AO56" s="895"/>
      <c r="AP56" s="895"/>
      <c r="AQ56" s="895"/>
      <c r="AR56" s="895"/>
      <c r="AS56" s="895"/>
      <c r="AT56" s="895"/>
      <c r="AU56" s="895"/>
      <c r="AV56" s="895"/>
      <c r="AW56" s="895"/>
      <c r="AX56" s="895"/>
      <c r="AY56" s="895"/>
      <c r="AZ56" s="898"/>
      <c r="BA56" s="898"/>
      <c r="BB56" s="898"/>
      <c r="BC56" s="898"/>
      <c r="BD56" s="898"/>
      <c r="BE56" s="889"/>
      <c r="BF56" s="889"/>
      <c r="BG56" s="889"/>
      <c r="BH56" s="889"/>
      <c r="BI56" s="890"/>
      <c r="BJ56" s="232"/>
      <c r="BK56" s="232"/>
      <c r="BL56" s="232"/>
      <c r="BM56" s="232"/>
      <c r="BN56" s="232"/>
      <c r="BO56" s="245"/>
      <c r="BP56" s="245"/>
      <c r="BQ56" s="242">
        <v>50</v>
      </c>
      <c r="BR56" s="243"/>
      <c r="BS56" s="841"/>
      <c r="BT56" s="842"/>
      <c r="BU56" s="842"/>
      <c r="BV56" s="842"/>
      <c r="BW56" s="842"/>
      <c r="BX56" s="842"/>
      <c r="BY56" s="842"/>
      <c r="BZ56" s="842"/>
      <c r="CA56" s="842"/>
      <c r="CB56" s="842"/>
      <c r="CC56" s="842"/>
      <c r="CD56" s="842"/>
      <c r="CE56" s="842"/>
      <c r="CF56" s="842"/>
      <c r="CG56" s="843"/>
      <c r="CH56" s="844"/>
      <c r="CI56" s="845"/>
      <c r="CJ56" s="845"/>
      <c r="CK56" s="845"/>
      <c r="CL56" s="846"/>
      <c r="CM56" s="844"/>
      <c r="CN56" s="845"/>
      <c r="CO56" s="845"/>
      <c r="CP56" s="845"/>
      <c r="CQ56" s="846"/>
      <c r="CR56" s="844"/>
      <c r="CS56" s="845"/>
      <c r="CT56" s="845"/>
      <c r="CU56" s="845"/>
      <c r="CV56" s="846"/>
      <c r="CW56" s="844"/>
      <c r="CX56" s="845"/>
      <c r="CY56" s="845"/>
      <c r="CZ56" s="845"/>
      <c r="DA56" s="846"/>
      <c r="DB56" s="844"/>
      <c r="DC56" s="845"/>
      <c r="DD56" s="845"/>
      <c r="DE56" s="845"/>
      <c r="DF56" s="846"/>
      <c r="DG56" s="844"/>
      <c r="DH56" s="845"/>
      <c r="DI56" s="845"/>
      <c r="DJ56" s="845"/>
      <c r="DK56" s="846"/>
      <c r="DL56" s="844"/>
      <c r="DM56" s="845"/>
      <c r="DN56" s="845"/>
      <c r="DO56" s="845"/>
      <c r="DP56" s="846"/>
      <c r="DQ56" s="844"/>
      <c r="DR56" s="845"/>
      <c r="DS56" s="845"/>
      <c r="DT56" s="845"/>
      <c r="DU56" s="846"/>
      <c r="DV56" s="809"/>
      <c r="DW56" s="810"/>
      <c r="DX56" s="810"/>
      <c r="DY56" s="810"/>
      <c r="DZ56" s="811"/>
      <c r="EA56" s="226"/>
    </row>
    <row r="57" spans="1:131" s="227" customFormat="1" ht="26.25" customHeight="1" x14ac:dyDescent="0.15">
      <c r="A57" s="241">
        <v>30</v>
      </c>
      <c r="B57" s="821"/>
      <c r="C57" s="822"/>
      <c r="D57" s="822"/>
      <c r="E57" s="822"/>
      <c r="F57" s="822"/>
      <c r="G57" s="822"/>
      <c r="H57" s="822"/>
      <c r="I57" s="822"/>
      <c r="J57" s="822"/>
      <c r="K57" s="822"/>
      <c r="L57" s="822"/>
      <c r="M57" s="822"/>
      <c r="N57" s="822"/>
      <c r="O57" s="822"/>
      <c r="P57" s="823"/>
      <c r="Q57" s="894"/>
      <c r="R57" s="895"/>
      <c r="S57" s="895"/>
      <c r="T57" s="895"/>
      <c r="U57" s="895"/>
      <c r="V57" s="895"/>
      <c r="W57" s="895"/>
      <c r="X57" s="895"/>
      <c r="Y57" s="895"/>
      <c r="Z57" s="895"/>
      <c r="AA57" s="895"/>
      <c r="AB57" s="895"/>
      <c r="AC57" s="895"/>
      <c r="AD57" s="895"/>
      <c r="AE57" s="896"/>
      <c r="AF57" s="827"/>
      <c r="AG57" s="828"/>
      <c r="AH57" s="828"/>
      <c r="AI57" s="828"/>
      <c r="AJ57" s="829"/>
      <c r="AK57" s="897"/>
      <c r="AL57" s="895"/>
      <c r="AM57" s="895"/>
      <c r="AN57" s="895"/>
      <c r="AO57" s="895"/>
      <c r="AP57" s="895"/>
      <c r="AQ57" s="895"/>
      <c r="AR57" s="895"/>
      <c r="AS57" s="895"/>
      <c r="AT57" s="895"/>
      <c r="AU57" s="895"/>
      <c r="AV57" s="895"/>
      <c r="AW57" s="895"/>
      <c r="AX57" s="895"/>
      <c r="AY57" s="895"/>
      <c r="AZ57" s="898"/>
      <c r="BA57" s="898"/>
      <c r="BB57" s="898"/>
      <c r="BC57" s="898"/>
      <c r="BD57" s="898"/>
      <c r="BE57" s="889"/>
      <c r="BF57" s="889"/>
      <c r="BG57" s="889"/>
      <c r="BH57" s="889"/>
      <c r="BI57" s="890"/>
      <c r="BJ57" s="232"/>
      <c r="BK57" s="232"/>
      <c r="BL57" s="232"/>
      <c r="BM57" s="232"/>
      <c r="BN57" s="232"/>
      <c r="BO57" s="245"/>
      <c r="BP57" s="245"/>
      <c r="BQ57" s="242">
        <v>51</v>
      </c>
      <c r="BR57" s="243"/>
      <c r="BS57" s="841"/>
      <c r="BT57" s="842"/>
      <c r="BU57" s="842"/>
      <c r="BV57" s="842"/>
      <c r="BW57" s="842"/>
      <c r="BX57" s="842"/>
      <c r="BY57" s="842"/>
      <c r="BZ57" s="842"/>
      <c r="CA57" s="842"/>
      <c r="CB57" s="842"/>
      <c r="CC57" s="842"/>
      <c r="CD57" s="842"/>
      <c r="CE57" s="842"/>
      <c r="CF57" s="842"/>
      <c r="CG57" s="843"/>
      <c r="CH57" s="844"/>
      <c r="CI57" s="845"/>
      <c r="CJ57" s="845"/>
      <c r="CK57" s="845"/>
      <c r="CL57" s="846"/>
      <c r="CM57" s="844"/>
      <c r="CN57" s="845"/>
      <c r="CO57" s="845"/>
      <c r="CP57" s="845"/>
      <c r="CQ57" s="846"/>
      <c r="CR57" s="844"/>
      <c r="CS57" s="845"/>
      <c r="CT57" s="845"/>
      <c r="CU57" s="845"/>
      <c r="CV57" s="846"/>
      <c r="CW57" s="844"/>
      <c r="CX57" s="845"/>
      <c r="CY57" s="845"/>
      <c r="CZ57" s="845"/>
      <c r="DA57" s="846"/>
      <c r="DB57" s="844"/>
      <c r="DC57" s="845"/>
      <c r="DD57" s="845"/>
      <c r="DE57" s="845"/>
      <c r="DF57" s="846"/>
      <c r="DG57" s="844"/>
      <c r="DH57" s="845"/>
      <c r="DI57" s="845"/>
      <c r="DJ57" s="845"/>
      <c r="DK57" s="846"/>
      <c r="DL57" s="844"/>
      <c r="DM57" s="845"/>
      <c r="DN57" s="845"/>
      <c r="DO57" s="845"/>
      <c r="DP57" s="846"/>
      <c r="DQ57" s="844"/>
      <c r="DR57" s="845"/>
      <c r="DS57" s="845"/>
      <c r="DT57" s="845"/>
      <c r="DU57" s="846"/>
      <c r="DV57" s="809"/>
      <c r="DW57" s="810"/>
      <c r="DX57" s="810"/>
      <c r="DY57" s="810"/>
      <c r="DZ57" s="811"/>
      <c r="EA57" s="226"/>
    </row>
    <row r="58" spans="1:131" s="227" customFormat="1" ht="26.25" customHeight="1" x14ac:dyDescent="0.15">
      <c r="A58" s="241">
        <v>31</v>
      </c>
      <c r="B58" s="821"/>
      <c r="C58" s="822"/>
      <c r="D58" s="822"/>
      <c r="E58" s="822"/>
      <c r="F58" s="822"/>
      <c r="G58" s="822"/>
      <c r="H58" s="822"/>
      <c r="I58" s="822"/>
      <c r="J58" s="822"/>
      <c r="K58" s="822"/>
      <c r="L58" s="822"/>
      <c r="M58" s="822"/>
      <c r="N58" s="822"/>
      <c r="O58" s="822"/>
      <c r="P58" s="823"/>
      <c r="Q58" s="894"/>
      <c r="R58" s="895"/>
      <c r="S58" s="895"/>
      <c r="T58" s="895"/>
      <c r="U58" s="895"/>
      <c r="V58" s="895"/>
      <c r="W58" s="895"/>
      <c r="X58" s="895"/>
      <c r="Y58" s="895"/>
      <c r="Z58" s="895"/>
      <c r="AA58" s="895"/>
      <c r="AB58" s="895"/>
      <c r="AC58" s="895"/>
      <c r="AD58" s="895"/>
      <c r="AE58" s="896"/>
      <c r="AF58" s="827"/>
      <c r="AG58" s="828"/>
      <c r="AH58" s="828"/>
      <c r="AI58" s="828"/>
      <c r="AJ58" s="829"/>
      <c r="AK58" s="897"/>
      <c r="AL58" s="895"/>
      <c r="AM58" s="895"/>
      <c r="AN58" s="895"/>
      <c r="AO58" s="895"/>
      <c r="AP58" s="895"/>
      <c r="AQ58" s="895"/>
      <c r="AR58" s="895"/>
      <c r="AS58" s="895"/>
      <c r="AT58" s="895"/>
      <c r="AU58" s="895"/>
      <c r="AV58" s="895"/>
      <c r="AW58" s="895"/>
      <c r="AX58" s="895"/>
      <c r="AY58" s="895"/>
      <c r="AZ58" s="898"/>
      <c r="BA58" s="898"/>
      <c r="BB58" s="898"/>
      <c r="BC58" s="898"/>
      <c r="BD58" s="898"/>
      <c r="BE58" s="889"/>
      <c r="BF58" s="889"/>
      <c r="BG58" s="889"/>
      <c r="BH58" s="889"/>
      <c r="BI58" s="890"/>
      <c r="BJ58" s="232"/>
      <c r="BK58" s="232"/>
      <c r="BL58" s="232"/>
      <c r="BM58" s="232"/>
      <c r="BN58" s="232"/>
      <c r="BO58" s="245"/>
      <c r="BP58" s="245"/>
      <c r="BQ58" s="242">
        <v>52</v>
      </c>
      <c r="BR58" s="243"/>
      <c r="BS58" s="841"/>
      <c r="BT58" s="842"/>
      <c r="BU58" s="842"/>
      <c r="BV58" s="842"/>
      <c r="BW58" s="842"/>
      <c r="BX58" s="842"/>
      <c r="BY58" s="842"/>
      <c r="BZ58" s="842"/>
      <c r="CA58" s="842"/>
      <c r="CB58" s="842"/>
      <c r="CC58" s="842"/>
      <c r="CD58" s="842"/>
      <c r="CE58" s="842"/>
      <c r="CF58" s="842"/>
      <c r="CG58" s="843"/>
      <c r="CH58" s="844"/>
      <c r="CI58" s="845"/>
      <c r="CJ58" s="845"/>
      <c r="CK58" s="845"/>
      <c r="CL58" s="846"/>
      <c r="CM58" s="844"/>
      <c r="CN58" s="845"/>
      <c r="CO58" s="845"/>
      <c r="CP58" s="845"/>
      <c r="CQ58" s="846"/>
      <c r="CR58" s="844"/>
      <c r="CS58" s="845"/>
      <c r="CT58" s="845"/>
      <c r="CU58" s="845"/>
      <c r="CV58" s="846"/>
      <c r="CW58" s="844"/>
      <c r="CX58" s="845"/>
      <c r="CY58" s="845"/>
      <c r="CZ58" s="845"/>
      <c r="DA58" s="846"/>
      <c r="DB58" s="844"/>
      <c r="DC58" s="845"/>
      <c r="DD58" s="845"/>
      <c r="DE58" s="845"/>
      <c r="DF58" s="846"/>
      <c r="DG58" s="844"/>
      <c r="DH58" s="845"/>
      <c r="DI58" s="845"/>
      <c r="DJ58" s="845"/>
      <c r="DK58" s="846"/>
      <c r="DL58" s="844"/>
      <c r="DM58" s="845"/>
      <c r="DN58" s="845"/>
      <c r="DO58" s="845"/>
      <c r="DP58" s="846"/>
      <c r="DQ58" s="844"/>
      <c r="DR58" s="845"/>
      <c r="DS58" s="845"/>
      <c r="DT58" s="845"/>
      <c r="DU58" s="846"/>
      <c r="DV58" s="809"/>
      <c r="DW58" s="810"/>
      <c r="DX58" s="810"/>
      <c r="DY58" s="810"/>
      <c r="DZ58" s="811"/>
      <c r="EA58" s="226"/>
    </row>
    <row r="59" spans="1:131" s="227" customFormat="1" ht="26.25" customHeight="1" x14ac:dyDescent="0.15">
      <c r="A59" s="241">
        <v>32</v>
      </c>
      <c r="B59" s="821"/>
      <c r="C59" s="822"/>
      <c r="D59" s="822"/>
      <c r="E59" s="822"/>
      <c r="F59" s="822"/>
      <c r="G59" s="822"/>
      <c r="H59" s="822"/>
      <c r="I59" s="822"/>
      <c r="J59" s="822"/>
      <c r="K59" s="822"/>
      <c r="L59" s="822"/>
      <c r="M59" s="822"/>
      <c r="N59" s="822"/>
      <c r="O59" s="822"/>
      <c r="P59" s="823"/>
      <c r="Q59" s="894"/>
      <c r="R59" s="895"/>
      <c r="S59" s="895"/>
      <c r="T59" s="895"/>
      <c r="U59" s="895"/>
      <c r="V59" s="895"/>
      <c r="W59" s="895"/>
      <c r="X59" s="895"/>
      <c r="Y59" s="895"/>
      <c r="Z59" s="895"/>
      <c r="AA59" s="895"/>
      <c r="AB59" s="895"/>
      <c r="AC59" s="895"/>
      <c r="AD59" s="895"/>
      <c r="AE59" s="896"/>
      <c r="AF59" s="827"/>
      <c r="AG59" s="828"/>
      <c r="AH59" s="828"/>
      <c r="AI59" s="828"/>
      <c r="AJ59" s="829"/>
      <c r="AK59" s="897"/>
      <c r="AL59" s="895"/>
      <c r="AM59" s="895"/>
      <c r="AN59" s="895"/>
      <c r="AO59" s="895"/>
      <c r="AP59" s="895"/>
      <c r="AQ59" s="895"/>
      <c r="AR59" s="895"/>
      <c r="AS59" s="895"/>
      <c r="AT59" s="895"/>
      <c r="AU59" s="895"/>
      <c r="AV59" s="895"/>
      <c r="AW59" s="895"/>
      <c r="AX59" s="895"/>
      <c r="AY59" s="895"/>
      <c r="AZ59" s="898"/>
      <c r="BA59" s="898"/>
      <c r="BB59" s="898"/>
      <c r="BC59" s="898"/>
      <c r="BD59" s="898"/>
      <c r="BE59" s="889"/>
      <c r="BF59" s="889"/>
      <c r="BG59" s="889"/>
      <c r="BH59" s="889"/>
      <c r="BI59" s="890"/>
      <c r="BJ59" s="232"/>
      <c r="BK59" s="232"/>
      <c r="BL59" s="232"/>
      <c r="BM59" s="232"/>
      <c r="BN59" s="232"/>
      <c r="BO59" s="245"/>
      <c r="BP59" s="245"/>
      <c r="BQ59" s="242">
        <v>53</v>
      </c>
      <c r="BR59" s="243"/>
      <c r="BS59" s="841"/>
      <c r="BT59" s="842"/>
      <c r="BU59" s="842"/>
      <c r="BV59" s="842"/>
      <c r="BW59" s="842"/>
      <c r="BX59" s="842"/>
      <c r="BY59" s="842"/>
      <c r="BZ59" s="842"/>
      <c r="CA59" s="842"/>
      <c r="CB59" s="842"/>
      <c r="CC59" s="842"/>
      <c r="CD59" s="842"/>
      <c r="CE59" s="842"/>
      <c r="CF59" s="842"/>
      <c r="CG59" s="843"/>
      <c r="CH59" s="844"/>
      <c r="CI59" s="845"/>
      <c r="CJ59" s="845"/>
      <c r="CK59" s="845"/>
      <c r="CL59" s="846"/>
      <c r="CM59" s="844"/>
      <c r="CN59" s="845"/>
      <c r="CO59" s="845"/>
      <c r="CP59" s="845"/>
      <c r="CQ59" s="846"/>
      <c r="CR59" s="844"/>
      <c r="CS59" s="845"/>
      <c r="CT59" s="845"/>
      <c r="CU59" s="845"/>
      <c r="CV59" s="846"/>
      <c r="CW59" s="844"/>
      <c r="CX59" s="845"/>
      <c r="CY59" s="845"/>
      <c r="CZ59" s="845"/>
      <c r="DA59" s="846"/>
      <c r="DB59" s="844"/>
      <c r="DC59" s="845"/>
      <c r="DD59" s="845"/>
      <c r="DE59" s="845"/>
      <c r="DF59" s="846"/>
      <c r="DG59" s="844"/>
      <c r="DH59" s="845"/>
      <c r="DI59" s="845"/>
      <c r="DJ59" s="845"/>
      <c r="DK59" s="846"/>
      <c r="DL59" s="844"/>
      <c r="DM59" s="845"/>
      <c r="DN59" s="845"/>
      <c r="DO59" s="845"/>
      <c r="DP59" s="846"/>
      <c r="DQ59" s="844"/>
      <c r="DR59" s="845"/>
      <c r="DS59" s="845"/>
      <c r="DT59" s="845"/>
      <c r="DU59" s="846"/>
      <c r="DV59" s="809"/>
      <c r="DW59" s="810"/>
      <c r="DX59" s="810"/>
      <c r="DY59" s="810"/>
      <c r="DZ59" s="811"/>
      <c r="EA59" s="226"/>
    </row>
    <row r="60" spans="1:131" s="227" customFormat="1" ht="26.25" customHeight="1" x14ac:dyDescent="0.15">
      <c r="A60" s="241">
        <v>33</v>
      </c>
      <c r="B60" s="821"/>
      <c r="C60" s="822"/>
      <c r="D60" s="822"/>
      <c r="E60" s="822"/>
      <c r="F60" s="822"/>
      <c r="G60" s="822"/>
      <c r="H60" s="822"/>
      <c r="I60" s="822"/>
      <c r="J60" s="822"/>
      <c r="K60" s="822"/>
      <c r="L60" s="822"/>
      <c r="M60" s="822"/>
      <c r="N60" s="822"/>
      <c r="O60" s="822"/>
      <c r="P60" s="823"/>
      <c r="Q60" s="894"/>
      <c r="R60" s="895"/>
      <c r="S60" s="895"/>
      <c r="T60" s="895"/>
      <c r="U60" s="895"/>
      <c r="V60" s="895"/>
      <c r="W60" s="895"/>
      <c r="X60" s="895"/>
      <c r="Y60" s="895"/>
      <c r="Z60" s="895"/>
      <c r="AA60" s="895"/>
      <c r="AB60" s="895"/>
      <c r="AC60" s="895"/>
      <c r="AD60" s="895"/>
      <c r="AE60" s="896"/>
      <c r="AF60" s="827"/>
      <c r="AG60" s="828"/>
      <c r="AH60" s="828"/>
      <c r="AI60" s="828"/>
      <c r="AJ60" s="829"/>
      <c r="AK60" s="897"/>
      <c r="AL60" s="895"/>
      <c r="AM60" s="895"/>
      <c r="AN60" s="895"/>
      <c r="AO60" s="895"/>
      <c r="AP60" s="895"/>
      <c r="AQ60" s="895"/>
      <c r="AR60" s="895"/>
      <c r="AS60" s="895"/>
      <c r="AT60" s="895"/>
      <c r="AU60" s="895"/>
      <c r="AV60" s="895"/>
      <c r="AW60" s="895"/>
      <c r="AX60" s="895"/>
      <c r="AY60" s="895"/>
      <c r="AZ60" s="898"/>
      <c r="BA60" s="898"/>
      <c r="BB60" s="898"/>
      <c r="BC60" s="898"/>
      <c r="BD60" s="898"/>
      <c r="BE60" s="889"/>
      <c r="BF60" s="889"/>
      <c r="BG60" s="889"/>
      <c r="BH60" s="889"/>
      <c r="BI60" s="890"/>
      <c r="BJ60" s="232"/>
      <c r="BK60" s="232"/>
      <c r="BL60" s="232"/>
      <c r="BM60" s="232"/>
      <c r="BN60" s="232"/>
      <c r="BO60" s="245"/>
      <c r="BP60" s="245"/>
      <c r="BQ60" s="242">
        <v>54</v>
      </c>
      <c r="BR60" s="243"/>
      <c r="BS60" s="841"/>
      <c r="BT60" s="842"/>
      <c r="BU60" s="842"/>
      <c r="BV60" s="842"/>
      <c r="BW60" s="842"/>
      <c r="BX60" s="842"/>
      <c r="BY60" s="842"/>
      <c r="BZ60" s="842"/>
      <c r="CA60" s="842"/>
      <c r="CB60" s="842"/>
      <c r="CC60" s="842"/>
      <c r="CD60" s="842"/>
      <c r="CE60" s="842"/>
      <c r="CF60" s="842"/>
      <c r="CG60" s="843"/>
      <c r="CH60" s="844"/>
      <c r="CI60" s="845"/>
      <c r="CJ60" s="845"/>
      <c r="CK60" s="845"/>
      <c r="CL60" s="846"/>
      <c r="CM60" s="844"/>
      <c r="CN60" s="845"/>
      <c r="CO60" s="845"/>
      <c r="CP60" s="845"/>
      <c r="CQ60" s="846"/>
      <c r="CR60" s="844"/>
      <c r="CS60" s="845"/>
      <c r="CT60" s="845"/>
      <c r="CU60" s="845"/>
      <c r="CV60" s="846"/>
      <c r="CW60" s="844"/>
      <c r="CX60" s="845"/>
      <c r="CY60" s="845"/>
      <c r="CZ60" s="845"/>
      <c r="DA60" s="846"/>
      <c r="DB60" s="844"/>
      <c r="DC60" s="845"/>
      <c r="DD60" s="845"/>
      <c r="DE60" s="845"/>
      <c r="DF60" s="846"/>
      <c r="DG60" s="844"/>
      <c r="DH60" s="845"/>
      <c r="DI60" s="845"/>
      <c r="DJ60" s="845"/>
      <c r="DK60" s="846"/>
      <c r="DL60" s="844"/>
      <c r="DM60" s="845"/>
      <c r="DN60" s="845"/>
      <c r="DO60" s="845"/>
      <c r="DP60" s="846"/>
      <c r="DQ60" s="844"/>
      <c r="DR60" s="845"/>
      <c r="DS60" s="845"/>
      <c r="DT60" s="845"/>
      <c r="DU60" s="846"/>
      <c r="DV60" s="809"/>
      <c r="DW60" s="810"/>
      <c r="DX60" s="810"/>
      <c r="DY60" s="810"/>
      <c r="DZ60" s="811"/>
      <c r="EA60" s="226"/>
    </row>
    <row r="61" spans="1:131" s="227" customFormat="1" ht="26.25" customHeight="1" thickBot="1" x14ac:dyDescent="0.2">
      <c r="A61" s="241">
        <v>34</v>
      </c>
      <c r="B61" s="821"/>
      <c r="C61" s="822"/>
      <c r="D61" s="822"/>
      <c r="E61" s="822"/>
      <c r="F61" s="822"/>
      <c r="G61" s="822"/>
      <c r="H61" s="822"/>
      <c r="I61" s="822"/>
      <c r="J61" s="822"/>
      <c r="K61" s="822"/>
      <c r="L61" s="822"/>
      <c r="M61" s="822"/>
      <c r="N61" s="822"/>
      <c r="O61" s="822"/>
      <c r="P61" s="823"/>
      <c r="Q61" s="894"/>
      <c r="R61" s="895"/>
      <c r="S61" s="895"/>
      <c r="T61" s="895"/>
      <c r="U61" s="895"/>
      <c r="V61" s="895"/>
      <c r="W61" s="895"/>
      <c r="X61" s="895"/>
      <c r="Y61" s="895"/>
      <c r="Z61" s="895"/>
      <c r="AA61" s="895"/>
      <c r="AB61" s="895"/>
      <c r="AC61" s="895"/>
      <c r="AD61" s="895"/>
      <c r="AE61" s="896"/>
      <c r="AF61" s="827"/>
      <c r="AG61" s="828"/>
      <c r="AH61" s="828"/>
      <c r="AI61" s="828"/>
      <c r="AJ61" s="829"/>
      <c r="AK61" s="897"/>
      <c r="AL61" s="895"/>
      <c r="AM61" s="895"/>
      <c r="AN61" s="895"/>
      <c r="AO61" s="895"/>
      <c r="AP61" s="895"/>
      <c r="AQ61" s="895"/>
      <c r="AR61" s="895"/>
      <c r="AS61" s="895"/>
      <c r="AT61" s="895"/>
      <c r="AU61" s="895"/>
      <c r="AV61" s="895"/>
      <c r="AW61" s="895"/>
      <c r="AX61" s="895"/>
      <c r="AY61" s="895"/>
      <c r="AZ61" s="898"/>
      <c r="BA61" s="898"/>
      <c r="BB61" s="898"/>
      <c r="BC61" s="898"/>
      <c r="BD61" s="898"/>
      <c r="BE61" s="889"/>
      <c r="BF61" s="889"/>
      <c r="BG61" s="889"/>
      <c r="BH61" s="889"/>
      <c r="BI61" s="890"/>
      <c r="BJ61" s="232"/>
      <c r="BK61" s="232"/>
      <c r="BL61" s="232"/>
      <c r="BM61" s="232"/>
      <c r="BN61" s="232"/>
      <c r="BO61" s="245"/>
      <c r="BP61" s="245"/>
      <c r="BQ61" s="242">
        <v>55</v>
      </c>
      <c r="BR61" s="243"/>
      <c r="BS61" s="841"/>
      <c r="BT61" s="842"/>
      <c r="BU61" s="842"/>
      <c r="BV61" s="842"/>
      <c r="BW61" s="842"/>
      <c r="BX61" s="842"/>
      <c r="BY61" s="842"/>
      <c r="BZ61" s="842"/>
      <c r="CA61" s="842"/>
      <c r="CB61" s="842"/>
      <c r="CC61" s="842"/>
      <c r="CD61" s="842"/>
      <c r="CE61" s="842"/>
      <c r="CF61" s="842"/>
      <c r="CG61" s="843"/>
      <c r="CH61" s="844"/>
      <c r="CI61" s="845"/>
      <c r="CJ61" s="845"/>
      <c r="CK61" s="845"/>
      <c r="CL61" s="846"/>
      <c r="CM61" s="844"/>
      <c r="CN61" s="845"/>
      <c r="CO61" s="845"/>
      <c r="CP61" s="845"/>
      <c r="CQ61" s="846"/>
      <c r="CR61" s="844"/>
      <c r="CS61" s="845"/>
      <c r="CT61" s="845"/>
      <c r="CU61" s="845"/>
      <c r="CV61" s="846"/>
      <c r="CW61" s="844"/>
      <c r="CX61" s="845"/>
      <c r="CY61" s="845"/>
      <c r="CZ61" s="845"/>
      <c r="DA61" s="846"/>
      <c r="DB61" s="844"/>
      <c r="DC61" s="845"/>
      <c r="DD61" s="845"/>
      <c r="DE61" s="845"/>
      <c r="DF61" s="846"/>
      <c r="DG61" s="844"/>
      <c r="DH61" s="845"/>
      <c r="DI61" s="845"/>
      <c r="DJ61" s="845"/>
      <c r="DK61" s="846"/>
      <c r="DL61" s="844"/>
      <c r="DM61" s="845"/>
      <c r="DN61" s="845"/>
      <c r="DO61" s="845"/>
      <c r="DP61" s="846"/>
      <c r="DQ61" s="844"/>
      <c r="DR61" s="845"/>
      <c r="DS61" s="845"/>
      <c r="DT61" s="845"/>
      <c r="DU61" s="846"/>
      <c r="DV61" s="809"/>
      <c r="DW61" s="810"/>
      <c r="DX61" s="810"/>
      <c r="DY61" s="810"/>
      <c r="DZ61" s="811"/>
      <c r="EA61" s="226"/>
    </row>
    <row r="62" spans="1:131" s="227" customFormat="1" ht="26.25" customHeight="1" x14ac:dyDescent="0.15">
      <c r="A62" s="241">
        <v>35</v>
      </c>
      <c r="B62" s="821"/>
      <c r="C62" s="822"/>
      <c r="D62" s="822"/>
      <c r="E62" s="822"/>
      <c r="F62" s="822"/>
      <c r="G62" s="822"/>
      <c r="H62" s="822"/>
      <c r="I62" s="822"/>
      <c r="J62" s="822"/>
      <c r="K62" s="822"/>
      <c r="L62" s="822"/>
      <c r="M62" s="822"/>
      <c r="N62" s="822"/>
      <c r="O62" s="822"/>
      <c r="P62" s="823"/>
      <c r="Q62" s="894"/>
      <c r="R62" s="895"/>
      <c r="S62" s="895"/>
      <c r="T62" s="895"/>
      <c r="U62" s="895"/>
      <c r="V62" s="895"/>
      <c r="W62" s="895"/>
      <c r="X62" s="895"/>
      <c r="Y62" s="895"/>
      <c r="Z62" s="895"/>
      <c r="AA62" s="895"/>
      <c r="AB62" s="895"/>
      <c r="AC62" s="895"/>
      <c r="AD62" s="895"/>
      <c r="AE62" s="896"/>
      <c r="AF62" s="827"/>
      <c r="AG62" s="828"/>
      <c r="AH62" s="828"/>
      <c r="AI62" s="828"/>
      <c r="AJ62" s="829"/>
      <c r="AK62" s="897"/>
      <c r="AL62" s="895"/>
      <c r="AM62" s="895"/>
      <c r="AN62" s="895"/>
      <c r="AO62" s="895"/>
      <c r="AP62" s="895"/>
      <c r="AQ62" s="895"/>
      <c r="AR62" s="895"/>
      <c r="AS62" s="895"/>
      <c r="AT62" s="895"/>
      <c r="AU62" s="895"/>
      <c r="AV62" s="895"/>
      <c r="AW62" s="895"/>
      <c r="AX62" s="895"/>
      <c r="AY62" s="895"/>
      <c r="AZ62" s="898"/>
      <c r="BA62" s="898"/>
      <c r="BB62" s="898"/>
      <c r="BC62" s="898"/>
      <c r="BD62" s="898"/>
      <c r="BE62" s="889"/>
      <c r="BF62" s="889"/>
      <c r="BG62" s="889"/>
      <c r="BH62" s="889"/>
      <c r="BI62" s="890"/>
      <c r="BJ62" s="906" t="s">
        <v>405</v>
      </c>
      <c r="BK62" s="869"/>
      <c r="BL62" s="869"/>
      <c r="BM62" s="869"/>
      <c r="BN62" s="870"/>
      <c r="BO62" s="245"/>
      <c r="BP62" s="245"/>
      <c r="BQ62" s="242">
        <v>56</v>
      </c>
      <c r="BR62" s="243"/>
      <c r="BS62" s="841"/>
      <c r="BT62" s="842"/>
      <c r="BU62" s="842"/>
      <c r="BV62" s="842"/>
      <c r="BW62" s="842"/>
      <c r="BX62" s="842"/>
      <c r="BY62" s="842"/>
      <c r="BZ62" s="842"/>
      <c r="CA62" s="842"/>
      <c r="CB62" s="842"/>
      <c r="CC62" s="842"/>
      <c r="CD62" s="842"/>
      <c r="CE62" s="842"/>
      <c r="CF62" s="842"/>
      <c r="CG62" s="843"/>
      <c r="CH62" s="844"/>
      <c r="CI62" s="845"/>
      <c r="CJ62" s="845"/>
      <c r="CK62" s="845"/>
      <c r="CL62" s="846"/>
      <c r="CM62" s="844"/>
      <c r="CN62" s="845"/>
      <c r="CO62" s="845"/>
      <c r="CP62" s="845"/>
      <c r="CQ62" s="846"/>
      <c r="CR62" s="844"/>
      <c r="CS62" s="845"/>
      <c r="CT62" s="845"/>
      <c r="CU62" s="845"/>
      <c r="CV62" s="846"/>
      <c r="CW62" s="844"/>
      <c r="CX62" s="845"/>
      <c r="CY62" s="845"/>
      <c r="CZ62" s="845"/>
      <c r="DA62" s="846"/>
      <c r="DB62" s="844"/>
      <c r="DC62" s="845"/>
      <c r="DD62" s="845"/>
      <c r="DE62" s="845"/>
      <c r="DF62" s="846"/>
      <c r="DG62" s="844"/>
      <c r="DH62" s="845"/>
      <c r="DI62" s="845"/>
      <c r="DJ62" s="845"/>
      <c r="DK62" s="846"/>
      <c r="DL62" s="844"/>
      <c r="DM62" s="845"/>
      <c r="DN62" s="845"/>
      <c r="DO62" s="845"/>
      <c r="DP62" s="846"/>
      <c r="DQ62" s="844"/>
      <c r="DR62" s="845"/>
      <c r="DS62" s="845"/>
      <c r="DT62" s="845"/>
      <c r="DU62" s="846"/>
      <c r="DV62" s="809"/>
      <c r="DW62" s="810"/>
      <c r="DX62" s="810"/>
      <c r="DY62" s="810"/>
      <c r="DZ62" s="811"/>
      <c r="EA62" s="226"/>
    </row>
    <row r="63" spans="1:131" s="227" customFormat="1" ht="26.25" customHeight="1" thickBot="1" x14ac:dyDescent="0.2">
      <c r="A63" s="244" t="s">
        <v>383</v>
      </c>
      <c r="B63" s="850" t="s">
        <v>406</v>
      </c>
      <c r="C63" s="851"/>
      <c r="D63" s="851"/>
      <c r="E63" s="851"/>
      <c r="F63" s="851"/>
      <c r="G63" s="851"/>
      <c r="H63" s="851"/>
      <c r="I63" s="851"/>
      <c r="J63" s="851"/>
      <c r="K63" s="851"/>
      <c r="L63" s="851"/>
      <c r="M63" s="851"/>
      <c r="N63" s="851"/>
      <c r="O63" s="851"/>
      <c r="P63" s="852"/>
      <c r="Q63" s="899"/>
      <c r="R63" s="900"/>
      <c r="S63" s="900"/>
      <c r="T63" s="900"/>
      <c r="U63" s="900"/>
      <c r="V63" s="900"/>
      <c r="W63" s="900"/>
      <c r="X63" s="900"/>
      <c r="Y63" s="900"/>
      <c r="Z63" s="900"/>
      <c r="AA63" s="900"/>
      <c r="AB63" s="900"/>
      <c r="AC63" s="900"/>
      <c r="AD63" s="900"/>
      <c r="AE63" s="901"/>
      <c r="AF63" s="902">
        <v>7815</v>
      </c>
      <c r="AG63" s="903"/>
      <c r="AH63" s="903"/>
      <c r="AI63" s="903"/>
      <c r="AJ63" s="904"/>
      <c r="AK63" s="905"/>
      <c r="AL63" s="900"/>
      <c r="AM63" s="900"/>
      <c r="AN63" s="900"/>
      <c r="AO63" s="900"/>
      <c r="AP63" s="903">
        <v>41587</v>
      </c>
      <c r="AQ63" s="903"/>
      <c r="AR63" s="903"/>
      <c r="AS63" s="903"/>
      <c r="AT63" s="903"/>
      <c r="AU63" s="903">
        <v>22473</v>
      </c>
      <c r="AV63" s="903"/>
      <c r="AW63" s="903"/>
      <c r="AX63" s="903"/>
      <c r="AY63" s="903"/>
      <c r="AZ63" s="907"/>
      <c r="BA63" s="907"/>
      <c r="BB63" s="907"/>
      <c r="BC63" s="907"/>
      <c r="BD63" s="907"/>
      <c r="BE63" s="908"/>
      <c r="BF63" s="908"/>
      <c r="BG63" s="908"/>
      <c r="BH63" s="908"/>
      <c r="BI63" s="909"/>
      <c r="BJ63" s="910" t="s">
        <v>121</v>
      </c>
      <c r="BK63" s="911"/>
      <c r="BL63" s="911"/>
      <c r="BM63" s="911"/>
      <c r="BN63" s="912"/>
      <c r="BO63" s="245"/>
      <c r="BP63" s="245"/>
      <c r="BQ63" s="242">
        <v>57</v>
      </c>
      <c r="BR63" s="243"/>
      <c r="BS63" s="841"/>
      <c r="BT63" s="842"/>
      <c r="BU63" s="842"/>
      <c r="BV63" s="842"/>
      <c r="BW63" s="842"/>
      <c r="BX63" s="842"/>
      <c r="BY63" s="842"/>
      <c r="BZ63" s="842"/>
      <c r="CA63" s="842"/>
      <c r="CB63" s="842"/>
      <c r="CC63" s="842"/>
      <c r="CD63" s="842"/>
      <c r="CE63" s="842"/>
      <c r="CF63" s="842"/>
      <c r="CG63" s="843"/>
      <c r="CH63" s="844"/>
      <c r="CI63" s="845"/>
      <c r="CJ63" s="845"/>
      <c r="CK63" s="845"/>
      <c r="CL63" s="846"/>
      <c r="CM63" s="844"/>
      <c r="CN63" s="845"/>
      <c r="CO63" s="845"/>
      <c r="CP63" s="845"/>
      <c r="CQ63" s="846"/>
      <c r="CR63" s="844"/>
      <c r="CS63" s="845"/>
      <c r="CT63" s="845"/>
      <c r="CU63" s="845"/>
      <c r="CV63" s="846"/>
      <c r="CW63" s="844"/>
      <c r="CX63" s="845"/>
      <c r="CY63" s="845"/>
      <c r="CZ63" s="845"/>
      <c r="DA63" s="846"/>
      <c r="DB63" s="844"/>
      <c r="DC63" s="845"/>
      <c r="DD63" s="845"/>
      <c r="DE63" s="845"/>
      <c r="DF63" s="846"/>
      <c r="DG63" s="844"/>
      <c r="DH63" s="845"/>
      <c r="DI63" s="845"/>
      <c r="DJ63" s="845"/>
      <c r="DK63" s="846"/>
      <c r="DL63" s="844"/>
      <c r="DM63" s="845"/>
      <c r="DN63" s="845"/>
      <c r="DO63" s="845"/>
      <c r="DP63" s="846"/>
      <c r="DQ63" s="844"/>
      <c r="DR63" s="845"/>
      <c r="DS63" s="845"/>
      <c r="DT63" s="845"/>
      <c r="DU63" s="846"/>
      <c r="DV63" s="809"/>
      <c r="DW63" s="810"/>
      <c r="DX63" s="810"/>
      <c r="DY63" s="810"/>
      <c r="DZ63" s="811"/>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41"/>
      <c r="BT64" s="842"/>
      <c r="BU64" s="842"/>
      <c r="BV64" s="842"/>
      <c r="BW64" s="842"/>
      <c r="BX64" s="842"/>
      <c r="BY64" s="842"/>
      <c r="BZ64" s="842"/>
      <c r="CA64" s="842"/>
      <c r="CB64" s="842"/>
      <c r="CC64" s="842"/>
      <c r="CD64" s="842"/>
      <c r="CE64" s="842"/>
      <c r="CF64" s="842"/>
      <c r="CG64" s="843"/>
      <c r="CH64" s="844"/>
      <c r="CI64" s="845"/>
      <c r="CJ64" s="845"/>
      <c r="CK64" s="845"/>
      <c r="CL64" s="846"/>
      <c r="CM64" s="844"/>
      <c r="CN64" s="845"/>
      <c r="CO64" s="845"/>
      <c r="CP64" s="845"/>
      <c r="CQ64" s="846"/>
      <c r="CR64" s="844"/>
      <c r="CS64" s="845"/>
      <c r="CT64" s="845"/>
      <c r="CU64" s="845"/>
      <c r="CV64" s="846"/>
      <c r="CW64" s="844"/>
      <c r="CX64" s="845"/>
      <c r="CY64" s="845"/>
      <c r="CZ64" s="845"/>
      <c r="DA64" s="846"/>
      <c r="DB64" s="844"/>
      <c r="DC64" s="845"/>
      <c r="DD64" s="845"/>
      <c r="DE64" s="845"/>
      <c r="DF64" s="846"/>
      <c r="DG64" s="844"/>
      <c r="DH64" s="845"/>
      <c r="DI64" s="845"/>
      <c r="DJ64" s="845"/>
      <c r="DK64" s="846"/>
      <c r="DL64" s="844"/>
      <c r="DM64" s="845"/>
      <c r="DN64" s="845"/>
      <c r="DO64" s="845"/>
      <c r="DP64" s="846"/>
      <c r="DQ64" s="844"/>
      <c r="DR64" s="845"/>
      <c r="DS64" s="845"/>
      <c r="DT64" s="845"/>
      <c r="DU64" s="846"/>
      <c r="DV64" s="809"/>
      <c r="DW64" s="810"/>
      <c r="DX64" s="810"/>
      <c r="DY64" s="810"/>
      <c r="DZ64" s="811"/>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41"/>
      <c r="BT65" s="842"/>
      <c r="BU65" s="842"/>
      <c r="BV65" s="842"/>
      <c r="BW65" s="842"/>
      <c r="BX65" s="842"/>
      <c r="BY65" s="842"/>
      <c r="BZ65" s="842"/>
      <c r="CA65" s="842"/>
      <c r="CB65" s="842"/>
      <c r="CC65" s="842"/>
      <c r="CD65" s="842"/>
      <c r="CE65" s="842"/>
      <c r="CF65" s="842"/>
      <c r="CG65" s="843"/>
      <c r="CH65" s="844"/>
      <c r="CI65" s="845"/>
      <c r="CJ65" s="845"/>
      <c r="CK65" s="845"/>
      <c r="CL65" s="846"/>
      <c r="CM65" s="844"/>
      <c r="CN65" s="845"/>
      <c r="CO65" s="845"/>
      <c r="CP65" s="845"/>
      <c r="CQ65" s="846"/>
      <c r="CR65" s="844"/>
      <c r="CS65" s="845"/>
      <c r="CT65" s="845"/>
      <c r="CU65" s="845"/>
      <c r="CV65" s="846"/>
      <c r="CW65" s="844"/>
      <c r="CX65" s="845"/>
      <c r="CY65" s="845"/>
      <c r="CZ65" s="845"/>
      <c r="DA65" s="846"/>
      <c r="DB65" s="844"/>
      <c r="DC65" s="845"/>
      <c r="DD65" s="845"/>
      <c r="DE65" s="845"/>
      <c r="DF65" s="846"/>
      <c r="DG65" s="844"/>
      <c r="DH65" s="845"/>
      <c r="DI65" s="845"/>
      <c r="DJ65" s="845"/>
      <c r="DK65" s="846"/>
      <c r="DL65" s="844"/>
      <c r="DM65" s="845"/>
      <c r="DN65" s="845"/>
      <c r="DO65" s="845"/>
      <c r="DP65" s="846"/>
      <c r="DQ65" s="844"/>
      <c r="DR65" s="845"/>
      <c r="DS65" s="845"/>
      <c r="DT65" s="845"/>
      <c r="DU65" s="846"/>
      <c r="DV65" s="809"/>
      <c r="DW65" s="810"/>
      <c r="DX65" s="810"/>
      <c r="DY65" s="810"/>
      <c r="DZ65" s="811"/>
      <c r="EA65" s="226"/>
    </row>
    <row r="66" spans="1:131" s="227" customFormat="1" ht="26.25" customHeight="1" x14ac:dyDescent="0.15">
      <c r="A66" s="803" t="s">
        <v>408</v>
      </c>
      <c r="B66" s="804"/>
      <c r="C66" s="804"/>
      <c r="D66" s="804"/>
      <c r="E66" s="804"/>
      <c r="F66" s="804"/>
      <c r="G66" s="804"/>
      <c r="H66" s="804"/>
      <c r="I66" s="804"/>
      <c r="J66" s="804"/>
      <c r="K66" s="804"/>
      <c r="L66" s="804"/>
      <c r="M66" s="804"/>
      <c r="N66" s="804"/>
      <c r="O66" s="804"/>
      <c r="P66" s="805"/>
      <c r="Q66" s="780" t="s">
        <v>409</v>
      </c>
      <c r="R66" s="781"/>
      <c r="S66" s="781"/>
      <c r="T66" s="781"/>
      <c r="U66" s="782"/>
      <c r="V66" s="780" t="s">
        <v>410</v>
      </c>
      <c r="W66" s="781"/>
      <c r="X66" s="781"/>
      <c r="Y66" s="781"/>
      <c r="Z66" s="782"/>
      <c r="AA66" s="780" t="s">
        <v>411</v>
      </c>
      <c r="AB66" s="781"/>
      <c r="AC66" s="781"/>
      <c r="AD66" s="781"/>
      <c r="AE66" s="782"/>
      <c r="AF66" s="913" t="s">
        <v>412</v>
      </c>
      <c r="AG66" s="874"/>
      <c r="AH66" s="874"/>
      <c r="AI66" s="874"/>
      <c r="AJ66" s="914"/>
      <c r="AK66" s="780" t="s">
        <v>413</v>
      </c>
      <c r="AL66" s="804"/>
      <c r="AM66" s="804"/>
      <c r="AN66" s="804"/>
      <c r="AO66" s="805"/>
      <c r="AP66" s="780" t="s">
        <v>414</v>
      </c>
      <c r="AQ66" s="781"/>
      <c r="AR66" s="781"/>
      <c r="AS66" s="781"/>
      <c r="AT66" s="782"/>
      <c r="AU66" s="780" t="s">
        <v>415</v>
      </c>
      <c r="AV66" s="781"/>
      <c r="AW66" s="781"/>
      <c r="AX66" s="781"/>
      <c r="AY66" s="782"/>
      <c r="AZ66" s="780" t="s">
        <v>370</v>
      </c>
      <c r="BA66" s="781"/>
      <c r="BB66" s="781"/>
      <c r="BC66" s="781"/>
      <c r="BD66" s="792"/>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x14ac:dyDescent="0.2">
      <c r="A67" s="806"/>
      <c r="B67" s="807"/>
      <c r="C67" s="807"/>
      <c r="D67" s="807"/>
      <c r="E67" s="807"/>
      <c r="F67" s="807"/>
      <c r="G67" s="807"/>
      <c r="H67" s="807"/>
      <c r="I67" s="807"/>
      <c r="J67" s="807"/>
      <c r="K67" s="807"/>
      <c r="L67" s="807"/>
      <c r="M67" s="807"/>
      <c r="N67" s="807"/>
      <c r="O67" s="807"/>
      <c r="P67" s="808"/>
      <c r="Q67" s="783"/>
      <c r="R67" s="784"/>
      <c r="S67" s="784"/>
      <c r="T67" s="784"/>
      <c r="U67" s="785"/>
      <c r="V67" s="783"/>
      <c r="W67" s="784"/>
      <c r="X67" s="784"/>
      <c r="Y67" s="784"/>
      <c r="Z67" s="785"/>
      <c r="AA67" s="783"/>
      <c r="AB67" s="784"/>
      <c r="AC67" s="784"/>
      <c r="AD67" s="784"/>
      <c r="AE67" s="785"/>
      <c r="AF67" s="915"/>
      <c r="AG67" s="877"/>
      <c r="AH67" s="877"/>
      <c r="AI67" s="877"/>
      <c r="AJ67" s="916"/>
      <c r="AK67" s="917"/>
      <c r="AL67" s="807"/>
      <c r="AM67" s="807"/>
      <c r="AN67" s="807"/>
      <c r="AO67" s="808"/>
      <c r="AP67" s="783"/>
      <c r="AQ67" s="784"/>
      <c r="AR67" s="784"/>
      <c r="AS67" s="784"/>
      <c r="AT67" s="785"/>
      <c r="AU67" s="783"/>
      <c r="AV67" s="784"/>
      <c r="AW67" s="784"/>
      <c r="AX67" s="784"/>
      <c r="AY67" s="785"/>
      <c r="AZ67" s="783"/>
      <c r="BA67" s="784"/>
      <c r="BB67" s="784"/>
      <c r="BC67" s="784"/>
      <c r="BD67" s="793"/>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x14ac:dyDescent="0.15">
      <c r="A68" s="238">
        <v>1</v>
      </c>
      <c r="B68" s="937" t="s">
        <v>570</v>
      </c>
      <c r="C68" s="938"/>
      <c r="D68" s="938"/>
      <c r="E68" s="938"/>
      <c r="F68" s="938"/>
      <c r="G68" s="938"/>
      <c r="H68" s="938"/>
      <c r="I68" s="938"/>
      <c r="J68" s="938"/>
      <c r="K68" s="938"/>
      <c r="L68" s="938"/>
      <c r="M68" s="938"/>
      <c r="N68" s="938"/>
      <c r="O68" s="938"/>
      <c r="P68" s="939"/>
      <c r="Q68" s="930">
        <v>3360</v>
      </c>
      <c r="R68" s="927"/>
      <c r="S68" s="927"/>
      <c r="T68" s="927"/>
      <c r="U68" s="927"/>
      <c r="V68" s="927">
        <v>3252</v>
      </c>
      <c r="W68" s="927"/>
      <c r="X68" s="927"/>
      <c r="Y68" s="927"/>
      <c r="Z68" s="927"/>
      <c r="AA68" s="927">
        <v>108</v>
      </c>
      <c r="AB68" s="927"/>
      <c r="AC68" s="927"/>
      <c r="AD68" s="927"/>
      <c r="AE68" s="927"/>
      <c r="AF68" s="927">
        <v>108</v>
      </c>
      <c r="AG68" s="927"/>
      <c r="AH68" s="927"/>
      <c r="AI68" s="927"/>
      <c r="AJ68" s="927"/>
      <c r="AK68" s="927">
        <v>205</v>
      </c>
      <c r="AL68" s="927"/>
      <c r="AM68" s="927"/>
      <c r="AN68" s="927"/>
      <c r="AO68" s="927"/>
      <c r="AP68" s="927">
        <v>3357</v>
      </c>
      <c r="AQ68" s="927"/>
      <c r="AR68" s="927"/>
      <c r="AS68" s="927"/>
      <c r="AT68" s="927"/>
      <c r="AU68" s="927">
        <v>1667</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x14ac:dyDescent="0.15">
      <c r="A69" s="241">
        <v>2</v>
      </c>
      <c r="B69" s="934" t="s">
        <v>571</v>
      </c>
      <c r="C69" s="935"/>
      <c r="D69" s="935"/>
      <c r="E69" s="935"/>
      <c r="F69" s="935"/>
      <c r="G69" s="935"/>
      <c r="H69" s="935"/>
      <c r="I69" s="935"/>
      <c r="J69" s="935"/>
      <c r="K69" s="935"/>
      <c r="L69" s="935"/>
      <c r="M69" s="935"/>
      <c r="N69" s="935"/>
      <c r="O69" s="935"/>
      <c r="P69" s="936"/>
      <c r="Q69" s="931">
        <v>4258</v>
      </c>
      <c r="R69" s="892"/>
      <c r="S69" s="892"/>
      <c r="T69" s="892"/>
      <c r="U69" s="892"/>
      <c r="V69" s="892">
        <v>3999</v>
      </c>
      <c r="W69" s="892"/>
      <c r="X69" s="892"/>
      <c r="Y69" s="892"/>
      <c r="Z69" s="892"/>
      <c r="AA69" s="892">
        <v>259</v>
      </c>
      <c r="AB69" s="892"/>
      <c r="AC69" s="892"/>
      <c r="AD69" s="892"/>
      <c r="AE69" s="892"/>
      <c r="AF69" s="892">
        <v>259</v>
      </c>
      <c r="AG69" s="892"/>
      <c r="AH69" s="892"/>
      <c r="AI69" s="892"/>
      <c r="AJ69" s="892"/>
      <c r="AK69" s="892" t="s">
        <v>575</v>
      </c>
      <c r="AL69" s="892"/>
      <c r="AM69" s="892"/>
      <c r="AN69" s="892"/>
      <c r="AO69" s="892"/>
      <c r="AP69" s="892">
        <v>1286</v>
      </c>
      <c r="AQ69" s="892"/>
      <c r="AR69" s="892"/>
      <c r="AS69" s="892"/>
      <c r="AT69" s="892"/>
      <c r="AU69" s="892" t="s">
        <v>576</v>
      </c>
      <c r="AV69" s="892"/>
      <c r="AW69" s="892"/>
      <c r="AX69" s="892"/>
      <c r="AY69" s="892"/>
      <c r="AZ69" s="932"/>
      <c r="BA69" s="932"/>
      <c r="BB69" s="932"/>
      <c r="BC69" s="932"/>
      <c r="BD69" s="933"/>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x14ac:dyDescent="0.15">
      <c r="A70" s="241">
        <v>3</v>
      </c>
      <c r="B70" s="934" t="s">
        <v>572</v>
      </c>
      <c r="C70" s="935"/>
      <c r="D70" s="935"/>
      <c r="E70" s="935"/>
      <c r="F70" s="935"/>
      <c r="G70" s="935"/>
      <c r="H70" s="935"/>
      <c r="I70" s="935"/>
      <c r="J70" s="935"/>
      <c r="K70" s="935"/>
      <c r="L70" s="935"/>
      <c r="M70" s="935"/>
      <c r="N70" s="935"/>
      <c r="O70" s="935"/>
      <c r="P70" s="936"/>
      <c r="Q70" s="931">
        <v>250</v>
      </c>
      <c r="R70" s="892"/>
      <c r="S70" s="892"/>
      <c r="T70" s="892"/>
      <c r="U70" s="892"/>
      <c r="V70" s="892">
        <v>239</v>
      </c>
      <c r="W70" s="892"/>
      <c r="X70" s="892"/>
      <c r="Y70" s="892"/>
      <c r="Z70" s="892"/>
      <c r="AA70" s="892">
        <v>11</v>
      </c>
      <c r="AB70" s="892"/>
      <c r="AC70" s="892"/>
      <c r="AD70" s="892"/>
      <c r="AE70" s="892"/>
      <c r="AF70" s="892">
        <v>11</v>
      </c>
      <c r="AG70" s="892"/>
      <c r="AH70" s="892"/>
      <c r="AI70" s="892"/>
      <c r="AJ70" s="892"/>
      <c r="AK70" s="892">
        <v>112</v>
      </c>
      <c r="AL70" s="892"/>
      <c r="AM70" s="892"/>
      <c r="AN70" s="892"/>
      <c r="AO70" s="892"/>
      <c r="AP70" s="892" t="s">
        <v>575</v>
      </c>
      <c r="AQ70" s="892"/>
      <c r="AR70" s="892"/>
      <c r="AS70" s="892"/>
      <c r="AT70" s="892"/>
      <c r="AU70" s="892" t="s">
        <v>576</v>
      </c>
      <c r="AV70" s="892"/>
      <c r="AW70" s="892"/>
      <c r="AX70" s="892"/>
      <c r="AY70" s="892"/>
      <c r="AZ70" s="932"/>
      <c r="BA70" s="932"/>
      <c r="BB70" s="932"/>
      <c r="BC70" s="932"/>
      <c r="BD70" s="933"/>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x14ac:dyDescent="0.15">
      <c r="A71" s="241">
        <v>4</v>
      </c>
      <c r="B71" s="934" t="s">
        <v>573</v>
      </c>
      <c r="C71" s="935"/>
      <c r="D71" s="935"/>
      <c r="E71" s="935"/>
      <c r="F71" s="935"/>
      <c r="G71" s="935"/>
      <c r="H71" s="935"/>
      <c r="I71" s="935"/>
      <c r="J71" s="935"/>
      <c r="K71" s="935"/>
      <c r="L71" s="935"/>
      <c r="M71" s="935"/>
      <c r="N71" s="935"/>
      <c r="O71" s="935"/>
      <c r="P71" s="936"/>
      <c r="Q71" s="931">
        <v>236843</v>
      </c>
      <c r="R71" s="892"/>
      <c r="S71" s="892"/>
      <c r="T71" s="892"/>
      <c r="U71" s="892"/>
      <c r="V71" s="892">
        <v>224060</v>
      </c>
      <c r="W71" s="892"/>
      <c r="X71" s="892"/>
      <c r="Y71" s="892"/>
      <c r="Z71" s="892"/>
      <c r="AA71" s="892">
        <v>12783</v>
      </c>
      <c r="AB71" s="892"/>
      <c r="AC71" s="892"/>
      <c r="AD71" s="892"/>
      <c r="AE71" s="892"/>
      <c r="AF71" s="892">
        <v>12783</v>
      </c>
      <c r="AG71" s="892"/>
      <c r="AH71" s="892"/>
      <c r="AI71" s="892"/>
      <c r="AJ71" s="892"/>
      <c r="AK71" s="892">
        <v>2247</v>
      </c>
      <c r="AL71" s="892"/>
      <c r="AM71" s="892"/>
      <c r="AN71" s="892"/>
      <c r="AO71" s="892"/>
      <c r="AP71" s="892" t="s">
        <v>576</v>
      </c>
      <c r="AQ71" s="892"/>
      <c r="AR71" s="892"/>
      <c r="AS71" s="892"/>
      <c r="AT71" s="892"/>
      <c r="AU71" s="892" t="s">
        <v>576</v>
      </c>
      <c r="AV71" s="892"/>
      <c r="AW71" s="892"/>
      <c r="AX71" s="892"/>
      <c r="AY71" s="892"/>
      <c r="AZ71" s="932"/>
      <c r="BA71" s="932"/>
      <c r="BB71" s="932"/>
      <c r="BC71" s="932"/>
      <c r="BD71" s="933"/>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x14ac:dyDescent="0.15">
      <c r="A72" s="241">
        <v>5</v>
      </c>
      <c r="B72" s="934" t="s">
        <v>574</v>
      </c>
      <c r="C72" s="935"/>
      <c r="D72" s="935"/>
      <c r="E72" s="935"/>
      <c r="F72" s="935"/>
      <c r="G72" s="935"/>
      <c r="H72" s="935"/>
      <c r="I72" s="935"/>
      <c r="J72" s="935"/>
      <c r="K72" s="935"/>
      <c r="L72" s="935"/>
      <c r="M72" s="935"/>
      <c r="N72" s="935"/>
      <c r="O72" s="935"/>
      <c r="P72" s="936"/>
      <c r="Q72" s="931">
        <v>12694</v>
      </c>
      <c r="R72" s="892"/>
      <c r="S72" s="892"/>
      <c r="T72" s="892"/>
      <c r="U72" s="892"/>
      <c r="V72" s="892">
        <v>10247</v>
      </c>
      <c r="W72" s="892"/>
      <c r="X72" s="892"/>
      <c r="Y72" s="892"/>
      <c r="Z72" s="892"/>
      <c r="AA72" s="892">
        <v>2447</v>
      </c>
      <c r="AB72" s="892"/>
      <c r="AC72" s="892"/>
      <c r="AD72" s="892"/>
      <c r="AE72" s="892"/>
      <c r="AF72" s="892">
        <v>2447</v>
      </c>
      <c r="AG72" s="892"/>
      <c r="AH72" s="892"/>
      <c r="AI72" s="892"/>
      <c r="AJ72" s="892"/>
      <c r="AK72" s="892">
        <v>657</v>
      </c>
      <c r="AL72" s="892"/>
      <c r="AM72" s="892"/>
      <c r="AN72" s="892"/>
      <c r="AO72" s="892"/>
      <c r="AP72" s="892" t="s">
        <v>576</v>
      </c>
      <c r="AQ72" s="892"/>
      <c r="AR72" s="892"/>
      <c r="AS72" s="892"/>
      <c r="AT72" s="892"/>
      <c r="AU72" s="892" t="s">
        <v>577</v>
      </c>
      <c r="AV72" s="892"/>
      <c r="AW72" s="892"/>
      <c r="AX72" s="892"/>
      <c r="AY72" s="892"/>
      <c r="AZ72" s="932"/>
      <c r="BA72" s="932"/>
      <c r="BB72" s="932"/>
      <c r="BC72" s="932"/>
      <c r="BD72" s="933"/>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x14ac:dyDescent="0.15">
      <c r="A73" s="241">
        <v>6</v>
      </c>
      <c r="B73" s="934"/>
      <c r="C73" s="935"/>
      <c r="D73" s="935"/>
      <c r="E73" s="935"/>
      <c r="F73" s="935"/>
      <c r="G73" s="935"/>
      <c r="H73" s="935"/>
      <c r="I73" s="935"/>
      <c r="J73" s="935"/>
      <c r="K73" s="935"/>
      <c r="L73" s="935"/>
      <c r="M73" s="935"/>
      <c r="N73" s="935"/>
      <c r="O73" s="935"/>
      <c r="P73" s="936"/>
      <c r="Q73" s="931"/>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2"/>
      <c r="AY73" s="892"/>
      <c r="AZ73" s="932"/>
      <c r="BA73" s="932"/>
      <c r="BB73" s="932"/>
      <c r="BC73" s="932"/>
      <c r="BD73" s="933"/>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x14ac:dyDescent="0.15">
      <c r="A74" s="241">
        <v>7</v>
      </c>
      <c r="B74" s="934"/>
      <c r="C74" s="935"/>
      <c r="D74" s="935"/>
      <c r="E74" s="935"/>
      <c r="F74" s="935"/>
      <c r="G74" s="935"/>
      <c r="H74" s="935"/>
      <c r="I74" s="935"/>
      <c r="J74" s="935"/>
      <c r="K74" s="935"/>
      <c r="L74" s="935"/>
      <c r="M74" s="935"/>
      <c r="N74" s="935"/>
      <c r="O74" s="935"/>
      <c r="P74" s="936"/>
      <c r="Q74" s="931"/>
      <c r="R74" s="892"/>
      <c r="S74" s="892"/>
      <c r="T74" s="892"/>
      <c r="U74" s="892"/>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892"/>
      <c r="AY74" s="892"/>
      <c r="AZ74" s="932"/>
      <c r="BA74" s="932"/>
      <c r="BB74" s="932"/>
      <c r="BC74" s="932"/>
      <c r="BD74" s="933"/>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x14ac:dyDescent="0.15">
      <c r="A75" s="241">
        <v>8</v>
      </c>
      <c r="B75" s="934"/>
      <c r="C75" s="935"/>
      <c r="D75" s="935"/>
      <c r="E75" s="935"/>
      <c r="F75" s="935"/>
      <c r="G75" s="935"/>
      <c r="H75" s="935"/>
      <c r="I75" s="935"/>
      <c r="J75" s="935"/>
      <c r="K75" s="935"/>
      <c r="L75" s="935"/>
      <c r="M75" s="935"/>
      <c r="N75" s="935"/>
      <c r="O75" s="935"/>
      <c r="P75" s="936"/>
      <c r="Q75" s="940"/>
      <c r="R75" s="941"/>
      <c r="S75" s="941"/>
      <c r="T75" s="941"/>
      <c r="U75" s="891"/>
      <c r="V75" s="942"/>
      <c r="W75" s="941"/>
      <c r="X75" s="941"/>
      <c r="Y75" s="941"/>
      <c r="Z75" s="891"/>
      <c r="AA75" s="942"/>
      <c r="AB75" s="941"/>
      <c r="AC75" s="941"/>
      <c r="AD75" s="941"/>
      <c r="AE75" s="891"/>
      <c r="AF75" s="942"/>
      <c r="AG75" s="941"/>
      <c r="AH75" s="941"/>
      <c r="AI75" s="941"/>
      <c r="AJ75" s="891"/>
      <c r="AK75" s="942"/>
      <c r="AL75" s="941"/>
      <c r="AM75" s="941"/>
      <c r="AN75" s="941"/>
      <c r="AO75" s="891"/>
      <c r="AP75" s="942"/>
      <c r="AQ75" s="941"/>
      <c r="AR75" s="941"/>
      <c r="AS75" s="941"/>
      <c r="AT75" s="891"/>
      <c r="AU75" s="942"/>
      <c r="AV75" s="941"/>
      <c r="AW75" s="941"/>
      <c r="AX75" s="941"/>
      <c r="AY75" s="891"/>
      <c r="AZ75" s="932"/>
      <c r="BA75" s="932"/>
      <c r="BB75" s="932"/>
      <c r="BC75" s="932"/>
      <c r="BD75" s="933"/>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x14ac:dyDescent="0.15">
      <c r="A76" s="241">
        <v>9</v>
      </c>
      <c r="B76" s="934"/>
      <c r="C76" s="935"/>
      <c r="D76" s="935"/>
      <c r="E76" s="935"/>
      <c r="F76" s="935"/>
      <c r="G76" s="935"/>
      <c r="H76" s="935"/>
      <c r="I76" s="935"/>
      <c r="J76" s="935"/>
      <c r="K76" s="935"/>
      <c r="L76" s="935"/>
      <c r="M76" s="935"/>
      <c r="N76" s="935"/>
      <c r="O76" s="935"/>
      <c r="P76" s="936"/>
      <c r="Q76" s="940"/>
      <c r="R76" s="941"/>
      <c r="S76" s="941"/>
      <c r="T76" s="941"/>
      <c r="U76" s="891"/>
      <c r="V76" s="942"/>
      <c r="W76" s="941"/>
      <c r="X76" s="941"/>
      <c r="Y76" s="941"/>
      <c r="Z76" s="891"/>
      <c r="AA76" s="942"/>
      <c r="AB76" s="941"/>
      <c r="AC76" s="941"/>
      <c r="AD76" s="941"/>
      <c r="AE76" s="891"/>
      <c r="AF76" s="942"/>
      <c r="AG76" s="941"/>
      <c r="AH76" s="941"/>
      <c r="AI76" s="941"/>
      <c r="AJ76" s="891"/>
      <c r="AK76" s="942"/>
      <c r="AL76" s="941"/>
      <c r="AM76" s="941"/>
      <c r="AN76" s="941"/>
      <c r="AO76" s="891"/>
      <c r="AP76" s="942"/>
      <c r="AQ76" s="941"/>
      <c r="AR76" s="941"/>
      <c r="AS76" s="941"/>
      <c r="AT76" s="891"/>
      <c r="AU76" s="942"/>
      <c r="AV76" s="941"/>
      <c r="AW76" s="941"/>
      <c r="AX76" s="941"/>
      <c r="AY76" s="891"/>
      <c r="AZ76" s="932"/>
      <c r="BA76" s="932"/>
      <c r="BB76" s="932"/>
      <c r="BC76" s="932"/>
      <c r="BD76" s="933"/>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x14ac:dyDescent="0.15">
      <c r="A77" s="241">
        <v>10</v>
      </c>
      <c r="B77" s="934"/>
      <c r="C77" s="935"/>
      <c r="D77" s="935"/>
      <c r="E77" s="935"/>
      <c r="F77" s="935"/>
      <c r="G77" s="935"/>
      <c r="H77" s="935"/>
      <c r="I77" s="935"/>
      <c r="J77" s="935"/>
      <c r="K77" s="935"/>
      <c r="L77" s="935"/>
      <c r="M77" s="935"/>
      <c r="N77" s="935"/>
      <c r="O77" s="935"/>
      <c r="P77" s="936"/>
      <c r="Q77" s="940"/>
      <c r="R77" s="941"/>
      <c r="S77" s="941"/>
      <c r="T77" s="941"/>
      <c r="U77" s="891"/>
      <c r="V77" s="942"/>
      <c r="W77" s="941"/>
      <c r="X77" s="941"/>
      <c r="Y77" s="941"/>
      <c r="Z77" s="891"/>
      <c r="AA77" s="942"/>
      <c r="AB77" s="941"/>
      <c r="AC77" s="941"/>
      <c r="AD77" s="941"/>
      <c r="AE77" s="891"/>
      <c r="AF77" s="942"/>
      <c r="AG77" s="941"/>
      <c r="AH77" s="941"/>
      <c r="AI77" s="941"/>
      <c r="AJ77" s="891"/>
      <c r="AK77" s="942"/>
      <c r="AL77" s="941"/>
      <c r="AM77" s="941"/>
      <c r="AN77" s="941"/>
      <c r="AO77" s="891"/>
      <c r="AP77" s="942"/>
      <c r="AQ77" s="941"/>
      <c r="AR77" s="941"/>
      <c r="AS77" s="941"/>
      <c r="AT77" s="891"/>
      <c r="AU77" s="942"/>
      <c r="AV77" s="941"/>
      <c r="AW77" s="941"/>
      <c r="AX77" s="941"/>
      <c r="AY77" s="891"/>
      <c r="AZ77" s="932"/>
      <c r="BA77" s="932"/>
      <c r="BB77" s="932"/>
      <c r="BC77" s="932"/>
      <c r="BD77" s="933"/>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x14ac:dyDescent="0.15">
      <c r="A78" s="241">
        <v>11</v>
      </c>
      <c r="B78" s="934"/>
      <c r="C78" s="935"/>
      <c r="D78" s="935"/>
      <c r="E78" s="935"/>
      <c r="F78" s="935"/>
      <c r="G78" s="935"/>
      <c r="H78" s="935"/>
      <c r="I78" s="935"/>
      <c r="J78" s="935"/>
      <c r="K78" s="935"/>
      <c r="L78" s="935"/>
      <c r="M78" s="935"/>
      <c r="N78" s="935"/>
      <c r="O78" s="935"/>
      <c r="P78" s="936"/>
      <c r="Q78" s="931"/>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932"/>
      <c r="BA78" s="932"/>
      <c r="BB78" s="932"/>
      <c r="BC78" s="932"/>
      <c r="BD78" s="933"/>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x14ac:dyDescent="0.15">
      <c r="A79" s="241">
        <v>12</v>
      </c>
      <c r="B79" s="934"/>
      <c r="C79" s="935"/>
      <c r="D79" s="935"/>
      <c r="E79" s="935"/>
      <c r="F79" s="935"/>
      <c r="G79" s="935"/>
      <c r="H79" s="935"/>
      <c r="I79" s="935"/>
      <c r="J79" s="935"/>
      <c r="K79" s="935"/>
      <c r="L79" s="935"/>
      <c r="M79" s="935"/>
      <c r="N79" s="935"/>
      <c r="O79" s="935"/>
      <c r="P79" s="936"/>
      <c r="Q79" s="931"/>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2"/>
      <c r="AY79" s="892"/>
      <c r="AZ79" s="932"/>
      <c r="BA79" s="932"/>
      <c r="BB79" s="932"/>
      <c r="BC79" s="932"/>
      <c r="BD79" s="933"/>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x14ac:dyDescent="0.15">
      <c r="A80" s="241">
        <v>13</v>
      </c>
      <c r="B80" s="934"/>
      <c r="C80" s="935"/>
      <c r="D80" s="935"/>
      <c r="E80" s="935"/>
      <c r="F80" s="935"/>
      <c r="G80" s="935"/>
      <c r="H80" s="935"/>
      <c r="I80" s="935"/>
      <c r="J80" s="935"/>
      <c r="K80" s="935"/>
      <c r="L80" s="935"/>
      <c r="M80" s="935"/>
      <c r="N80" s="935"/>
      <c r="O80" s="935"/>
      <c r="P80" s="936"/>
      <c r="Q80" s="931"/>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2"/>
      <c r="AY80" s="892"/>
      <c r="AZ80" s="932"/>
      <c r="BA80" s="932"/>
      <c r="BB80" s="932"/>
      <c r="BC80" s="932"/>
      <c r="BD80" s="933"/>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x14ac:dyDescent="0.15">
      <c r="A81" s="241">
        <v>14</v>
      </c>
      <c r="B81" s="934"/>
      <c r="C81" s="935"/>
      <c r="D81" s="935"/>
      <c r="E81" s="935"/>
      <c r="F81" s="935"/>
      <c r="G81" s="935"/>
      <c r="H81" s="935"/>
      <c r="I81" s="935"/>
      <c r="J81" s="935"/>
      <c r="K81" s="935"/>
      <c r="L81" s="935"/>
      <c r="M81" s="935"/>
      <c r="N81" s="935"/>
      <c r="O81" s="935"/>
      <c r="P81" s="936"/>
      <c r="Q81" s="931"/>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932"/>
      <c r="BA81" s="932"/>
      <c r="BB81" s="932"/>
      <c r="BC81" s="932"/>
      <c r="BD81" s="933"/>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x14ac:dyDescent="0.15">
      <c r="A82" s="241">
        <v>15</v>
      </c>
      <c r="B82" s="934"/>
      <c r="C82" s="935"/>
      <c r="D82" s="935"/>
      <c r="E82" s="935"/>
      <c r="F82" s="935"/>
      <c r="G82" s="935"/>
      <c r="H82" s="935"/>
      <c r="I82" s="935"/>
      <c r="J82" s="935"/>
      <c r="K82" s="935"/>
      <c r="L82" s="935"/>
      <c r="M82" s="935"/>
      <c r="N82" s="935"/>
      <c r="O82" s="935"/>
      <c r="P82" s="936"/>
      <c r="Q82" s="931"/>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932"/>
      <c r="BA82" s="932"/>
      <c r="BB82" s="932"/>
      <c r="BC82" s="932"/>
      <c r="BD82" s="933"/>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x14ac:dyDescent="0.15">
      <c r="A83" s="241">
        <v>16</v>
      </c>
      <c r="B83" s="934"/>
      <c r="C83" s="935"/>
      <c r="D83" s="935"/>
      <c r="E83" s="935"/>
      <c r="F83" s="935"/>
      <c r="G83" s="935"/>
      <c r="H83" s="935"/>
      <c r="I83" s="935"/>
      <c r="J83" s="935"/>
      <c r="K83" s="935"/>
      <c r="L83" s="935"/>
      <c r="M83" s="935"/>
      <c r="N83" s="935"/>
      <c r="O83" s="935"/>
      <c r="P83" s="936"/>
      <c r="Q83" s="931"/>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c r="AS83" s="892"/>
      <c r="AT83" s="892"/>
      <c r="AU83" s="892"/>
      <c r="AV83" s="892"/>
      <c r="AW83" s="892"/>
      <c r="AX83" s="892"/>
      <c r="AY83" s="892"/>
      <c r="AZ83" s="932"/>
      <c r="BA83" s="932"/>
      <c r="BB83" s="932"/>
      <c r="BC83" s="932"/>
      <c r="BD83" s="933"/>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x14ac:dyDescent="0.15">
      <c r="A84" s="241">
        <v>17</v>
      </c>
      <c r="B84" s="934"/>
      <c r="C84" s="935"/>
      <c r="D84" s="935"/>
      <c r="E84" s="935"/>
      <c r="F84" s="935"/>
      <c r="G84" s="935"/>
      <c r="H84" s="935"/>
      <c r="I84" s="935"/>
      <c r="J84" s="935"/>
      <c r="K84" s="935"/>
      <c r="L84" s="935"/>
      <c r="M84" s="935"/>
      <c r="N84" s="935"/>
      <c r="O84" s="935"/>
      <c r="P84" s="936"/>
      <c r="Q84" s="931"/>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932"/>
      <c r="BA84" s="932"/>
      <c r="BB84" s="932"/>
      <c r="BC84" s="932"/>
      <c r="BD84" s="933"/>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x14ac:dyDescent="0.15">
      <c r="A85" s="241">
        <v>18</v>
      </c>
      <c r="B85" s="934"/>
      <c r="C85" s="935"/>
      <c r="D85" s="935"/>
      <c r="E85" s="935"/>
      <c r="F85" s="935"/>
      <c r="G85" s="935"/>
      <c r="H85" s="935"/>
      <c r="I85" s="935"/>
      <c r="J85" s="935"/>
      <c r="K85" s="935"/>
      <c r="L85" s="935"/>
      <c r="M85" s="935"/>
      <c r="N85" s="935"/>
      <c r="O85" s="935"/>
      <c r="P85" s="936"/>
      <c r="Q85" s="931"/>
      <c r="R85" s="892"/>
      <c r="S85" s="892"/>
      <c r="T85" s="892"/>
      <c r="U85" s="892"/>
      <c r="V85" s="892"/>
      <c r="W85" s="892"/>
      <c r="X85" s="892"/>
      <c r="Y85" s="892"/>
      <c r="Z85" s="892"/>
      <c r="AA85" s="892"/>
      <c r="AB85" s="892"/>
      <c r="AC85" s="892"/>
      <c r="AD85" s="892"/>
      <c r="AE85" s="892"/>
      <c r="AF85" s="892"/>
      <c r="AG85" s="892"/>
      <c r="AH85" s="892"/>
      <c r="AI85" s="892"/>
      <c r="AJ85" s="892"/>
      <c r="AK85" s="892"/>
      <c r="AL85" s="892"/>
      <c r="AM85" s="892"/>
      <c r="AN85" s="892"/>
      <c r="AO85" s="892"/>
      <c r="AP85" s="892"/>
      <c r="AQ85" s="892"/>
      <c r="AR85" s="892"/>
      <c r="AS85" s="892"/>
      <c r="AT85" s="892"/>
      <c r="AU85" s="892"/>
      <c r="AV85" s="892"/>
      <c r="AW85" s="892"/>
      <c r="AX85" s="892"/>
      <c r="AY85" s="892"/>
      <c r="AZ85" s="932"/>
      <c r="BA85" s="932"/>
      <c r="BB85" s="932"/>
      <c r="BC85" s="932"/>
      <c r="BD85" s="933"/>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x14ac:dyDescent="0.15">
      <c r="A86" s="241">
        <v>19</v>
      </c>
      <c r="B86" s="934"/>
      <c r="C86" s="935"/>
      <c r="D86" s="935"/>
      <c r="E86" s="935"/>
      <c r="F86" s="935"/>
      <c r="G86" s="935"/>
      <c r="H86" s="935"/>
      <c r="I86" s="935"/>
      <c r="J86" s="935"/>
      <c r="K86" s="935"/>
      <c r="L86" s="935"/>
      <c r="M86" s="935"/>
      <c r="N86" s="935"/>
      <c r="O86" s="935"/>
      <c r="P86" s="936"/>
      <c r="Q86" s="931"/>
      <c r="R86" s="892"/>
      <c r="S86" s="892"/>
      <c r="T86" s="892"/>
      <c r="U86" s="892"/>
      <c r="V86" s="892"/>
      <c r="W86" s="892"/>
      <c r="X86" s="892"/>
      <c r="Y86" s="892"/>
      <c r="Z86" s="892"/>
      <c r="AA86" s="892"/>
      <c r="AB86" s="892"/>
      <c r="AC86" s="892"/>
      <c r="AD86" s="892"/>
      <c r="AE86" s="892"/>
      <c r="AF86" s="892"/>
      <c r="AG86" s="892"/>
      <c r="AH86" s="892"/>
      <c r="AI86" s="892"/>
      <c r="AJ86" s="892"/>
      <c r="AK86" s="892"/>
      <c r="AL86" s="892"/>
      <c r="AM86" s="892"/>
      <c r="AN86" s="892"/>
      <c r="AO86" s="892"/>
      <c r="AP86" s="892"/>
      <c r="AQ86" s="892"/>
      <c r="AR86" s="892"/>
      <c r="AS86" s="892"/>
      <c r="AT86" s="892"/>
      <c r="AU86" s="892"/>
      <c r="AV86" s="892"/>
      <c r="AW86" s="892"/>
      <c r="AX86" s="892"/>
      <c r="AY86" s="892"/>
      <c r="AZ86" s="932"/>
      <c r="BA86" s="932"/>
      <c r="BB86" s="932"/>
      <c r="BC86" s="932"/>
      <c r="BD86" s="933"/>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x14ac:dyDescent="0.2">
      <c r="A88" s="244" t="s">
        <v>383</v>
      </c>
      <c r="B88" s="850" t="s">
        <v>416</v>
      </c>
      <c r="C88" s="851"/>
      <c r="D88" s="851"/>
      <c r="E88" s="851"/>
      <c r="F88" s="851"/>
      <c r="G88" s="851"/>
      <c r="H88" s="851"/>
      <c r="I88" s="851"/>
      <c r="J88" s="851"/>
      <c r="K88" s="851"/>
      <c r="L88" s="851"/>
      <c r="M88" s="851"/>
      <c r="N88" s="851"/>
      <c r="O88" s="851"/>
      <c r="P88" s="852"/>
      <c r="Q88" s="899"/>
      <c r="R88" s="900"/>
      <c r="S88" s="900"/>
      <c r="T88" s="900"/>
      <c r="U88" s="900"/>
      <c r="V88" s="900"/>
      <c r="W88" s="900"/>
      <c r="X88" s="900"/>
      <c r="Y88" s="900"/>
      <c r="Z88" s="900"/>
      <c r="AA88" s="900"/>
      <c r="AB88" s="900"/>
      <c r="AC88" s="900"/>
      <c r="AD88" s="900"/>
      <c r="AE88" s="900"/>
      <c r="AF88" s="903">
        <v>15609</v>
      </c>
      <c r="AG88" s="903"/>
      <c r="AH88" s="903"/>
      <c r="AI88" s="903"/>
      <c r="AJ88" s="903"/>
      <c r="AK88" s="900"/>
      <c r="AL88" s="900"/>
      <c r="AM88" s="900"/>
      <c r="AN88" s="900"/>
      <c r="AO88" s="900"/>
      <c r="AP88" s="903">
        <v>4643</v>
      </c>
      <c r="AQ88" s="903"/>
      <c r="AR88" s="903"/>
      <c r="AS88" s="903"/>
      <c r="AT88" s="903"/>
      <c r="AU88" s="903">
        <v>1667</v>
      </c>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417</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v>38</v>
      </c>
      <c r="CS102" s="911"/>
      <c r="CT102" s="911"/>
      <c r="CU102" s="911"/>
      <c r="CV102" s="954"/>
      <c r="CW102" s="953">
        <v>31</v>
      </c>
      <c r="CX102" s="911"/>
      <c r="CY102" s="911"/>
      <c r="CZ102" s="911"/>
      <c r="DA102" s="954"/>
      <c r="DB102" s="953">
        <v>1243</v>
      </c>
      <c r="DC102" s="911"/>
      <c r="DD102" s="911"/>
      <c r="DE102" s="911"/>
      <c r="DF102" s="954"/>
      <c r="DG102" s="953">
        <v>1057</v>
      </c>
      <c r="DH102" s="911"/>
      <c r="DI102" s="911"/>
      <c r="DJ102" s="911"/>
      <c r="DK102" s="954"/>
      <c r="DL102" s="953" t="s">
        <v>601</v>
      </c>
      <c r="DM102" s="911"/>
      <c r="DN102" s="911"/>
      <c r="DO102" s="911"/>
      <c r="DP102" s="954"/>
      <c r="DQ102" s="953">
        <v>780</v>
      </c>
      <c r="DR102" s="911"/>
      <c r="DS102" s="911"/>
      <c r="DT102" s="911"/>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422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424</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425</v>
      </c>
      <c r="AB109" s="956"/>
      <c r="AC109" s="956"/>
      <c r="AD109" s="956"/>
      <c r="AE109" s="957"/>
      <c r="AF109" s="955" t="s">
        <v>301</v>
      </c>
      <c r="AG109" s="956"/>
      <c r="AH109" s="956"/>
      <c r="AI109" s="956"/>
      <c r="AJ109" s="957"/>
      <c r="AK109" s="955" t="s">
        <v>300</v>
      </c>
      <c r="AL109" s="956"/>
      <c r="AM109" s="956"/>
      <c r="AN109" s="956"/>
      <c r="AO109" s="957"/>
      <c r="AP109" s="955" t="s">
        <v>426</v>
      </c>
      <c r="AQ109" s="956"/>
      <c r="AR109" s="956"/>
      <c r="AS109" s="956"/>
      <c r="AT109" s="958"/>
      <c r="AU109" s="975" t="s">
        <v>424</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425</v>
      </c>
      <c r="BR109" s="956"/>
      <c r="BS109" s="956"/>
      <c r="BT109" s="956"/>
      <c r="BU109" s="957"/>
      <c r="BV109" s="955" t="s">
        <v>301</v>
      </c>
      <c r="BW109" s="956"/>
      <c r="BX109" s="956"/>
      <c r="BY109" s="956"/>
      <c r="BZ109" s="957"/>
      <c r="CA109" s="955" t="s">
        <v>300</v>
      </c>
      <c r="CB109" s="956"/>
      <c r="CC109" s="956"/>
      <c r="CD109" s="956"/>
      <c r="CE109" s="957"/>
      <c r="CF109" s="976" t="s">
        <v>426</v>
      </c>
      <c r="CG109" s="976"/>
      <c r="CH109" s="976"/>
      <c r="CI109" s="976"/>
      <c r="CJ109" s="976"/>
      <c r="CK109" s="955" t="s">
        <v>427</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425</v>
      </c>
      <c r="DH109" s="956"/>
      <c r="DI109" s="956"/>
      <c r="DJ109" s="956"/>
      <c r="DK109" s="957"/>
      <c r="DL109" s="955" t="s">
        <v>301</v>
      </c>
      <c r="DM109" s="956"/>
      <c r="DN109" s="956"/>
      <c r="DO109" s="956"/>
      <c r="DP109" s="957"/>
      <c r="DQ109" s="955" t="s">
        <v>300</v>
      </c>
      <c r="DR109" s="956"/>
      <c r="DS109" s="956"/>
      <c r="DT109" s="956"/>
      <c r="DU109" s="957"/>
      <c r="DV109" s="955" t="s">
        <v>426</v>
      </c>
      <c r="DW109" s="956"/>
      <c r="DX109" s="956"/>
      <c r="DY109" s="956"/>
      <c r="DZ109" s="958"/>
    </row>
    <row r="110" spans="1:131" s="226" customFormat="1" ht="26.25" customHeight="1" x14ac:dyDescent="0.15">
      <c r="A110" s="959" t="s">
        <v>428</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8839419</v>
      </c>
      <c r="AB110" s="963"/>
      <c r="AC110" s="963"/>
      <c r="AD110" s="963"/>
      <c r="AE110" s="964"/>
      <c r="AF110" s="965">
        <v>8580479</v>
      </c>
      <c r="AG110" s="963"/>
      <c r="AH110" s="963"/>
      <c r="AI110" s="963"/>
      <c r="AJ110" s="964"/>
      <c r="AK110" s="965">
        <v>8525809</v>
      </c>
      <c r="AL110" s="963"/>
      <c r="AM110" s="963"/>
      <c r="AN110" s="963"/>
      <c r="AO110" s="964"/>
      <c r="AP110" s="966">
        <v>30.7</v>
      </c>
      <c r="AQ110" s="967"/>
      <c r="AR110" s="967"/>
      <c r="AS110" s="967"/>
      <c r="AT110" s="968"/>
      <c r="AU110" s="969" t="s">
        <v>65</v>
      </c>
      <c r="AV110" s="970"/>
      <c r="AW110" s="970"/>
      <c r="AX110" s="970"/>
      <c r="AY110" s="970"/>
      <c r="AZ110" s="1011" t="s">
        <v>429</v>
      </c>
      <c r="BA110" s="960"/>
      <c r="BB110" s="960"/>
      <c r="BC110" s="960"/>
      <c r="BD110" s="960"/>
      <c r="BE110" s="960"/>
      <c r="BF110" s="960"/>
      <c r="BG110" s="960"/>
      <c r="BH110" s="960"/>
      <c r="BI110" s="960"/>
      <c r="BJ110" s="960"/>
      <c r="BK110" s="960"/>
      <c r="BL110" s="960"/>
      <c r="BM110" s="960"/>
      <c r="BN110" s="960"/>
      <c r="BO110" s="960"/>
      <c r="BP110" s="961"/>
      <c r="BQ110" s="997">
        <v>61615755</v>
      </c>
      <c r="BR110" s="998"/>
      <c r="BS110" s="998"/>
      <c r="BT110" s="998"/>
      <c r="BU110" s="998"/>
      <c r="BV110" s="998">
        <v>60963720</v>
      </c>
      <c r="BW110" s="998"/>
      <c r="BX110" s="998"/>
      <c r="BY110" s="998"/>
      <c r="BZ110" s="998"/>
      <c r="CA110" s="998">
        <v>58290055</v>
      </c>
      <c r="CB110" s="998"/>
      <c r="CC110" s="998"/>
      <c r="CD110" s="998"/>
      <c r="CE110" s="998"/>
      <c r="CF110" s="1012">
        <v>209.9</v>
      </c>
      <c r="CG110" s="1013"/>
      <c r="CH110" s="1013"/>
      <c r="CI110" s="1013"/>
      <c r="CJ110" s="1013"/>
      <c r="CK110" s="1014" t="s">
        <v>430</v>
      </c>
      <c r="CL110" s="1015"/>
      <c r="CM110" s="994" t="s">
        <v>431</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121</v>
      </c>
      <c r="DH110" s="998"/>
      <c r="DI110" s="998"/>
      <c r="DJ110" s="998"/>
      <c r="DK110" s="998"/>
      <c r="DL110" s="998" t="s">
        <v>121</v>
      </c>
      <c r="DM110" s="998"/>
      <c r="DN110" s="998"/>
      <c r="DO110" s="998"/>
      <c r="DP110" s="998"/>
      <c r="DQ110" s="998" t="s">
        <v>121</v>
      </c>
      <c r="DR110" s="998"/>
      <c r="DS110" s="998"/>
      <c r="DT110" s="998"/>
      <c r="DU110" s="998"/>
      <c r="DV110" s="999" t="s">
        <v>121</v>
      </c>
      <c r="DW110" s="999"/>
      <c r="DX110" s="999"/>
      <c r="DY110" s="999"/>
      <c r="DZ110" s="1000"/>
    </row>
    <row r="111" spans="1:131" s="226" customFormat="1" ht="26.25" customHeight="1" x14ac:dyDescent="0.15">
      <c r="A111" s="1001" t="s">
        <v>432</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121</v>
      </c>
      <c r="AB111" s="1005"/>
      <c r="AC111" s="1005"/>
      <c r="AD111" s="1005"/>
      <c r="AE111" s="1006"/>
      <c r="AF111" s="1007" t="s">
        <v>121</v>
      </c>
      <c r="AG111" s="1005"/>
      <c r="AH111" s="1005"/>
      <c r="AI111" s="1005"/>
      <c r="AJ111" s="1006"/>
      <c r="AK111" s="1007" t="s">
        <v>121</v>
      </c>
      <c r="AL111" s="1005"/>
      <c r="AM111" s="1005"/>
      <c r="AN111" s="1005"/>
      <c r="AO111" s="1006"/>
      <c r="AP111" s="1008" t="s">
        <v>121</v>
      </c>
      <c r="AQ111" s="1009"/>
      <c r="AR111" s="1009"/>
      <c r="AS111" s="1009"/>
      <c r="AT111" s="1010"/>
      <c r="AU111" s="971"/>
      <c r="AV111" s="972"/>
      <c r="AW111" s="972"/>
      <c r="AX111" s="972"/>
      <c r="AY111" s="972"/>
      <c r="AZ111" s="1020" t="s">
        <v>433</v>
      </c>
      <c r="BA111" s="1021"/>
      <c r="BB111" s="1021"/>
      <c r="BC111" s="1021"/>
      <c r="BD111" s="1021"/>
      <c r="BE111" s="1021"/>
      <c r="BF111" s="1021"/>
      <c r="BG111" s="1021"/>
      <c r="BH111" s="1021"/>
      <c r="BI111" s="1021"/>
      <c r="BJ111" s="1021"/>
      <c r="BK111" s="1021"/>
      <c r="BL111" s="1021"/>
      <c r="BM111" s="1021"/>
      <c r="BN111" s="1021"/>
      <c r="BO111" s="1021"/>
      <c r="BP111" s="1022"/>
      <c r="BQ111" s="990">
        <v>1333843</v>
      </c>
      <c r="BR111" s="991"/>
      <c r="BS111" s="991"/>
      <c r="BT111" s="991"/>
      <c r="BU111" s="991"/>
      <c r="BV111" s="991">
        <v>1498153</v>
      </c>
      <c r="BW111" s="991"/>
      <c r="BX111" s="991"/>
      <c r="BY111" s="991"/>
      <c r="BZ111" s="991"/>
      <c r="CA111" s="991">
        <v>1061308</v>
      </c>
      <c r="CB111" s="991"/>
      <c r="CC111" s="991"/>
      <c r="CD111" s="991"/>
      <c r="CE111" s="991"/>
      <c r="CF111" s="985">
        <v>3.8</v>
      </c>
      <c r="CG111" s="986"/>
      <c r="CH111" s="986"/>
      <c r="CI111" s="986"/>
      <c r="CJ111" s="986"/>
      <c r="CK111" s="1016"/>
      <c r="CL111" s="1017"/>
      <c r="CM111" s="987" t="s">
        <v>434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121</v>
      </c>
      <c r="DH111" s="991"/>
      <c r="DI111" s="991"/>
      <c r="DJ111" s="991"/>
      <c r="DK111" s="991"/>
      <c r="DL111" s="991" t="s">
        <v>121</v>
      </c>
      <c r="DM111" s="991"/>
      <c r="DN111" s="991"/>
      <c r="DO111" s="991"/>
      <c r="DP111" s="991"/>
      <c r="DQ111" s="991" t="s">
        <v>435</v>
      </c>
      <c r="DR111" s="991"/>
      <c r="DS111" s="991"/>
      <c r="DT111" s="991"/>
      <c r="DU111" s="991"/>
      <c r="DV111" s="992" t="s">
        <v>121</v>
      </c>
      <c r="DW111" s="992"/>
      <c r="DX111" s="992"/>
      <c r="DY111" s="992"/>
      <c r="DZ111" s="993"/>
    </row>
    <row r="112" spans="1:131" s="226" customFormat="1" ht="26.25" customHeight="1" x14ac:dyDescent="0.15">
      <c r="A112" s="1023" t="s">
        <v>436</v>
      </c>
      <c r="B112" s="1024"/>
      <c r="C112" s="1021" t="s">
        <v>437</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121</v>
      </c>
      <c r="AB112" s="1030"/>
      <c r="AC112" s="1030"/>
      <c r="AD112" s="1030"/>
      <c r="AE112" s="1031"/>
      <c r="AF112" s="1032" t="s">
        <v>121</v>
      </c>
      <c r="AG112" s="1030"/>
      <c r="AH112" s="1030"/>
      <c r="AI112" s="1030"/>
      <c r="AJ112" s="1031"/>
      <c r="AK112" s="1032" t="s">
        <v>121</v>
      </c>
      <c r="AL112" s="1030"/>
      <c r="AM112" s="1030"/>
      <c r="AN112" s="1030"/>
      <c r="AO112" s="1031"/>
      <c r="AP112" s="1033" t="s">
        <v>121</v>
      </c>
      <c r="AQ112" s="1034"/>
      <c r="AR112" s="1034"/>
      <c r="AS112" s="1034"/>
      <c r="AT112" s="1035"/>
      <c r="AU112" s="971"/>
      <c r="AV112" s="972"/>
      <c r="AW112" s="972"/>
      <c r="AX112" s="972"/>
      <c r="AY112" s="972"/>
      <c r="AZ112" s="1020" t="s">
        <v>438</v>
      </c>
      <c r="BA112" s="1021"/>
      <c r="BB112" s="1021"/>
      <c r="BC112" s="1021"/>
      <c r="BD112" s="1021"/>
      <c r="BE112" s="1021"/>
      <c r="BF112" s="1021"/>
      <c r="BG112" s="1021"/>
      <c r="BH112" s="1021"/>
      <c r="BI112" s="1021"/>
      <c r="BJ112" s="1021"/>
      <c r="BK112" s="1021"/>
      <c r="BL112" s="1021"/>
      <c r="BM112" s="1021"/>
      <c r="BN112" s="1021"/>
      <c r="BO112" s="1021"/>
      <c r="BP112" s="1022"/>
      <c r="BQ112" s="990">
        <v>24662495</v>
      </c>
      <c r="BR112" s="991"/>
      <c r="BS112" s="991"/>
      <c r="BT112" s="991"/>
      <c r="BU112" s="991"/>
      <c r="BV112" s="991">
        <v>23328203</v>
      </c>
      <c r="BW112" s="991"/>
      <c r="BX112" s="991"/>
      <c r="BY112" s="991"/>
      <c r="BZ112" s="991"/>
      <c r="CA112" s="991">
        <v>22473026</v>
      </c>
      <c r="CB112" s="991"/>
      <c r="CC112" s="991"/>
      <c r="CD112" s="991"/>
      <c r="CE112" s="991"/>
      <c r="CF112" s="985">
        <v>80.900000000000006</v>
      </c>
      <c r="CG112" s="986"/>
      <c r="CH112" s="986"/>
      <c r="CI112" s="986"/>
      <c r="CJ112" s="986"/>
      <c r="CK112" s="1016"/>
      <c r="CL112" s="1017"/>
      <c r="CM112" s="987" t="s">
        <v>439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121</v>
      </c>
      <c r="DH112" s="991"/>
      <c r="DI112" s="991"/>
      <c r="DJ112" s="991"/>
      <c r="DK112" s="991"/>
      <c r="DL112" s="991" t="s">
        <v>121</v>
      </c>
      <c r="DM112" s="991"/>
      <c r="DN112" s="991"/>
      <c r="DO112" s="991"/>
      <c r="DP112" s="991"/>
      <c r="DQ112" s="991" t="s">
        <v>121</v>
      </c>
      <c r="DR112" s="991"/>
      <c r="DS112" s="991"/>
      <c r="DT112" s="991"/>
      <c r="DU112" s="991"/>
      <c r="DV112" s="992" t="s">
        <v>121</v>
      </c>
      <c r="DW112" s="992"/>
      <c r="DX112" s="992"/>
      <c r="DY112" s="992"/>
      <c r="DZ112" s="993"/>
    </row>
    <row r="113" spans="1:130" s="226" customFormat="1" ht="26.25" customHeight="1" x14ac:dyDescent="0.15">
      <c r="A113" s="1025"/>
      <c r="B113" s="1026"/>
      <c r="C113" s="1021" t="s">
        <v>440</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1845602</v>
      </c>
      <c r="AB113" s="1005"/>
      <c r="AC113" s="1005"/>
      <c r="AD113" s="1005"/>
      <c r="AE113" s="1006"/>
      <c r="AF113" s="1007">
        <v>1835042</v>
      </c>
      <c r="AG113" s="1005"/>
      <c r="AH113" s="1005"/>
      <c r="AI113" s="1005"/>
      <c r="AJ113" s="1006"/>
      <c r="AK113" s="1007">
        <v>1863432</v>
      </c>
      <c r="AL113" s="1005"/>
      <c r="AM113" s="1005"/>
      <c r="AN113" s="1005"/>
      <c r="AO113" s="1006"/>
      <c r="AP113" s="1008">
        <v>6.7</v>
      </c>
      <c r="AQ113" s="1009"/>
      <c r="AR113" s="1009"/>
      <c r="AS113" s="1009"/>
      <c r="AT113" s="1010"/>
      <c r="AU113" s="971"/>
      <c r="AV113" s="972"/>
      <c r="AW113" s="972"/>
      <c r="AX113" s="972"/>
      <c r="AY113" s="972"/>
      <c r="AZ113" s="1020" t="s">
        <v>441</v>
      </c>
      <c r="BA113" s="1021"/>
      <c r="BB113" s="1021"/>
      <c r="BC113" s="1021"/>
      <c r="BD113" s="1021"/>
      <c r="BE113" s="1021"/>
      <c r="BF113" s="1021"/>
      <c r="BG113" s="1021"/>
      <c r="BH113" s="1021"/>
      <c r="BI113" s="1021"/>
      <c r="BJ113" s="1021"/>
      <c r="BK113" s="1021"/>
      <c r="BL113" s="1021"/>
      <c r="BM113" s="1021"/>
      <c r="BN113" s="1021"/>
      <c r="BO113" s="1021"/>
      <c r="BP113" s="1022"/>
      <c r="BQ113" s="990">
        <v>3812884</v>
      </c>
      <c r="BR113" s="991"/>
      <c r="BS113" s="991"/>
      <c r="BT113" s="991"/>
      <c r="BU113" s="991"/>
      <c r="BV113" s="991">
        <v>1866775</v>
      </c>
      <c r="BW113" s="991"/>
      <c r="BX113" s="991"/>
      <c r="BY113" s="991"/>
      <c r="BZ113" s="991"/>
      <c r="CA113" s="991">
        <v>1667218</v>
      </c>
      <c r="CB113" s="991"/>
      <c r="CC113" s="991"/>
      <c r="CD113" s="991"/>
      <c r="CE113" s="991"/>
      <c r="CF113" s="985">
        <v>6</v>
      </c>
      <c r="CG113" s="986"/>
      <c r="CH113" s="986"/>
      <c r="CI113" s="986"/>
      <c r="CJ113" s="986"/>
      <c r="CK113" s="1016"/>
      <c r="CL113" s="1017"/>
      <c r="CM113" s="987" t="s">
        <v>442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121</v>
      </c>
      <c r="DH113" s="1030"/>
      <c r="DI113" s="1030"/>
      <c r="DJ113" s="1030"/>
      <c r="DK113" s="1031"/>
      <c r="DL113" s="1032" t="s">
        <v>121</v>
      </c>
      <c r="DM113" s="1030"/>
      <c r="DN113" s="1030"/>
      <c r="DO113" s="1030"/>
      <c r="DP113" s="1031"/>
      <c r="DQ113" s="1032" t="s">
        <v>435</v>
      </c>
      <c r="DR113" s="1030"/>
      <c r="DS113" s="1030"/>
      <c r="DT113" s="1030"/>
      <c r="DU113" s="1031"/>
      <c r="DV113" s="1033" t="s">
        <v>121</v>
      </c>
      <c r="DW113" s="1034"/>
      <c r="DX113" s="1034"/>
      <c r="DY113" s="1034"/>
      <c r="DZ113" s="1035"/>
    </row>
    <row r="114" spans="1:130" s="226" customFormat="1" ht="26.25" customHeight="1" x14ac:dyDescent="0.15">
      <c r="A114" s="1025"/>
      <c r="B114" s="1026"/>
      <c r="C114" s="1021" t="s">
        <v>443</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846774</v>
      </c>
      <c r="AB114" s="1030"/>
      <c r="AC114" s="1030"/>
      <c r="AD114" s="1030"/>
      <c r="AE114" s="1031"/>
      <c r="AF114" s="1032">
        <v>717809</v>
      </c>
      <c r="AG114" s="1030"/>
      <c r="AH114" s="1030"/>
      <c r="AI114" s="1030"/>
      <c r="AJ114" s="1031"/>
      <c r="AK114" s="1032">
        <v>703465</v>
      </c>
      <c r="AL114" s="1030"/>
      <c r="AM114" s="1030"/>
      <c r="AN114" s="1030"/>
      <c r="AO114" s="1031"/>
      <c r="AP114" s="1033">
        <v>2.5</v>
      </c>
      <c r="AQ114" s="1034"/>
      <c r="AR114" s="1034"/>
      <c r="AS114" s="1034"/>
      <c r="AT114" s="1035"/>
      <c r="AU114" s="971"/>
      <c r="AV114" s="972"/>
      <c r="AW114" s="972"/>
      <c r="AX114" s="972"/>
      <c r="AY114" s="972"/>
      <c r="AZ114" s="1020" t="s">
        <v>444</v>
      </c>
      <c r="BA114" s="1021"/>
      <c r="BB114" s="1021"/>
      <c r="BC114" s="1021"/>
      <c r="BD114" s="1021"/>
      <c r="BE114" s="1021"/>
      <c r="BF114" s="1021"/>
      <c r="BG114" s="1021"/>
      <c r="BH114" s="1021"/>
      <c r="BI114" s="1021"/>
      <c r="BJ114" s="1021"/>
      <c r="BK114" s="1021"/>
      <c r="BL114" s="1021"/>
      <c r="BM114" s="1021"/>
      <c r="BN114" s="1021"/>
      <c r="BO114" s="1021"/>
      <c r="BP114" s="1022"/>
      <c r="BQ114" s="990">
        <v>7735968</v>
      </c>
      <c r="BR114" s="991"/>
      <c r="BS114" s="991"/>
      <c r="BT114" s="991"/>
      <c r="BU114" s="991"/>
      <c r="BV114" s="991">
        <v>7513094</v>
      </c>
      <c r="BW114" s="991"/>
      <c r="BX114" s="991"/>
      <c r="BY114" s="991"/>
      <c r="BZ114" s="991"/>
      <c r="CA114" s="991">
        <v>7207472</v>
      </c>
      <c r="CB114" s="991"/>
      <c r="CC114" s="991"/>
      <c r="CD114" s="991"/>
      <c r="CE114" s="991"/>
      <c r="CF114" s="985">
        <v>26</v>
      </c>
      <c r="CG114" s="986"/>
      <c r="CH114" s="986"/>
      <c r="CI114" s="986"/>
      <c r="CJ114" s="986"/>
      <c r="CK114" s="1016"/>
      <c r="CL114" s="1017"/>
      <c r="CM114" s="987" t="s">
        <v>445</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121</v>
      </c>
      <c r="DH114" s="1030"/>
      <c r="DI114" s="1030"/>
      <c r="DJ114" s="1030"/>
      <c r="DK114" s="1031"/>
      <c r="DL114" s="1032" t="s">
        <v>435</v>
      </c>
      <c r="DM114" s="1030"/>
      <c r="DN114" s="1030"/>
      <c r="DO114" s="1030"/>
      <c r="DP114" s="1031"/>
      <c r="DQ114" s="1032" t="s">
        <v>121</v>
      </c>
      <c r="DR114" s="1030"/>
      <c r="DS114" s="1030"/>
      <c r="DT114" s="1030"/>
      <c r="DU114" s="1031"/>
      <c r="DV114" s="1033" t="s">
        <v>435</v>
      </c>
      <c r="DW114" s="1034"/>
      <c r="DX114" s="1034"/>
      <c r="DY114" s="1034"/>
      <c r="DZ114" s="1035"/>
    </row>
    <row r="115" spans="1:130" s="226" customFormat="1" ht="26.25" customHeight="1" x14ac:dyDescent="0.15">
      <c r="A115" s="1025"/>
      <c r="B115" s="1026"/>
      <c r="C115" s="1021" t="s">
        <v>446</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28917</v>
      </c>
      <c r="AB115" s="1005"/>
      <c r="AC115" s="1005"/>
      <c r="AD115" s="1005"/>
      <c r="AE115" s="1006"/>
      <c r="AF115" s="1007">
        <v>24433</v>
      </c>
      <c r="AG115" s="1005"/>
      <c r="AH115" s="1005"/>
      <c r="AI115" s="1005"/>
      <c r="AJ115" s="1006"/>
      <c r="AK115" s="1007">
        <v>19530</v>
      </c>
      <c r="AL115" s="1005"/>
      <c r="AM115" s="1005"/>
      <c r="AN115" s="1005"/>
      <c r="AO115" s="1006"/>
      <c r="AP115" s="1008">
        <v>0.1</v>
      </c>
      <c r="AQ115" s="1009"/>
      <c r="AR115" s="1009"/>
      <c r="AS115" s="1009"/>
      <c r="AT115" s="1010"/>
      <c r="AU115" s="971"/>
      <c r="AV115" s="972"/>
      <c r="AW115" s="972"/>
      <c r="AX115" s="972"/>
      <c r="AY115" s="972"/>
      <c r="AZ115" s="1020" t="s">
        <v>447</v>
      </c>
      <c r="BA115" s="1021"/>
      <c r="BB115" s="1021"/>
      <c r="BC115" s="1021"/>
      <c r="BD115" s="1021"/>
      <c r="BE115" s="1021"/>
      <c r="BF115" s="1021"/>
      <c r="BG115" s="1021"/>
      <c r="BH115" s="1021"/>
      <c r="BI115" s="1021"/>
      <c r="BJ115" s="1021"/>
      <c r="BK115" s="1021"/>
      <c r="BL115" s="1021"/>
      <c r="BM115" s="1021"/>
      <c r="BN115" s="1021"/>
      <c r="BO115" s="1021"/>
      <c r="BP115" s="1022"/>
      <c r="BQ115" s="990">
        <v>3721552</v>
      </c>
      <c r="BR115" s="991"/>
      <c r="BS115" s="991"/>
      <c r="BT115" s="991"/>
      <c r="BU115" s="991"/>
      <c r="BV115" s="991">
        <v>1198174</v>
      </c>
      <c r="BW115" s="991"/>
      <c r="BX115" s="991"/>
      <c r="BY115" s="991"/>
      <c r="BZ115" s="991"/>
      <c r="CA115" s="991">
        <v>549602</v>
      </c>
      <c r="CB115" s="991"/>
      <c r="CC115" s="991"/>
      <c r="CD115" s="991"/>
      <c r="CE115" s="991"/>
      <c r="CF115" s="985">
        <v>2</v>
      </c>
      <c r="CG115" s="986"/>
      <c r="CH115" s="986"/>
      <c r="CI115" s="986"/>
      <c r="CJ115" s="986"/>
      <c r="CK115" s="1016"/>
      <c r="CL115" s="1017"/>
      <c r="CM115" s="1020" t="s">
        <v>448</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v>1253500</v>
      </c>
      <c r="DH115" s="1030"/>
      <c r="DI115" s="1030"/>
      <c r="DJ115" s="1030"/>
      <c r="DK115" s="1031"/>
      <c r="DL115" s="1032">
        <v>1439141</v>
      </c>
      <c r="DM115" s="1030"/>
      <c r="DN115" s="1030"/>
      <c r="DO115" s="1030"/>
      <c r="DP115" s="1031"/>
      <c r="DQ115" s="1032">
        <v>1022752</v>
      </c>
      <c r="DR115" s="1030"/>
      <c r="DS115" s="1030"/>
      <c r="DT115" s="1030"/>
      <c r="DU115" s="1031"/>
      <c r="DV115" s="1033">
        <v>3.7</v>
      </c>
      <c r="DW115" s="1034"/>
      <c r="DX115" s="1034"/>
      <c r="DY115" s="1034"/>
      <c r="DZ115" s="1035"/>
    </row>
    <row r="116" spans="1:130" s="226" customFormat="1" ht="26.25" customHeight="1" x14ac:dyDescent="0.15">
      <c r="A116" s="1027"/>
      <c r="B116" s="1028"/>
      <c r="C116" s="1036" t="s">
        <v>449</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v>1048</v>
      </c>
      <c r="AB116" s="1030"/>
      <c r="AC116" s="1030"/>
      <c r="AD116" s="1030"/>
      <c r="AE116" s="1031"/>
      <c r="AF116" s="1032">
        <v>1348</v>
      </c>
      <c r="AG116" s="1030"/>
      <c r="AH116" s="1030"/>
      <c r="AI116" s="1030"/>
      <c r="AJ116" s="1031"/>
      <c r="AK116" s="1032">
        <v>1032</v>
      </c>
      <c r="AL116" s="1030"/>
      <c r="AM116" s="1030"/>
      <c r="AN116" s="1030"/>
      <c r="AO116" s="1031"/>
      <c r="AP116" s="1033">
        <v>0</v>
      </c>
      <c r="AQ116" s="1034"/>
      <c r="AR116" s="1034"/>
      <c r="AS116" s="1034"/>
      <c r="AT116" s="1035"/>
      <c r="AU116" s="971"/>
      <c r="AV116" s="972"/>
      <c r="AW116" s="972"/>
      <c r="AX116" s="972"/>
      <c r="AY116" s="972"/>
      <c r="AZ116" s="1038" t="s">
        <v>450</v>
      </c>
      <c r="BA116" s="1039"/>
      <c r="BB116" s="1039"/>
      <c r="BC116" s="1039"/>
      <c r="BD116" s="1039"/>
      <c r="BE116" s="1039"/>
      <c r="BF116" s="1039"/>
      <c r="BG116" s="1039"/>
      <c r="BH116" s="1039"/>
      <c r="BI116" s="1039"/>
      <c r="BJ116" s="1039"/>
      <c r="BK116" s="1039"/>
      <c r="BL116" s="1039"/>
      <c r="BM116" s="1039"/>
      <c r="BN116" s="1039"/>
      <c r="BO116" s="1039"/>
      <c r="BP116" s="1040"/>
      <c r="BQ116" s="990" t="s">
        <v>435</v>
      </c>
      <c r="BR116" s="991"/>
      <c r="BS116" s="991"/>
      <c r="BT116" s="991"/>
      <c r="BU116" s="991"/>
      <c r="BV116" s="991" t="s">
        <v>121</v>
      </c>
      <c r="BW116" s="991"/>
      <c r="BX116" s="991"/>
      <c r="BY116" s="991"/>
      <c r="BZ116" s="991"/>
      <c r="CA116" s="991" t="s">
        <v>121</v>
      </c>
      <c r="CB116" s="991"/>
      <c r="CC116" s="991"/>
      <c r="CD116" s="991"/>
      <c r="CE116" s="991"/>
      <c r="CF116" s="985" t="s">
        <v>121</v>
      </c>
      <c r="CG116" s="986"/>
      <c r="CH116" s="986"/>
      <c r="CI116" s="986"/>
      <c r="CJ116" s="986"/>
      <c r="CK116" s="1016"/>
      <c r="CL116" s="1017"/>
      <c r="CM116" s="987" t="s">
        <v>451</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v>34000</v>
      </c>
      <c r="DH116" s="1030"/>
      <c r="DI116" s="1030"/>
      <c r="DJ116" s="1030"/>
      <c r="DK116" s="1031"/>
      <c r="DL116" s="1032">
        <v>25500</v>
      </c>
      <c r="DM116" s="1030"/>
      <c r="DN116" s="1030"/>
      <c r="DO116" s="1030"/>
      <c r="DP116" s="1031"/>
      <c r="DQ116" s="1032">
        <v>17000</v>
      </c>
      <c r="DR116" s="1030"/>
      <c r="DS116" s="1030"/>
      <c r="DT116" s="1030"/>
      <c r="DU116" s="1031"/>
      <c r="DV116" s="1033">
        <v>0.1</v>
      </c>
      <c r="DW116" s="1034"/>
      <c r="DX116" s="1034"/>
      <c r="DY116" s="1034"/>
      <c r="DZ116" s="1035"/>
    </row>
    <row r="117" spans="1:130" s="226" customFormat="1" ht="26.25" customHeight="1" x14ac:dyDescent="0.15">
      <c r="A117" s="975" t="s">
        <v>179</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452</v>
      </c>
      <c r="Z117" s="957"/>
      <c r="AA117" s="1047">
        <v>11561760</v>
      </c>
      <c r="AB117" s="1048"/>
      <c r="AC117" s="1048"/>
      <c r="AD117" s="1048"/>
      <c r="AE117" s="1049"/>
      <c r="AF117" s="1050">
        <v>11159111</v>
      </c>
      <c r="AG117" s="1048"/>
      <c r="AH117" s="1048"/>
      <c r="AI117" s="1048"/>
      <c r="AJ117" s="1049"/>
      <c r="AK117" s="1050">
        <v>11113268</v>
      </c>
      <c r="AL117" s="1048"/>
      <c r="AM117" s="1048"/>
      <c r="AN117" s="1048"/>
      <c r="AO117" s="1049"/>
      <c r="AP117" s="1051"/>
      <c r="AQ117" s="1052"/>
      <c r="AR117" s="1052"/>
      <c r="AS117" s="1052"/>
      <c r="AT117" s="1053"/>
      <c r="AU117" s="971"/>
      <c r="AV117" s="972"/>
      <c r="AW117" s="972"/>
      <c r="AX117" s="972"/>
      <c r="AY117" s="972"/>
      <c r="AZ117" s="1038" t="s">
        <v>453</v>
      </c>
      <c r="BA117" s="1039"/>
      <c r="BB117" s="1039"/>
      <c r="BC117" s="1039"/>
      <c r="BD117" s="1039"/>
      <c r="BE117" s="1039"/>
      <c r="BF117" s="1039"/>
      <c r="BG117" s="1039"/>
      <c r="BH117" s="1039"/>
      <c r="BI117" s="1039"/>
      <c r="BJ117" s="1039"/>
      <c r="BK117" s="1039"/>
      <c r="BL117" s="1039"/>
      <c r="BM117" s="1039"/>
      <c r="BN117" s="1039"/>
      <c r="BO117" s="1039"/>
      <c r="BP117" s="1040"/>
      <c r="BQ117" s="990" t="s">
        <v>121</v>
      </c>
      <c r="BR117" s="991"/>
      <c r="BS117" s="991"/>
      <c r="BT117" s="991"/>
      <c r="BU117" s="991"/>
      <c r="BV117" s="991" t="s">
        <v>121</v>
      </c>
      <c r="BW117" s="991"/>
      <c r="BX117" s="991"/>
      <c r="BY117" s="991"/>
      <c r="BZ117" s="991"/>
      <c r="CA117" s="991" t="s">
        <v>121</v>
      </c>
      <c r="CB117" s="991"/>
      <c r="CC117" s="991"/>
      <c r="CD117" s="991"/>
      <c r="CE117" s="991"/>
      <c r="CF117" s="985" t="s">
        <v>121</v>
      </c>
      <c r="CG117" s="986"/>
      <c r="CH117" s="986"/>
      <c r="CI117" s="986"/>
      <c r="CJ117" s="986"/>
      <c r="CK117" s="1016"/>
      <c r="CL117" s="1017"/>
      <c r="CM117" s="987" t="s">
        <v>454</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121</v>
      </c>
      <c r="DH117" s="1030"/>
      <c r="DI117" s="1030"/>
      <c r="DJ117" s="1030"/>
      <c r="DK117" s="1031"/>
      <c r="DL117" s="1032" t="s">
        <v>435</v>
      </c>
      <c r="DM117" s="1030"/>
      <c r="DN117" s="1030"/>
      <c r="DO117" s="1030"/>
      <c r="DP117" s="1031"/>
      <c r="DQ117" s="1032" t="s">
        <v>121</v>
      </c>
      <c r="DR117" s="1030"/>
      <c r="DS117" s="1030"/>
      <c r="DT117" s="1030"/>
      <c r="DU117" s="1031"/>
      <c r="DV117" s="1033" t="s">
        <v>121</v>
      </c>
      <c r="DW117" s="1034"/>
      <c r="DX117" s="1034"/>
      <c r="DY117" s="1034"/>
      <c r="DZ117" s="1035"/>
    </row>
    <row r="118" spans="1:130" s="226" customFormat="1" ht="26.25" customHeight="1" x14ac:dyDescent="0.15">
      <c r="A118" s="975" t="s">
        <v>427</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425</v>
      </c>
      <c r="AB118" s="956"/>
      <c r="AC118" s="956"/>
      <c r="AD118" s="956"/>
      <c r="AE118" s="957"/>
      <c r="AF118" s="955" t="s">
        <v>301</v>
      </c>
      <c r="AG118" s="956"/>
      <c r="AH118" s="956"/>
      <c r="AI118" s="956"/>
      <c r="AJ118" s="957"/>
      <c r="AK118" s="955" t="s">
        <v>300</v>
      </c>
      <c r="AL118" s="956"/>
      <c r="AM118" s="956"/>
      <c r="AN118" s="956"/>
      <c r="AO118" s="957"/>
      <c r="AP118" s="1042" t="s">
        <v>426</v>
      </c>
      <c r="AQ118" s="1043"/>
      <c r="AR118" s="1043"/>
      <c r="AS118" s="1043"/>
      <c r="AT118" s="1044"/>
      <c r="AU118" s="971"/>
      <c r="AV118" s="972"/>
      <c r="AW118" s="972"/>
      <c r="AX118" s="972"/>
      <c r="AY118" s="972"/>
      <c r="AZ118" s="1045" t="s">
        <v>455</v>
      </c>
      <c r="BA118" s="1036"/>
      <c r="BB118" s="1036"/>
      <c r="BC118" s="1036"/>
      <c r="BD118" s="1036"/>
      <c r="BE118" s="1036"/>
      <c r="BF118" s="1036"/>
      <c r="BG118" s="1036"/>
      <c r="BH118" s="1036"/>
      <c r="BI118" s="1036"/>
      <c r="BJ118" s="1036"/>
      <c r="BK118" s="1036"/>
      <c r="BL118" s="1036"/>
      <c r="BM118" s="1036"/>
      <c r="BN118" s="1036"/>
      <c r="BO118" s="1036"/>
      <c r="BP118" s="1037"/>
      <c r="BQ118" s="1068" t="s">
        <v>121</v>
      </c>
      <c r="BR118" s="1069"/>
      <c r="BS118" s="1069"/>
      <c r="BT118" s="1069"/>
      <c r="BU118" s="1069"/>
      <c r="BV118" s="1069" t="s">
        <v>121</v>
      </c>
      <c r="BW118" s="1069"/>
      <c r="BX118" s="1069"/>
      <c r="BY118" s="1069"/>
      <c r="BZ118" s="1069"/>
      <c r="CA118" s="1069" t="s">
        <v>121</v>
      </c>
      <c r="CB118" s="1069"/>
      <c r="CC118" s="1069"/>
      <c r="CD118" s="1069"/>
      <c r="CE118" s="1069"/>
      <c r="CF118" s="985" t="s">
        <v>121</v>
      </c>
      <c r="CG118" s="986"/>
      <c r="CH118" s="986"/>
      <c r="CI118" s="986"/>
      <c r="CJ118" s="986"/>
      <c r="CK118" s="1016"/>
      <c r="CL118" s="1017"/>
      <c r="CM118" s="987" t="s">
        <v>456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121</v>
      </c>
      <c r="DH118" s="1030"/>
      <c r="DI118" s="1030"/>
      <c r="DJ118" s="1030"/>
      <c r="DK118" s="1031"/>
      <c r="DL118" s="1032" t="s">
        <v>121</v>
      </c>
      <c r="DM118" s="1030"/>
      <c r="DN118" s="1030"/>
      <c r="DO118" s="1030"/>
      <c r="DP118" s="1031"/>
      <c r="DQ118" s="1032" t="s">
        <v>121</v>
      </c>
      <c r="DR118" s="1030"/>
      <c r="DS118" s="1030"/>
      <c r="DT118" s="1030"/>
      <c r="DU118" s="1031"/>
      <c r="DV118" s="1033" t="s">
        <v>121</v>
      </c>
      <c r="DW118" s="1034"/>
      <c r="DX118" s="1034"/>
      <c r="DY118" s="1034"/>
      <c r="DZ118" s="1035"/>
    </row>
    <row r="119" spans="1:130" s="226" customFormat="1" ht="26.25" customHeight="1" x14ac:dyDescent="0.15">
      <c r="A119" s="1129" t="s">
        <v>430</v>
      </c>
      <c r="B119" s="1015"/>
      <c r="C119" s="994" t="s">
        <v>431</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121</v>
      </c>
      <c r="AB119" s="963"/>
      <c r="AC119" s="963"/>
      <c r="AD119" s="963"/>
      <c r="AE119" s="964"/>
      <c r="AF119" s="965" t="s">
        <v>121</v>
      </c>
      <c r="AG119" s="963"/>
      <c r="AH119" s="963"/>
      <c r="AI119" s="963"/>
      <c r="AJ119" s="964"/>
      <c r="AK119" s="965" t="s">
        <v>121</v>
      </c>
      <c r="AL119" s="963"/>
      <c r="AM119" s="963"/>
      <c r="AN119" s="963"/>
      <c r="AO119" s="964"/>
      <c r="AP119" s="966" t="s">
        <v>121</v>
      </c>
      <c r="AQ119" s="967"/>
      <c r="AR119" s="967"/>
      <c r="AS119" s="967"/>
      <c r="AT119" s="968"/>
      <c r="AU119" s="973"/>
      <c r="AV119" s="974"/>
      <c r="AW119" s="974"/>
      <c r="AX119" s="974"/>
      <c r="AY119" s="974"/>
      <c r="AZ119" s="257" t="s">
        <v>179</v>
      </c>
      <c r="BA119" s="257"/>
      <c r="BB119" s="257"/>
      <c r="BC119" s="257"/>
      <c r="BD119" s="257"/>
      <c r="BE119" s="257"/>
      <c r="BF119" s="257"/>
      <c r="BG119" s="257"/>
      <c r="BH119" s="257"/>
      <c r="BI119" s="257"/>
      <c r="BJ119" s="257"/>
      <c r="BK119" s="257"/>
      <c r="BL119" s="257"/>
      <c r="BM119" s="257"/>
      <c r="BN119" s="257"/>
      <c r="BO119" s="1046" t="s">
        <v>457</v>
      </c>
      <c r="BP119" s="1077"/>
      <c r="BQ119" s="1068">
        <v>102882497</v>
      </c>
      <c r="BR119" s="1069"/>
      <c r="BS119" s="1069"/>
      <c r="BT119" s="1069"/>
      <c r="BU119" s="1069"/>
      <c r="BV119" s="1069">
        <v>96368119</v>
      </c>
      <c r="BW119" s="1069"/>
      <c r="BX119" s="1069"/>
      <c r="BY119" s="1069"/>
      <c r="BZ119" s="1069"/>
      <c r="CA119" s="1069">
        <v>91248681</v>
      </c>
      <c r="CB119" s="1069"/>
      <c r="CC119" s="1069"/>
      <c r="CD119" s="1069"/>
      <c r="CE119" s="1069"/>
      <c r="CF119" s="1070"/>
      <c r="CG119" s="1071"/>
      <c r="CH119" s="1071"/>
      <c r="CI119" s="1071"/>
      <c r="CJ119" s="1072"/>
      <c r="CK119" s="1018"/>
      <c r="CL119" s="1019"/>
      <c r="CM119" s="1073" t="s">
        <v>458</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46343</v>
      </c>
      <c r="DH119" s="1055"/>
      <c r="DI119" s="1055"/>
      <c r="DJ119" s="1055"/>
      <c r="DK119" s="1056"/>
      <c r="DL119" s="1054">
        <v>33512</v>
      </c>
      <c r="DM119" s="1055"/>
      <c r="DN119" s="1055"/>
      <c r="DO119" s="1055"/>
      <c r="DP119" s="1056"/>
      <c r="DQ119" s="1054">
        <v>21556</v>
      </c>
      <c r="DR119" s="1055"/>
      <c r="DS119" s="1055"/>
      <c r="DT119" s="1055"/>
      <c r="DU119" s="1056"/>
      <c r="DV119" s="1057">
        <v>0.1</v>
      </c>
      <c r="DW119" s="1058"/>
      <c r="DX119" s="1058"/>
      <c r="DY119" s="1058"/>
      <c r="DZ119" s="1059"/>
    </row>
    <row r="120" spans="1:130" s="226" customFormat="1" ht="26.25" customHeight="1" x14ac:dyDescent="0.15">
      <c r="A120" s="1130"/>
      <c r="B120" s="1017"/>
      <c r="C120" s="987" t="s">
        <v>434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121</v>
      </c>
      <c r="AB120" s="1030"/>
      <c r="AC120" s="1030"/>
      <c r="AD120" s="1030"/>
      <c r="AE120" s="1031"/>
      <c r="AF120" s="1032" t="s">
        <v>121</v>
      </c>
      <c r="AG120" s="1030"/>
      <c r="AH120" s="1030"/>
      <c r="AI120" s="1030"/>
      <c r="AJ120" s="1031"/>
      <c r="AK120" s="1032" t="s">
        <v>121</v>
      </c>
      <c r="AL120" s="1030"/>
      <c r="AM120" s="1030"/>
      <c r="AN120" s="1030"/>
      <c r="AO120" s="1031"/>
      <c r="AP120" s="1033" t="s">
        <v>121</v>
      </c>
      <c r="AQ120" s="1034"/>
      <c r="AR120" s="1034"/>
      <c r="AS120" s="1034"/>
      <c r="AT120" s="1035"/>
      <c r="AU120" s="1060" t="s">
        <v>459</v>
      </c>
      <c r="AV120" s="1061"/>
      <c r="AW120" s="1061"/>
      <c r="AX120" s="1061"/>
      <c r="AY120" s="1062"/>
      <c r="AZ120" s="1011" t="s">
        <v>460</v>
      </c>
      <c r="BA120" s="960"/>
      <c r="BB120" s="960"/>
      <c r="BC120" s="960"/>
      <c r="BD120" s="960"/>
      <c r="BE120" s="960"/>
      <c r="BF120" s="960"/>
      <c r="BG120" s="960"/>
      <c r="BH120" s="960"/>
      <c r="BI120" s="960"/>
      <c r="BJ120" s="960"/>
      <c r="BK120" s="960"/>
      <c r="BL120" s="960"/>
      <c r="BM120" s="960"/>
      <c r="BN120" s="960"/>
      <c r="BO120" s="960"/>
      <c r="BP120" s="961"/>
      <c r="BQ120" s="997">
        <v>22381041</v>
      </c>
      <c r="BR120" s="998"/>
      <c r="BS120" s="998"/>
      <c r="BT120" s="998"/>
      <c r="BU120" s="998"/>
      <c r="BV120" s="998">
        <v>21663081</v>
      </c>
      <c r="BW120" s="998"/>
      <c r="BX120" s="998"/>
      <c r="BY120" s="998"/>
      <c r="BZ120" s="998"/>
      <c r="CA120" s="998">
        <v>20605234</v>
      </c>
      <c r="CB120" s="998"/>
      <c r="CC120" s="998"/>
      <c r="CD120" s="998"/>
      <c r="CE120" s="998"/>
      <c r="CF120" s="1012">
        <v>74.2</v>
      </c>
      <c r="CG120" s="1013"/>
      <c r="CH120" s="1013"/>
      <c r="CI120" s="1013"/>
      <c r="CJ120" s="1013"/>
      <c r="CK120" s="1078" t="s">
        <v>461</v>
      </c>
      <c r="CL120" s="1079"/>
      <c r="CM120" s="1079"/>
      <c r="CN120" s="1079"/>
      <c r="CO120" s="1080"/>
      <c r="CP120" s="1086" t="s">
        <v>402</v>
      </c>
      <c r="CQ120" s="1087"/>
      <c r="CR120" s="1087"/>
      <c r="CS120" s="1087"/>
      <c r="CT120" s="1087"/>
      <c r="CU120" s="1087"/>
      <c r="CV120" s="1087"/>
      <c r="CW120" s="1087"/>
      <c r="CX120" s="1087"/>
      <c r="CY120" s="1087"/>
      <c r="CZ120" s="1087"/>
      <c r="DA120" s="1087"/>
      <c r="DB120" s="1087"/>
      <c r="DC120" s="1087"/>
      <c r="DD120" s="1087"/>
      <c r="DE120" s="1087"/>
      <c r="DF120" s="1088"/>
      <c r="DG120" s="997">
        <v>22693878</v>
      </c>
      <c r="DH120" s="998"/>
      <c r="DI120" s="998"/>
      <c r="DJ120" s="998"/>
      <c r="DK120" s="998"/>
      <c r="DL120" s="998">
        <v>21704178</v>
      </c>
      <c r="DM120" s="998"/>
      <c r="DN120" s="998"/>
      <c r="DO120" s="998"/>
      <c r="DP120" s="998"/>
      <c r="DQ120" s="998">
        <v>20784643</v>
      </c>
      <c r="DR120" s="998"/>
      <c r="DS120" s="998"/>
      <c r="DT120" s="998"/>
      <c r="DU120" s="998"/>
      <c r="DV120" s="999">
        <v>74.900000000000006</v>
      </c>
      <c r="DW120" s="999"/>
      <c r="DX120" s="999"/>
      <c r="DY120" s="999"/>
      <c r="DZ120" s="1000"/>
    </row>
    <row r="121" spans="1:130" s="226" customFormat="1" ht="26.25" customHeight="1" x14ac:dyDescent="0.15">
      <c r="A121" s="1130"/>
      <c r="B121" s="1017"/>
      <c r="C121" s="1038" t="s">
        <v>462</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121</v>
      </c>
      <c r="AB121" s="1030"/>
      <c r="AC121" s="1030"/>
      <c r="AD121" s="1030"/>
      <c r="AE121" s="1031"/>
      <c r="AF121" s="1032" t="s">
        <v>121</v>
      </c>
      <c r="AG121" s="1030"/>
      <c r="AH121" s="1030"/>
      <c r="AI121" s="1030"/>
      <c r="AJ121" s="1031"/>
      <c r="AK121" s="1032" t="s">
        <v>121</v>
      </c>
      <c r="AL121" s="1030"/>
      <c r="AM121" s="1030"/>
      <c r="AN121" s="1030"/>
      <c r="AO121" s="1031"/>
      <c r="AP121" s="1033" t="s">
        <v>121</v>
      </c>
      <c r="AQ121" s="1034"/>
      <c r="AR121" s="1034"/>
      <c r="AS121" s="1034"/>
      <c r="AT121" s="1035"/>
      <c r="AU121" s="1063"/>
      <c r="AV121" s="1064"/>
      <c r="AW121" s="1064"/>
      <c r="AX121" s="1064"/>
      <c r="AY121" s="1065"/>
      <c r="AZ121" s="1020" t="s">
        <v>463</v>
      </c>
      <c r="BA121" s="1021"/>
      <c r="BB121" s="1021"/>
      <c r="BC121" s="1021"/>
      <c r="BD121" s="1021"/>
      <c r="BE121" s="1021"/>
      <c r="BF121" s="1021"/>
      <c r="BG121" s="1021"/>
      <c r="BH121" s="1021"/>
      <c r="BI121" s="1021"/>
      <c r="BJ121" s="1021"/>
      <c r="BK121" s="1021"/>
      <c r="BL121" s="1021"/>
      <c r="BM121" s="1021"/>
      <c r="BN121" s="1021"/>
      <c r="BO121" s="1021"/>
      <c r="BP121" s="1022"/>
      <c r="BQ121" s="990">
        <v>10317230</v>
      </c>
      <c r="BR121" s="991"/>
      <c r="BS121" s="991"/>
      <c r="BT121" s="991"/>
      <c r="BU121" s="991"/>
      <c r="BV121" s="991">
        <v>10147303</v>
      </c>
      <c r="BW121" s="991"/>
      <c r="BX121" s="991"/>
      <c r="BY121" s="991"/>
      <c r="BZ121" s="991"/>
      <c r="CA121" s="991">
        <v>9675268</v>
      </c>
      <c r="CB121" s="991"/>
      <c r="CC121" s="991"/>
      <c r="CD121" s="991"/>
      <c r="CE121" s="991"/>
      <c r="CF121" s="985">
        <v>34.799999999999997</v>
      </c>
      <c r="CG121" s="986"/>
      <c r="CH121" s="986"/>
      <c r="CI121" s="986"/>
      <c r="CJ121" s="986"/>
      <c r="CK121" s="1081"/>
      <c r="CL121" s="1082"/>
      <c r="CM121" s="1082"/>
      <c r="CN121" s="1082"/>
      <c r="CO121" s="1083"/>
      <c r="CP121" s="1091" t="s">
        <v>464</v>
      </c>
      <c r="CQ121" s="1092"/>
      <c r="CR121" s="1092"/>
      <c r="CS121" s="1092"/>
      <c r="CT121" s="1092"/>
      <c r="CU121" s="1092"/>
      <c r="CV121" s="1092"/>
      <c r="CW121" s="1092"/>
      <c r="CX121" s="1092"/>
      <c r="CY121" s="1092"/>
      <c r="CZ121" s="1092"/>
      <c r="DA121" s="1092"/>
      <c r="DB121" s="1092"/>
      <c r="DC121" s="1092"/>
      <c r="DD121" s="1092"/>
      <c r="DE121" s="1092"/>
      <c r="DF121" s="1093"/>
      <c r="DG121" s="990">
        <v>1928408</v>
      </c>
      <c r="DH121" s="991"/>
      <c r="DI121" s="991"/>
      <c r="DJ121" s="991"/>
      <c r="DK121" s="991"/>
      <c r="DL121" s="991">
        <v>1826092</v>
      </c>
      <c r="DM121" s="991"/>
      <c r="DN121" s="991"/>
      <c r="DO121" s="991"/>
      <c r="DP121" s="991"/>
      <c r="DQ121" s="991">
        <v>1688383</v>
      </c>
      <c r="DR121" s="991"/>
      <c r="DS121" s="991"/>
      <c r="DT121" s="991"/>
      <c r="DU121" s="991"/>
      <c r="DV121" s="992">
        <v>6.1</v>
      </c>
      <c r="DW121" s="992"/>
      <c r="DX121" s="992"/>
      <c r="DY121" s="992"/>
      <c r="DZ121" s="993"/>
    </row>
    <row r="122" spans="1:130" s="226" customFormat="1" ht="26.25" customHeight="1" x14ac:dyDescent="0.15">
      <c r="A122" s="1130"/>
      <c r="B122" s="1017"/>
      <c r="C122" s="987" t="s">
        <v>445</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121</v>
      </c>
      <c r="AB122" s="1030"/>
      <c r="AC122" s="1030"/>
      <c r="AD122" s="1030"/>
      <c r="AE122" s="1031"/>
      <c r="AF122" s="1032" t="s">
        <v>121</v>
      </c>
      <c r="AG122" s="1030"/>
      <c r="AH122" s="1030"/>
      <c r="AI122" s="1030"/>
      <c r="AJ122" s="1031"/>
      <c r="AK122" s="1032" t="s">
        <v>121</v>
      </c>
      <c r="AL122" s="1030"/>
      <c r="AM122" s="1030"/>
      <c r="AN122" s="1030"/>
      <c r="AO122" s="1031"/>
      <c r="AP122" s="1033" t="s">
        <v>121</v>
      </c>
      <c r="AQ122" s="1034"/>
      <c r="AR122" s="1034"/>
      <c r="AS122" s="1034"/>
      <c r="AT122" s="1035"/>
      <c r="AU122" s="1063"/>
      <c r="AV122" s="1064"/>
      <c r="AW122" s="1064"/>
      <c r="AX122" s="1064"/>
      <c r="AY122" s="1065"/>
      <c r="AZ122" s="1045" t="s">
        <v>465</v>
      </c>
      <c r="BA122" s="1036"/>
      <c r="BB122" s="1036"/>
      <c r="BC122" s="1036"/>
      <c r="BD122" s="1036"/>
      <c r="BE122" s="1036"/>
      <c r="BF122" s="1036"/>
      <c r="BG122" s="1036"/>
      <c r="BH122" s="1036"/>
      <c r="BI122" s="1036"/>
      <c r="BJ122" s="1036"/>
      <c r="BK122" s="1036"/>
      <c r="BL122" s="1036"/>
      <c r="BM122" s="1036"/>
      <c r="BN122" s="1036"/>
      <c r="BO122" s="1036"/>
      <c r="BP122" s="1037"/>
      <c r="BQ122" s="1068">
        <v>69034139</v>
      </c>
      <c r="BR122" s="1069"/>
      <c r="BS122" s="1069"/>
      <c r="BT122" s="1069"/>
      <c r="BU122" s="1069"/>
      <c r="BV122" s="1069">
        <v>67825374</v>
      </c>
      <c r="BW122" s="1069"/>
      <c r="BX122" s="1069"/>
      <c r="BY122" s="1069"/>
      <c r="BZ122" s="1069"/>
      <c r="CA122" s="1069">
        <v>65007397</v>
      </c>
      <c r="CB122" s="1069"/>
      <c r="CC122" s="1069"/>
      <c r="CD122" s="1069"/>
      <c r="CE122" s="1069"/>
      <c r="CF122" s="1089">
        <v>234.1</v>
      </c>
      <c r="CG122" s="1090"/>
      <c r="CH122" s="1090"/>
      <c r="CI122" s="1090"/>
      <c r="CJ122" s="1090"/>
      <c r="CK122" s="1081"/>
      <c r="CL122" s="1082"/>
      <c r="CM122" s="1082"/>
      <c r="CN122" s="1082"/>
      <c r="CO122" s="1083"/>
      <c r="CP122" s="1091" t="s">
        <v>396</v>
      </c>
      <c r="CQ122" s="1092"/>
      <c r="CR122" s="1092"/>
      <c r="CS122" s="1092"/>
      <c r="CT122" s="1092"/>
      <c r="CU122" s="1092"/>
      <c r="CV122" s="1092"/>
      <c r="CW122" s="1092"/>
      <c r="CX122" s="1092"/>
      <c r="CY122" s="1092"/>
      <c r="CZ122" s="1092"/>
      <c r="DA122" s="1092"/>
      <c r="DB122" s="1092"/>
      <c r="DC122" s="1092"/>
      <c r="DD122" s="1092"/>
      <c r="DE122" s="1092"/>
      <c r="DF122" s="1093"/>
      <c r="DG122" s="990" t="s">
        <v>121</v>
      </c>
      <c r="DH122" s="991"/>
      <c r="DI122" s="991"/>
      <c r="DJ122" s="991"/>
      <c r="DK122" s="991"/>
      <c r="DL122" s="991" t="s">
        <v>121</v>
      </c>
      <c r="DM122" s="991"/>
      <c r="DN122" s="991"/>
      <c r="DO122" s="991"/>
      <c r="DP122" s="991"/>
      <c r="DQ122" s="991" t="s">
        <v>121</v>
      </c>
      <c r="DR122" s="991"/>
      <c r="DS122" s="991"/>
      <c r="DT122" s="991"/>
      <c r="DU122" s="991"/>
      <c r="DV122" s="992" t="s">
        <v>121</v>
      </c>
      <c r="DW122" s="992"/>
      <c r="DX122" s="992"/>
      <c r="DY122" s="992"/>
      <c r="DZ122" s="993"/>
    </row>
    <row r="123" spans="1:130" s="226" customFormat="1" ht="26.25" customHeight="1" x14ac:dyDescent="0.15">
      <c r="A123" s="1130"/>
      <c r="B123" s="1017"/>
      <c r="C123" s="987" t="s">
        <v>451</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121</v>
      </c>
      <c r="AB123" s="1030"/>
      <c r="AC123" s="1030"/>
      <c r="AD123" s="1030"/>
      <c r="AE123" s="1031"/>
      <c r="AF123" s="1032" t="s">
        <v>121</v>
      </c>
      <c r="AG123" s="1030"/>
      <c r="AH123" s="1030"/>
      <c r="AI123" s="1030"/>
      <c r="AJ123" s="1031"/>
      <c r="AK123" s="1032" t="s">
        <v>121</v>
      </c>
      <c r="AL123" s="1030"/>
      <c r="AM123" s="1030"/>
      <c r="AN123" s="1030"/>
      <c r="AO123" s="1031"/>
      <c r="AP123" s="1033" t="s">
        <v>121</v>
      </c>
      <c r="AQ123" s="1034"/>
      <c r="AR123" s="1034"/>
      <c r="AS123" s="1034"/>
      <c r="AT123" s="1035"/>
      <c r="AU123" s="1066"/>
      <c r="AV123" s="1067"/>
      <c r="AW123" s="1067"/>
      <c r="AX123" s="1067"/>
      <c r="AY123" s="1067"/>
      <c r="AZ123" s="257" t="s">
        <v>179</v>
      </c>
      <c r="BA123" s="257"/>
      <c r="BB123" s="257"/>
      <c r="BC123" s="257"/>
      <c r="BD123" s="257"/>
      <c r="BE123" s="257"/>
      <c r="BF123" s="257"/>
      <c r="BG123" s="257"/>
      <c r="BH123" s="257"/>
      <c r="BI123" s="257"/>
      <c r="BJ123" s="257"/>
      <c r="BK123" s="257"/>
      <c r="BL123" s="257"/>
      <c r="BM123" s="257"/>
      <c r="BN123" s="257"/>
      <c r="BO123" s="1046" t="s">
        <v>466</v>
      </c>
      <c r="BP123" s="1077"/>
      <c r="BQ123" s="1136">
        <v>101732410</v>
      </c>
      <c r="BR123" s="1137"/>
      <c r="BS123" s="1137"/>
      <c r="BT123" s="1137"/>
      <c r="BU123" s="1137"/>
      <c r="BV123" s="1137">
        <v>99635758</v>
      </c>
      <c r="BW123" s="1137"/>
      <c r="BX123" s="1137"/>
      <c r="BY123" s="1137"/>
      <c r="BZ123" s="1137"/>
      <c r="CA123" s="1137">
        <v>95287899</v>
      </c>
      <c r="CB123" s="1137"/>
      <c r="CC123" s="1137"/>
      <c r="CD123" s="1137"/>
      <c r="CE123" s="1137"/>
      <c r="CF123" s="1070"/>
      <c r="CG123" s="1071"/>
      <c r="CH123" s="1071"/>
      <c r="CI123" s="1071"/>
      <c r="CJ123" s="1072"/>
      <c r="CK123" s="1081"/>
      <c r="CL123" s="1082"/>
      <c r="CM123" s="1082"/>
      <c r="CN123" s="1082"/>
      <c r="CO123" s="1083"/>
      <c r="CP123" s="1091" t="s">
        <v>467</v>
      </c>
      <c r="CQ123" s="1092"/>
      <c r="CR123" s="1092"/>
      <c r="CS123" s="1092"/>
      <c r="CT123" s="1092"/>
      <c r="CU123" s="1092"/>
      <c r="CV123" s="1092"/>
      <c r="CW123" s="1092"/>
      <c r="CX123" s="1092"/>
      <c r="CY123" s="1092"/>
      <c r="CZ123" s="1092"/>
      <c r="DA123" s="1092"/>
      <c r="DB123" s="1092"/>
      <c r="DC123" s="1092"/>
      <c r="DD123" s="1092"/>
      <c r="DE123" s="1092"/>
      <c r="DF123" s="1093"/>
      <c r="DG123" s="1029" t="s">
        <v>121</v>
      </c>
      <c r="DH123" s="1030"/>
      <c r="DI123" s="1030"/>
      <c r="DJ123" s="1030"/>
      <c r="DK123" s="1031"/>
      <c r="DL123" s="1032" t="s">
        <v>121</v>
      </c>
      <c r="DM123" s="1030"/>
      <c r="DN123" s="1030"/>
      <c r="DO123" s="1030"/>
      <c r="DP123" s="1031"/>
      <c r="DQ123" s="1032" t="s">
        <v>121</v>
      </c>
      <c r="DR123" s="1030"/>
      <c r="DS123" s="1030"/>
      <c r="DT123" s="1030"/>
      <c r="DU123" s="1031"/>
      <c r="DV123" s="1033" t="s">
        <v>121</v>
      </c>
      <c r="DW123" s="1034"/>
      <c r="DX123" s="1034"/>
      <c r="DY123" s="1034"/>
      <c r="DZ123" s="1035"/>
    </row>
    <row r="124" spans="1:130" s="226" customFormat="1" ht="26.25" customHeight="1" thickBot="1" x14ac:dyDescent="0.2">
      <c r="A124" s="1130"/>
      <c r="B124" s="1017"/>
      <c r="C124" s="987" t="s">
        <v>454</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121</v>
      </c>
      <c r="AB124" s="1030"/>
      <c r="AC124" s="1030"/>
      <c r="AD124" s="1030"/>
      <c r="AE124" s="1031"/>
      <c r="AF124" s="1032" t="s">
        <v>121</v>
      </c>
      <c r="AG124" s="1030"/>
      <c r="AH124" s="1030"/>
      <c r="AI124" s="1030"/>
      <c r="AJ124" s="1031"/>
      <c r="AK124" s="1032" t="s">
        <v>121</v>
      </c>
      <c r="AL124" s="1030"/>
      <c r="AM124" s="1030"/>
      <c r="AN124" s="1030"/>
      <c r="AO124" s="1031"/>
      <c r="AP124" s="1033" t="s">
        <v>121</v>
      </c>
      <c r="AQ124" s="1034"/>
      <c r="AR124" s="1034"/>
      <c r="AS124" s="1034"/>
      <c r="AT124" s="1035"/>
      <c r="AU124" s="1132" t="s">
        <v>468</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4</v>
      </c>
      <c r="BR124" s="1099"/>
      <c r="BS124" s="1099"/>
      <c r="BT124" s="1099"/>
      <c r="BU124" s="1099"/>
      <c r="BV124" s="1099" t="s">
        <v>121</v>
      </c>
      <c r="BW124" s="1099"/>
      <c r="BX124" s="1099"/>
      <c r="BY124" s="1099"/>
      <c r="BZ124" s="1099"/>
      <c r="CA124" s="1099" t="s">
        <v>121</v>
      </c>
      <c r="CB124" s="1099"/>
      <c r="CC124" s="1099"/>
      <c r="CD124" s="1099"/>
      <c r="CE124" s="1099"/>
      <c r="CF124" s="1100"/>
      <c r="CG124" s="1101"/>
      <c r="CH124" s="1101"/>
      <c r="CI124" s="1101"/>
      <c r="CJ124" s="1102"/>
      <c r="CK124" s="1084"/>
      <c r="CL124" s="1084"/>
      <c r="CM124" s="1084"/>
      <c r="CN124" s="1084"/>
      <c r="CO124" s="1085"/>
      <c r="CP124" s="1091" t="s">
        <v>469</v>
      </c>
      <c r="CQ124" s="1092"/>
      <c r="CR124" s="1092"/>
      <c r="CS124" s="1092"/>
      <c r="CT124" s="1092"/>
      <c r="CU124" s="1092"/>
      <c r="CV124" s="1092"/>
      <c r="CW124" s="1092"/>
      <c r="CX124" s="1092"/>
      <c r="CY124" s="1092"/>
      <c r="CZ124" s="1092"/>
      <c r="DA124" s="1092"/>
      <c r="DB124" s="1092"/>
      <c r="DC124" s="1092"/>
      <c r="DD124" s="1092"/>
      <c r="DE124" s="1092"/>
      <c r="DF124" s="1093"/>
      <c r="DG124" s="1076">
        <v>40209</v>
      </c>
      <c r="DH124" s="1055"/>
      <c r="DI124" s="1055"/>
      <c r="DJ124" s="1055"/>
      <c r="DK124" s="1056"/>
      <c r="DL124" s="1054">
        <v>27365</v>
      </c>
      <c r="DM124" s="1055"/>
      <c r="DN124" s="1055"/>
      <c r="DO124" s="1055"/>
      <c r="DP124" s="1056"/>
      <c r="DQ124" s="1054" t="s">
        <v>121</v>
      </c>
      <c r="DR124" s="1055"/>
      <c r="DS124" s="1055"/>
      <c r="DT124" s="1055"/>
      <c r="DU124" s="1056"/>
      <c r="DV124" s="1057" t="s">
        <v>121</v>
      </c>
      <c r="DW124" s="1058"/>
      <c r="DX124" s="1058"/>
      <c r="DY124" s="1058"/>
      <c r="DZ124" s="1059"/>
    </row>
    <row r="125" spans="1:130" s="226" customFormat="1" ht="26.25" customHeight="1" x14ac:dyDescent="0.15">
      <c r="A125" s="1130"/>
      <c r="B125" s="1017"/>
      <c r="C125" s="987" t="s">
        <v>456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121</v>
      </c>
      <c r="AB125" s="1030"/>
      <c r="AC125" s="1030"/>
      <c r="AD125" s="1030"/>
      <c r="AE125" s="1031"/>
      <c r="AF125" s="1032" t="s">
        <v>121</v>
      </c>
      <c r="AG125" s="1030"/>
      <c r="AH125" s="1030"/>
      <c r="AI125" s="1030"/>
      <c r="AJ125" s="1031"/>
      <c r="AK125" s="1032" t="s">
        <v>121</v>
      </c>
      <c r="AL125" s="1030"/>
      <c r="AM125" s="1030"/>
      <c r="AN125" s="1030"/>
      <c r="AO125" s="1031"/>
      <c r="AP125" s="1033" t="s">
        <v>121</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470</v>
      </c>
      <c r="CL125" s="1079"/>
      <c r="CM125" s="1079"/>
      <c r="CN125" s="1079"/>
      <c r="CO125" s="1080"/>
      <c r="CP125" s="1011" t="s">
        <v>471</v>
      </c>
      <c r="CQ125" s="960"/>
      <c r="CR125" s="960"/>
      <c r="CS125" s="960"/>
      <c r="CT125" s="960"/>
      <c r="CU125" s="960"/>
      <c r="CV125" s="960"/>
      <c r="CW125" s="960"/>
      <c r="CX125" s="960"/>
      <c r="CY125" s="960"/>
      <c r="CZ125" s="960"/>
      <c r="DA125" s="960"/>
      <c r="DB125" s="960"/>
      <c r="DC125" s="960"/>
      <c r="DD125" s="960"/>
      <c r="DE125" s="960"/>
      <c r="DF125" s="961"/>
      <c r="DG125" s="997" t="s">
        <v>121</v>
      </c>
      <c r="DH125" s="998"/>
      <c r="DI125" s="998"/>
      <c r="DJ125" s="998"/>
      <c r="DK125" s="998"/>
      <c r="DL125" s="998" t="s">
        <v>121</v>
      </c>
      <c r="DM125" s="998"/>
      <c r="DN125" s="998"/>
      <c r="DO125" s="998"/>
      <c r="DP125" s="998"/>
      <c r="DQ125" s="998" t="s">
        <v>121</v>
      </c>
      <c r="DR125" s="998"/>
      <c r="DS125" s="998"/>
      <c r="DT125" s="998"/>
      <c r="DU125" s="998"/>
      <c r="DV125" s="999" t="s">
        <v>121</v>
      </c>
      <c r="DW125" s="999"/>
      <c r="DX125" s="999"/>
      <c r="DY125" s="999"/>
      <c r="DZ125" s="1000"/>
    </row>
    <row r="126" spans="1:130" s="226" customFormat="1" ht="26.25" customHeight="1" thickBot="1" x14ac:dyDescent="0.2">
      <c r="A126" s="1130"/>
      <c r="B126" s="1017"/>
      <c r="C126" s="987" t="s">
        <v>458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v>26694</v>
      </c>
      <c r="AB126" s="1030"/>
      <c r="AC126" s="1030"/>
      <c r="AD126" s="1030"/>
      <c r="AE126" s="1031"/>
      <c r="AF126" s="1032">
        <v>22564</v>
      </c>
      <c r="AG126" s="1030"/>
      <c r="AH126" s="1030"/>
      <c r="AI126" s="1030"/>
      <c r="AJ126" s="1031"/>
      <c r="AK126" s="1032">
        <v>18041</v>
      </c>
      <c r="AL126" s="1030"/>
      <c r="AM126" s="1030"/>
      <c r="AN126" s="1030"/>
      <c r="AO126" s="1031"/>
      <c r="AP126" s="1033">
        <v>0.1</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472</v>
      </c>
      <c r="CQ126" s="1021"/>
      <c r="CR126" s="1021"/>
      <c r="CS126" s="1021"/>
      <c r="CT126" s="1021"/>
      <c r="CU126" s="1021"/>
      <c r="CV126" s="1021"/>
      <c r="CW126" s="1021"/>
      <c r="CX126" s="1021"/>
      <c r="CY126" s="1021"/>
      <c r="CZ126" s="1021"/>
      <c r="DA126" s="1021"/>
      <c r="DB126" s="1021"/>
      <c r="DC126" s="1021"/>
      <c r="DD126" s="1021"/>
      <c r="DE126" s="1021"/>
      <c r="DF126" s="1022"/>
      <c r="DG126" s="990">
        <v>3721552</v>
      </c>
      <c r="DH126" s="991"/>
      <c r="DI126" s="991"/>
      <c r="DJ126" s="991"/>
      <c r="DK126" s="991"/>
      <c r="DL126" s="991">
        <v>1198174</v>
      </c>
      <c r="DM126" s="991"/>
      <c r="DN126" s="991"/>
      <c r="DO126" s="991"/>
      <c r="DP126" s="991"/>
      <c r="DQ126" s="991">
        <v>549602</v>
      </c>
      <c r="DR126" s="991"/>
      <c r="DS126" s="991"/>
      <c r="DT126" s="991"/>
      <c r="DU126" s="991"/>
      <c r="DV126" s="992">
        <v>2</v>
      </c>
      <c r="DW126" s="992"/>
      <c r="DX126" s="992"/>
      <c r="DY126" s="992"/>
      <c r="DZ126" s="993"/>
    </row>
    <row r="127" spans="1:130" s="226" customFormat="1" ht="26.25" customHeight="1" x14ac:dyDescent="0.15">
      <c r="A127" s="1131"/>
      <c r="B127" s="1019"/>
      <c r="C127" s="1073" t="s">
        <v>473</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2223</v>
      </c>
      <c r="AB127" s="1030"/>
      <c r="AC127" s="1030"/>
      <c r="AD127" s="1030"/>
      <c r="AE127" s="1031"/>
      <c r="AF127" s="1032">
        <v>1869</v>
      </c>
      <c r="AG127" s="1030"/>
      <c r="AH127" s="1030"/>
      <c r="AI127" s="1030"/>
      <c r="AJ127" s="1031"/>
      <c r="AK127" s="1032">
        <v>1489</v>
      </c>
      <c r="AL127" s="1030"/>
      <c r="AM127" s="1030"/>
      <c r="AN127" s="1030"/>
      <c r="AO127" s="1031"/>
      <c r="AP127" s="1033">
        <v>0</v>
      </c>
      <c r="AQ127" s="1034"/>
      <c r="AR127" s="1034"/>
      <c r="AS127" s="1034"/>
      <c r="AT127" s="1035"/>
      <c r="AU127" s="262"/>
      <c r="AV127" s="262"/>
      <c r="AW127" s="262"/>
      <c r="AX127" s="1103" t="s">
        <v>474</v>
      </c>
      <c r="AY127" s="1104"/>
      <c r="AZ127" s="1104"/>
      <c r="BA127" s="1104"/>
      <c r="BB127" s="1104"/>
      <c r="BC127" s="1104"/>
      <c r="BD127" s="1104"/>
      <c r="BE127" s="1105"/>
      <c r="BF127" s="1106" t="s">
        <v>475</v>
      </c>
      <c r="BG127" s="1104"/>
      <c r="BH127" s="1104"/>
      <c r="BI127" s="1104"/>
      <c r="BJ127" s="1104"/>
      <c r="BK127" s="1104"/>
      <c r="BL127" s="1105"/>
      <c r="BM127" s="1106" t="s">
        <v>476</v>
      </c>
      <c r="BN127" s="1104"/>
      <c r="BO127" s="1104"/>
      <c r="BP127" s="1104"/>
      <c r="BQ127" s="1104"/>
      <c r="BR127" s="1104"/>
      <c r="BS127" s="1105"/>
      <c r="BT127" s="1106" t="s">
        <v>477</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478</v>
      </c>
      <c r="CQ127" s="1021"/>
      <c r="CR127" s="1021"/>
      <c r="CS127" s="1021"/>
      <c r="CT127" s="1021"/>
      <c r="CU127" s="1021"/>
      <c r="CV127" s="1021"/>
      <c r="CW127" s="1021"/>
      <c r="CX127" s="1021"/>
      <c r="CY127" s="1021"/>
      <c r="CZ127" s="1021"/>
      <c r="DA127" s="1021"/>
      <c r="DB127" s="1021"/>
      <c r="DC127" s="1021"/>
      <c r="DD127" s="1021"/>
      <c r="DE127" s="1021"/>
      <c r="DF127" s="1022"/>
      <c r="DG127" s="990" t="s">
        <v>121</v>
      </c>
      <c r="DH127" s="991"/>
      <c r="DI127" s="991"/>
      <c r="DJ127" s="991"/>
      <c r="DK127" s="991"/>
      <c r="DL127" s="991" t="s">
        <v>121</v>
      </c>
      <c r="DM127" s="991"/>
      <c r="DN127" s="991"/>
      <c r="DO127" s="991"/>
      <c r="DP127" s="991"/>
      <c r="DQ127" s="991" t="s">
        <v>121</v>
      </c>
      <c r="DR127" s="991"/>
      <c r="DS127" s="991"/>
      <c r="DT127" s="991"/>
      <c r="DU127" s="991"/>
      <c r="DV127" s="992" t="s">
        <v>121</v>
      </c>
      <c r="DW127" s="992"/>
      <c r="DX127" s="992"/>
      <c r="DY127" s="992"/>
      <c r="DZ127" s="993"/>
    </row>
    <row r="128" spans="1:130" s="226" customFormat="1" ht="26.25" customHeight="1" thickBot="1" x14ac:dyDescent="0.2">
      <c r="A128" s="1114" t="s">
        <v>479</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480</v>
      </c>
      <c r="X128" s="1116"/>
      <c r="Y128" s="1116"/>
      <c r="Z128" s="1117"/>
      <c r="AA128" s="1118">
        <v>1162525</v>
      </c>
      <c r="AB128" s="1119"/>
      <c r="AC128" s="1119"/>
      <c r="AD128" s="1119"/>
      <c r="AE128" s="1120"/>
      <c r="AF128" s="1121">
        <v>1138048</v>
      </c>
      <c r="AG128" s="1119"/>
      <c r="AH128" s="1119"/>
      <c r="AI128" s="1119"/>
      <c r="AJ128" s="1120"/>
      <c r="AK128" s="1121">
        <v>990938</v>
      </c>
      <c r="AL128" s="1119"/>
      <c r="AM128" s="1119"/>
      <c r="AN128" s="1119"/>
      <c r="AO128" s="1120"/>
      <c r="AP128" s="1122"/>
      <c r="AQ128" s="1123"/>
      <c r="AR128" s="1123"/>
      <c r="AS128" s="1123"/>
      <c r="AT128" s="1124"/>
      <c r="AU128" s="262"/>
      <c r="AV128" s="262"/>
      <c r="AW128" s="262"/>
      <c r="AX128" s="959" t="s">
        <v>481</v>
      </c>
      <c r="AY128" s="960"/>
      <c r="AZ128" s="960"/>
      <c r="BA128" s="960"/>
      <c r="BB128" s="960"/>
      <c r="BC128" s="960"/>
      <c r="BD128" s="960"/>
      <c r="BE128" s="961"/>
      <c r="BF128" s="1125" t="s">
        <v>121</v>
      </c>
      <c r="BG128" s="1126"/>
      <c r="BH128" s="1126"/>
      <c r="BI128" s="1126"/>
      <c r="BJ128" s="1126"/>
      <c r="BK128" s="1126"/>
      <c r="BL128" s="1127"/>
      <c r="BM128" s="1125">
        <v>11.58</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482</v>
      </c>
      <c r="CQ128" s="1108"/>
      <c r="CR128" s="1108"/>
      <c r="CS128" s="1108"/>
      <c r="CT128" s="1108"/>
      <c r="CU128" s="1108"/>
      <c r="CV128" s="1108"/>
      <c r="CW128" s="1108"/>
      <c r="CX128" s="1108"/>
      <c r="CY128" s="1108"/>
      <c r="CZ128" s="1108"/>
      <c r="DA128" s="1108"/>
      <c r="DB128" s="1108"/>
      <c r="DC128" s="1108"/>
      <c r="DD128" s="1108"/>
      <c r="DE128" s="1108"/>
      <c r="DF128" s="1109"/>
      <c r="DG128" s="1110" t="s">
        <v>121</v>
      </c>
      <c r="DH128" s="1111"/>
      <c r="DI128" s="1111"/>
      <c r="DJ128" s="1111"/>
      <c r="DK128" s="1111"/>
      <c r="DL128" s="1111" t="s">
        <v>121</v>
      </c>
      <c r="DM128" s="1111"/>
      <c r="DN128" s="1111"/>
      <c r="DO128" s="1111"/>
      <c r="DP128" s="1111"/>
      <c r="DQ128" s="1111" t="s">
        <v>121</v>
      </c>
      <c r="DR128" s="1111"/>
      <c r="DS128" s="1111"/>
      <c r="DT128" s="1111"/>
      <c r="DU128" s="1111"/>
      <c r="DV128" s="1112" t="s">
        <v>121</v>
      </c>
      <c r="DW128" s="1112"/>
      <c r="DX128" s="1112"/>
      <c r="DY128" s="1112"/>
      <c r="DZ128" s="1113"/>
    </row>
    <row r="129" spans="1:131" s="226" customFormat="1" ht="26.25" customHeight="1" x14ac:dyDescent="0.15">
      <c r="A129" s="1001" t="s">
        <v>99</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483</v>
      </c>
      <c r="X129" s="1145"/>
      <c r="Y129" s="1145"/>
      <c r="Z129" s="1146"/>
      <c r="AA129" s="1029">
        <v>36640392</v>
      </c>
      <c r="AB129" s="1030"/>
      <c r="AC129" s="1030"/>
      <c r="AD129" s="1030"/>
      <c r="AE129" s="1031"/>
      <c r="AF129" s="1032">
        <v>35963900</v>
      </c>
      <c r="AG129" s="1030"/>
      <c r="AH129" s="1030"/>
      <c r="AI129" s="1030"/>
      <c r="AJ129" s="1031"/>
      <c r="AK129" s="1032">
        <v>35834475</v>
      </c>
      <c r="AL129" s="1030"/>
      <c r="AM129" s="1030"/>
      <c r="AN129" s="1030"/>
      <c r="AO129" s="1031"/>
      <c r="AP129" s="1147"/>
      <c r="AQ129" s="1148"/>
      <c r="AR129" s="1148"/>
      <c r="AS129" s="1148"/>
      <c r="AT129" s="1149"/>
      <c r="AU129" s="264"/>
      <c r="AV129" s="264"/>
      <c r="AW129" s="264"/>
      <c r="AX129" s="1138" t="s">
        <v>484</v>
      </c>
      <c r="AY129" s="1021"/>
      <c r="AZ129" s="1021"/>
      <c r="BA129" s="1021"/>
      <c r="BB129" s="1021"/>
      <c r="BC129" s="1021"/>
      <c r="BD129" s="1021"/>
      <c r="BE129" s="1022"/>
      <c r="BF129" s="1139" t="s">
        <v>485</v>
      </c>
      <c r="BG129" s="1140"/>
      <c r="BH129" s="1140"/>
      <c r="BI129" s="1140"/>
      <c r="BJ129" s="1140"/>
      <c r="BK129" s="1140"/>
      <c r="BL129" s="1141"/>
      <c r="BM129" s="1139">
        <v>16.579999999999998</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1" t="s">
        <v>486</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487</v>
      </c>
      <c r="X130" s="1145"/>
      <c r="Y130" s="1145"/>
      <c r="Z130" s="1146"/>
      <c r="AA130" s="1029">
        <v>8301603</v>
      </c>
      <c r="AB130" s="1030"/>
      <c r="AC130" s="1030"/>
      <c r="AD130" s="1030"/>
      <c r="AE130" s="1031"/>
      <c r="AF130" s="1032">
        <v>7933121</v>
      </c>
      <c r="AG130" s="1030"/>
      <c r="AH130" s="1030"/>
      <c r="AI130" s="1030"/>
      <c r="AJ130" s="1031"/>
      <c r="AK130" s="1032">
        <v>8068596</v>
      </c>
      <c r="AL130" s="1030"/>
      <c r="AM130" s="1030"/>
      <c r="AN130" s="1030"/>
      <c r="AO130" s="1031"/>
      <c r="AP130" s="1147"/>
      <c r="AQ130" s="1148"/>
      <c r="AR130" s="1148"/>
      <c r="AS130" s="1148"/>
      <c r="AT130" s="1149"/>
      <c r="AU130" s="264"/>
      <c r="AV130" s="264"/>
      <c r="AW130" s="264"/>
      <c r="AX130" s="1138" t="s">
        <v>488</v>
      </c>
      <c r="AY130" s="1021"/>
      <c r="AZ130" s="1021"/>
      <c r="BA130" s="1021"/>
      <c r="BB130" s="1021"/>
      <c r="BC130" s="1021"/>
      <c r="BD130" s="1021"/>
      <c r="BE130" s="1022"/>
      <c r="BF130" s="1175">
        <v>7.4</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489</v>
      </c>
      <c r="X131" s="1183"/>
      <c r="Y131" s="1183"/>
      <c r="Z131" s="1184"/>
      <c r="AA131" s="1076">
        <v>28338789</v>
      </c>
      <c r="AB131" s="1055"/>
      <c r="AC131" s="1055"/>
      <c r="AD131" s="1055"/>
      <c r="AE131" s="1056"/>
      <c r="AF131" s="1054">
        <v>28030779</v>
      </c>
      <c r="AG131" s="1055"/>
      <c r="AH131" s="1055"/>
      <c r="AI131" s="1055"/>
      <c r="AJ131" s="1056"/>
      <c r="AK131" s="1054">
        <v>27765879</v>
      </c>
      <c r="AL131" s="1055"/>
      <c r="AM131" s="1055"/>
      <c r="AN131" s="1055"/>
      <c r="AO131" s="1056"/>
      <c r="AP131" s="1185"/>
      <c r="AQ131" s="1186"/>
      <c r="AR131" s="1186"/>
      <c r="AS131" s="1186"/>
      <c r="AT131" s="1187"/>
      <c r="AU131" s="264"/>
      <c r="AV131" s="264"/>
      <c r="AW131" s="264"/>
      <c r="AX131" s="1157" t="s">
        <v>490</v>
      </c>
      <c r="AY131" s="1108"/>
      <c r="AZ131" s="1108"/>
      <c r="BA131" s="1108"/>
      <c r="BB131" s="1108"/>
      <c r="BC131" s="1108"/>
      <c r="BD131" s="1108"/>
      <c r="BE131" s="1109"/>
      <c r="BF131" s="1158" t="s">
        <v>485</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4" t="s">
        <v>491</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492</v>
      </c>
      <c r="W132" s="1168"/>
      <c r="X132" s="1168"/>
      <c r="Y132" s="1168"/>
      <c r="Z132" s="1169"/>
      <c r="AA132" s="1170">
        <v>7.4019817850000003</v>
      </c>
      <c r="AB132" s="1171"/>
      <c r="AC132" s="1171"/>
      <c r="AD132" s="1171"/>
      <c r="AE132" s="1172"/>
      <c r="AF132" s="1173">
        <v>7.4487476780000001</v>
      </c>
      <c r="AG132" s="1171"/>
      <c r="AH132" s="1171"/>
      <c r="AI132" s="1171"/>
      <c r="AJ132" s="1172"/>
      <c r="AK132" s="1173">
        <v>7.3966107829999999</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493</v>
      </c>
      <c r="W133" s="1151"/>
      <c r="X133" s="1151"/>
      <c r="Y133" s="1151"/>
      <c r="Z133" s="1152"/>
      <c r="AA133" s="1153">
        <v>6.5</v>
      </c>
      <c r="AB133" s="1154"/>
      <c r="AC133" s="1154"/>
      <c r="AD133" s="1154"/>
      <c r="AE133" s="1155"/>
      <c r="AF133" s="1153">
        <v>6.9</v>
      </c>
      <c r="AG133" s="1154"/>
      <c r="AH133" s="1154"/>
      <c r="AI133" s="1154"/>
      <c r="AJ133" s="1155"/>
      <c r="AK133" s="1153">
        <v>7.4</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UbVqxg/xPVQGC7z4AEFnKxhV0ryPMqo5CF/FDU3GlulbIb9tOba/PDYc1b+hwPTfK0dCHRA7Gf5nilf8QEXHMA==" saltValue="Se34QqiL4hh7cdc4hEFFs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2:P72"/>
    <mergeCell ref="B71:P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70:P70"/>
    <mergeCell ref="B69:P69"/>
    <mergeCell ref="B68:P68"/>
    <mergeCell ref="AP72:AT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CH10:CL10"/>
    <mergeCell ref="CM10:CQ10"/>
    <mergeCell ref="BS10:CG10"/>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S8:CG8"/>
    <mergeCell ref="DB9:DF9"/>
    <mergeCell ref="DG9:DK9"/>
    <mergeCell ref="DL9:DP9"/>
    <mergeCell ref="DQ9:DU9"/>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9:CG9"/>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Z66" zoomScale="90" zoomScaleNormal="85" zoomScaleSheetLayoutView="90" workbookViewId="0">
      <selection activeCell="DC97" sqref="DC9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9MqrN+kcd3Nt3jbOKv6N881lUssdwUf2JAyFLG3Y33wadpVhldHFsZLGI7/ifjpHqE0Isr+PErsjUFJ4DkfH+Q==" saltValue="3dSGlAt8ZYTuWeF5yJdu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B29" zoomScaleNormal="100" zoomScaleSheetLayoutView="55" workbookViewId="0">
      <selection activeCell="DK55" sqref="DK55"/>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wPQQQVy2TjCajSQ8466GxHIv7FE/15lsUXxAl+Dl2xGYcSTJZtF8/mp9NKEh7YRCqr9Khy3TXS+fulsyWAmlA==" saltValue="qkt5plRldNChAnRbLf6D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0" workbookViewId="0">
      <selection activeCell="J66" sqref="J66"/>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502</v>
      </c>
      <c r="AL9" s="1194"/>
      <c r="AM9" s="1194"/>
      <c r="AN9" s="1195"/>
      <c r="AO9" s="292">
        <v>7486799</v>
      </c>
      <c r="AP9" s="292">
        <v>54052</v>
      </c>
      <c r="AQ9" s="293">
        <v>56348</v>
      </c>
      <c r="AR9" s="294">
        <v>-4.0999999999999996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503</v>
      </c>
      <c r="AL10" s="1194"/>
      <c r="AM10" s="1194"/>
      <c r="AN10" s="1195"/>
      <c r="AO10" s="295">
        <v>266358</v>
      </c>
      <c r="AP10" s="295">
        <v>1923</v>
      </c>
      <c r="AQ10" s="296">
        <v>3645</v>
      </c>
      <c r="AR10" s="297">
        <v>-47.2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504</v>
      </c>
      <c r="AL11" s="1194"/>
      <c r="AM11" s="1194"/>
      <c r="AN11" s="1195"/>
      <c r="AO11" s="295">
        <v>882187</v>
      </c>
      <c r="AP11" s="295">
        <v>6369</v>
      </c>
      <c r="AQ11" s="296">
        <v>3500</v>
      </c>
      <c r="AR11" s="297">
        <v>82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505</v>
      </c>
      <c r="AL12" s="1194"/>
      <c r="AM12" s="1194"/>
      <c r="AN12" s="1195"/>
      <c r="AO12" s="295">
        <v>11586</v>
      </c>
      <c r="AP12" s="295">
        <v>84</v>
      </c>
      <c r="AQ12" s="296">
        <v>434</v>
      </c>
      <c r="AR12" s="297">
        <v>-80.599999999999994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506</v>
      </c>
      <c r="AL13" s="1194"/>
      <c r="AM13" s="1194"/>
      <c r="AN13" s="1195"/>
      <c r="AO13" s="295" t="s">
        <v>507</v>
      </c>
      <c r="AP13" s="295" t="s">
        <v>507</v>
      </c>
      <c r="AQ13" s="296">
        <v>13</v>
      </c>
      <c r="AR13" s="297" t="s">
        <v>507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508</v>
      </c>
      <c r="AL14" s="1194"/>
      <c r="AM14" s="1194"/>
      <c r="AN14" s="1195"/>
      <c r="AO14" s="295">
        <v>284921</v>
      </c>
      <c r="AP14" s="295">
        <v>2057</v>
      </c>
      <c r="AQ14" s="296">
        <v>2442</v>
      </c>
      <c r="AR14" s="297">
        <v>-15.8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509</v>
      </c>
      <c r="AL15" s="1194"/>
      <c r="AM15" s="1194"/>
      <c r="AN15" s="1195"/>
      <c r="AO15" s="295">
        <v>406342</v>
      </c>
      <c r="AP15" s="295">
        <v>2934</v>
      </c>
      <c r="AQ15" s="296">
        <v>1100</v>
      </c>
      <c r="AR15" s="297">
        <v>166.7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510</v>
      </c>
      <c r="AL16" s="1197"/>
      <c r="AM16" s="1197"/>
      <c r="AN16" s="1198"/>
      <c r="AO16" s="295">
        <v>-974454</v>
      </c>
      <c r="AP16" s="295">
        <v>-7035</v>
      </c>
      <c r="AQ16" s="296">
        <v>-4518</v>
      </c>
      <c r="AR16" s="297">
        <v>55.7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179</v>
      </c>
      <c r="AL17" s="1197"/>
      <c r="AM17" s="1197"/>
      <c r="AN17" s="1198"/>
      <c r="AO17" s="295">
        <v>8363739</v>
      </c>
      <c r="AP17" s="295">
        <v>60383</v>
      </c>
      <c r="AQ17" s="296">
        <v>62964</v>
      </c>
      <c r="AR17" s="297">
        <v>-4.0999999999999996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515</v>
      </c>
      <c r="AL21" s="1189"/>
      <c r="AM21" s="1189"/>
      <c r="AN21" s="1190"/>
      <c r="AO21" s="307">
        <v>5.52</v>
      </c>
      <c r="AP21" s="308">
        <v>5.98</v>
      </c>
      <c r="AQ21" s="309">
        <v>-0.46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516</v>
      </c>
      <c r="AL22" s="1189"/>
      <c r="AM22" s="1189"/>
      <c r="AN22" s="1190"/>
      <c r="AO22" s="312">
        <v>97.8</v>
      </c>
      <c r="AP22" s="313">
        <v>99.8</v>
      </c>
      <c r="AQ22" s="314">
        <v>-2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521</v>
      </c>
      <c r="AL32" s="1205"/>
      <c r="AM32" s="1205"/>
      <c r="AN32" s="1206"/>
      <c r="AO32" s="322">
        <v>8525809</v>
      </c>
      <c r="AP32" s="322">
        <v>61553</v>
      </c>
      <c r="AQ32" s="323">
        <v>32962</v>
      </c>
      <c r="AR32" s="324">
        <v>86.7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522</v>
      </c>
      <c r="AL33" s="1205"/>
      <c r="AM33" s="1205"/>
      <c r="AN33" s="1206"/>
      <c r="AO33" s="322" t="s">
        <v>507</v>
      </c>
      <c r="AP33" s="322" t="s">
        <v>507</v>
      </c>
      <c r="AQ33" s="323" t="s">
        <v>507</v>
      </c>
      <c r="AR33" s="324" t="s">
        <v>507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523</v>
      </c>
      <c r="AL34" s="1205"/>
      <c r="AM34" s="1205"/>
      <c r="AN34" s="1206"/>
      <c r="AO34" s="322" t="s">
        <v>507</v>
      </c>
      <c r="AP34" s="322" t="s">
        <v>507</v>
      </c>
      <c r="AQ34" s="323">
        <v>46</v>
      </c>
      <c r="AR34" s="324" t="s">
        <v>507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524</v>
      </c>
      <c r="AL35" s="1205"/>
      <c r="AM35" s="1205"/>
      <c r="AN35" s="1206"/>
      <c r="AO35" s="322">
        <v>1863432</v>
      </c>
      <c r="AP35" s="322">
        <v>13453</v>
      </c>
      <c r="AQ35" s="323">
        <v>6858</v>
      </c>
      <c r="AR35" s="324">
        <v>96.2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525</v>
      </c>
      <c r="AL36" s="1205"/>
      <c r="AM36" s="1205"/>
      <c r="AN36" s="1206"/>
      <c r="AO36" s="322">
        <v>703465</v>
      </c>
      <c r="AP36" s="322">
        <v>5079</v>
      </c>
      <c r="AQ36" s="323">
        <v>1328</v>
      </c>
      <c r="AR36" s="324">
        <v>282.5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526</v>
      </c>
      <c r="AL37" s="1205"/>
      <c r="AM37" s="1205"/>
      <c r="AN37" s="1206"/>
      <c r="AO37" s="322">
        <v>19530</v>
      </c>
      <c r="AP37" s="322">
        <v>141</v>
      </c>
      <c r="AQ37" s="323">
        <v>918</v>
      </c>
      <c r="AR37" s="324">
        <v>-84.6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527</v>
      </c>
      <c r="AL38" s="1208"/>
      <c r="AM38" s="1208"/>
      <c r="AN38" s="1209"/>
      <c r="AO38" s="325">
        <v>1032</v>
      </c>
      <c r="AP38" s="325">
        <v>7</v>
      </c>
      <c r="AQ38" s="326">
        <v>1</v>
      </c>
      <c r="AR38" s="314">
        <v>600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528</v>
      </c>
      <c r="AL39" s="1208"/>
      <c r="AM39" s="1208"/>
      <c r="AN39" s="1209"/>
      <c r="AO39" s="322">
        <v>-990938</v>
      </c>
      <c r="AP39" s="322">
        <v>-7154</v>
      </c>
      <c r="AQ39" s="323">
        <v>-7068</v>
      </c>
      <c r="AR39" s="324">
        <v>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529</v>
      </c>
      <c r="AL40" s="1205"/>
      <c r="AM40" s="1205"/>
      <c r="AN40" s="1206"/>
      <c r="AO40" s="322">
        <v>-8068596</v>
      </c>
      <c r="AP40" s="322">
        <v>-58252</v>
      </c>
      <c r="AQ40" s="323">
        <v>-26735</v>
      </c>
      <c r="AR40" s="324">
        <v>117.9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295</v>
      </c>
      <c r="AL41" s="1211"/>
      <c r="AM41" s="1211"/>
      <c r="AN41" s="1212"/>
      <c r="AO41" s="322">
        <v>2053734</v>
      </c>
      <c r="AP41" s="322">
        <v>14827</v>
      </c>
      <c r="AQ41" s="323">
        <v>8310</v>
      </c>
      <c r="AR41" s="324">
        <v>78.400000000000006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497</v>
      </c>
      <c r="AN49" s="1201" t="s">
        <v>533</v>
      </c>
      <c r="AO49" s="1202"/>
      <c r="AP49" s="1202"/>
      <c r="AQ49" s="1202"/>
      <c r="AR49" s="120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534</v>
      </c>
      <c r="AO50" s="339" t="s">
        <v>535</v>
      </c>
      <c r="AP50" s="340" t="s">
        <v>536</v>
      </c>
      <c r="AQ50" s="341" t="s">
        <v>537</v>
      </c>
      <c r="AR50" s="342" t="s">
        <v>538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8910654</v>
      </c>
      <c r="AN51" s="344">
        <v>63191</v>
      </c>
      <c r="AO51" s="345">
        <v>-17.100000000000001</v>
      </c>
      <c r="AP51" s="346">
        <v>50840</v>
      </c>
      <c r="AQ51" s="347">
        <v>16.899999999999999</v>
      </c>
      <c r="AR51" s="348">
        <v>-34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4217437</v>
      </c>
      <c r="AN52" s="352">
        <v>29909</v>
      </c>
      <c r="AO52" s="353">
        <v>-1.8</v>
      </c>
      <c r="AP52" s="354">
        <v>25367</v>
      </c>
      <c r="AQ52" s="355">
        <v>9.1</v>
      </c>
      <c r="AR52" s="356">
        <v>-10.9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6966594</v>
      </c>
      <c r="AN53" s="344">
        <v>49560</v>
      </c>
      <c r="AO53" s="345">
        <v>-21.6</v>
      </c>
      <c r="AP53" s="346">
        <v>53605</v>
      </c>
      <c r="AQ53" s="347">
        <v>5.4</v>
      </c>
      <c r="AR53" s="348">
        <v>-27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2822543</v>
      </c>
      <c r="AN54" s="352">
        <v>20079</v>
      </c>
      <c r="AO54" s="353">
        <v>-32.9</v>
      </c>
      <c r="AP54" s="354">
        <v>28343</v>
      </c>
      <c r="AQ54" s="355">
        <v>11.7</v>
      </c>
      <c r="AR54" s="356">
        <v>-44.6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6611362</v>
      </c>
      <c r="AN55" s="344">
        <v>47177</v>
      </c>
      <c r="AO55" s="345">
        <v>-4.8</v>
      </c>
      <c r="AP55" s="346">
        <v>58051</v>
      </c>
      <c r="AQ55" s="347">
        <v>8.3000000000000007</v>
      </c>
      <c r="AR55" s="348">
        <v>-13.1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3362295</v>
      </c>
      <c r="AN56" s="352">
        <v>23992</v>
      </c>
      <c r="AO56" s="353">
        <v>19.5</v>
      </c>
      <c r="AP56" s="354">
        <v>32143</v>
      </c>
      <c r="AQ56" s="355">
        <v>13.4</v>
      </c>
      <c r="AR56" s="356">
        <v>6.1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10363364</v>
      </c>
      <c r="AN57" s="344">
        <v>74339</v>
      </c>
      <c r="AO57" s="345">
        <v>57.6</v>
      </c>
      <c r="AP57" s="346">
        <v>40879</v>
      </c>
      <c r="AQ57" s="347">
        <v>-29.6</v>
      </c>
      <c r="AR57" s="348">
        <v>87.2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6031714</v>
      </c>
      <c r="AN58" s="352">
        <v>43267</v>
      </c>
      <c r="AO58" s="353">
        <v>80.3</v>
      </c>
      <c r="AP58" s="354">
        <v>24087</v>
      </c>
      <c r="AQ58" s="355">
        <v>-25.1</v>
      </c>
      <c r="AR58" s="356">
        <v>105.4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13927571</v>
      </c>
      <c r="AN59" s="344">
        <v>100551</v>
      </c>
      <c r="AO59" s="345">
        <v>35.299999999999997</v>
      </c>
      <c r="AP59" s="346">
        <v>42651</v>
      </c>
      <c r="AQ59" s="347">
        <v>4.3</v>
      </c>
      <c r="AR59" s="348">
        <v>31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5015927</v>
      </c>
      <c r="AN60" s="352">
        <v>36213</v>
      </c>
      <c r="AO60" s="353">
        <v>-16.3</v>
      </c>
      <c r="AP60" s="354">
        <v>22675</v>
      </c>
      <c r="AQ60" s="355">
        <v>-5.9</v>
      </c>
      <c r="AR60" s="356">
        <v>-10.4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9355909</v>
      </c>
      <c r="AN61" s="359">
        <v>66964</v>
      </c>
      <c r="AO61" s="360">
        <v>9.9</v>
      </c>
      <c r="AP61" s="361">
        <v>49205</v>
      </c>
      <c r="AQ61" s="362">
        <v>1.1000000000000001</v>
      </c>
      <c r="AR61" s="348">
        <v>8.8000000000000007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4289983</v>
      </c>
      <c r="AN62" s="352">
        <v>30692</v>
      </c>
      <c r="AO62" s="353">
        <v>9.8000000000000007</v>
      </c>
      <c r="AP62" s="354">
        <v>26523</v>
      </c>
      <c r="AQ62" s="355">
        <v>0.6</v>
      </c>
      <c r="AR62" s="356">
        <v>9.1999999999999993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asBR1STRv8IveBGP4KY3Iwk9UpNGPZU3eW52qz1ewi3MVq+OaiY5yw7UdPRw7hYlDNIYCgUwTKMSpQl1atA4w==" saltValue="mMUA2O/ou1zhKigago1v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E85" zoomScale="90" zoomScaleNormal="90" zoomScaleSheetLayoutView="55" workbookViewId="0">
      <selection activeCell="A116" sqref="A11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Zeq4wVOcZW36AGyVtie82hd8a1gNR8093PduroQRNQLpjiRruh5hSz8XjAarW1NMgsSzLLhXZ9I15GPy2y7dA==" saltValue="46reHGstZH2mg33nyUwI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5" zoomScale="90" zoomScaleNormal="90" zoomScaleSheetLayoutView="55" workbookViewId="0">
      <selection activeCell="A116" sqref="A116"/>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HlNMSfzi9G1qWkXtO4BNwBPMfVirWKFiEGfW50DRpnvU7yMrQR3sDbAnnVkoq71MnfivknQztMqtbxE1inYMA==" saltValue="ceAZfty81gIQ09h1Q7ol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C32"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13" t="s">
        <v>3</v>
      </c>
      <c r="D47" s="1213"/>
      <c r="E47" s="1214"/>
      <c r="F47" s="11">
        <v>5.89</v>
      </c>
      <c r="G47" s="12">
        <v>5.95</v>
      </c>
      <c r="H47" s="12">
        <v>5.95</v>
      </c>
      <c r="I47" s="12">
        <v>6.9</v>
      </c>
      <c r="J47" s="13">
        <v>7.76</v>
      </c>
    </row>
    <row r="48" spans="2:10" ht="57.75" customHeight="1" x14ac:dyDescent="0.15">
      <c r="B48" s="14"/>
      <c r="C48" s="1215" t="s">
        <v>4</v>
      </c>
      <c r="D48" s="1215"/>
      <c r="E48" s="1216"/>
      <c r="F48" s="15">
        <v>2.36</v>
      </c>
      <c r="G48" s="16">
        <v>2.35</v>
      </c>
      <c r="H48" s="16">
        <v>2.04</v>
      </c>
      <c r="I48" s="16">
        <v>2.5499999999999998</v>
      </c>
      <c r="J48" s="17">
        <v>2.92</v>
      </c>
    </row>
    <row r="49" spans="2:10" ht="57.75" customHeight="1" thickBot="1" x14ac:dyDescent="0.2">
      <c r="B49" s="18"/>
      <c r="C49" s="1217" t="s">
        <v>5</v>
      </c>
      <c r="D49" s="1217"/>
      <c r="E49" s="1218"/>
      <c r="F49" s="19">
        <v>0.18</v>
      </c>
      <c r="G49" s="20">
        <v>0.31</v>
      </c>
      <c r="H49" s="20">
        <v>7.0000000000000007E-2</v>
      </c>
      <c r="I49" s="20">
        <v>2.09</v>
      </c>
      <c r="J49" s="21">
        <v>5.38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ddBcmCfQtc294+2dZBEZ8xqFMvDCnIfiih150mAGzmI8oTE+BUXrn0fUmVOphx9uBQvovLTi4vSUtKIUu8cGw==" saltValue="3iCJxQWGmMsJ+nASO1my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2019-10-28T12:43:34Z</cp:lastPrinted>
  <dcterms:created xsi:type="dcterms:W3CDTF">2019-02-14T05:01:15Z</dcterms:created>
  <dcterms:modified xsi:type="dcterms:W3CDTF">2019-10-29T01:28:36Z</dcterms:modified>
  <cp:category/>
</cp:coreProperties>
</file>