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10.0.36.31\財政班\□新居\203 財政状況資料集（内容確認等）\平成29年度決算（H30年度～Ｒ1作業）\21 公表\02 公表資料\"/>
    </mc:Choice>
  </mc:AlternateContent>
  <xr:revisionPtr revIDLastSave="0" documentId="13_ncr:1_{EFE2A45C-9827-4EAE-8481-39CF3F0A15E6}" xr6:coauthVersionLast="36" xr6:coauthVersionMax="36" xr10:uidLastSave="{00000000-0000-0000-0000-000000000000}"/>
  <bookViews>
    <workbookView xWindow="0" yWindow="0" windowWidth="23970" windowHeight="86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l="1"/>
  <c r="BE34" i="10" s="1"/>
  <c r="BE35" i="10" s="1"/>
  <c r="CO34" i="10" l="1"/>
  <c r="BW34" i="10"/>
  <c r="BW35" i="10" s="1"/>
  <c r="BW36" i="10" s="1"/>
  <c r="BW37" i="10" s="1"/>
  <c r="BW38" i="10" s="1"/>
  <c r="BW39" i="10" s="1"/>
  <c r="BW40" i="10" s="1"/>
  <c r="BW41" i="10" s="1"/>
</calcChain>
</file>

<file path=xl/sharedStrings.xml><?xml version="1.0" encoding="utf-8"?>
<sst xmlns="http://schemas.openxmlformats.org/spreadsheetml/2006/main" count="1164" uniqueCount="606">
  <si>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</si>
  <si>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</si>
  <si>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</si>
  <si>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</si>
  <si>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</si>
  <si>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</si>
  <si>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</si>
  <si>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</si>
  <si>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</si>
  <si>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</si>
  <si>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</si>
  <si>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</si>
  <si>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</si>
  <si>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</si>
  <si>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</si>
  <si>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</si>
  <si>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</si>
  <si>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</si>
  <si>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</si>
  <si>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</si>
  <si>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</si>
  <si>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</si>
  <si>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</si>
  <si>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</si>
  <si>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</si>
  <si>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</si>
  <si>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</si>
  <si>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</si>
  <si>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</si>
  <si>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</si>
  <si>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</si>
  <si>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</si>
  <si>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</si>
  <si>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</si>
  <si>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</si>
  <si>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</si>
  <si>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</si>
  <si>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</si>
  <si>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</si>
  <si>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</si>
  <si>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</si>
  <si>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</si>
  <si>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</si>
  <si>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</si>
  <si>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</si>
  <si>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</si>
  <si>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</si>
  <si>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</si>
  <si>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</si>
  <si>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</si>
  <si>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</si>
  <si>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</si>
  <si>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</si>
  <si>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</si>
  <si>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</si>
  <si>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</si>
  <si>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</si>
  <si>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</si>
  <si>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</si>
  <si>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</si>
  <si>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</si>
  <si>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</si>
  <si>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</si>
  <si>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</si>
  <si>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</si>
  <si>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</si>
  <si>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</si>
  <si>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</si>
  <si>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</si>
  <si>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</si>
  <si>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</si>
  <si>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</si>
  <si>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</si>
  <si>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</si>
  <si>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</si>
  <si>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</si>
  <si>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</si>
  <si>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</si>
  <si>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</si>
  <si>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</si>
  <si>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</si>
  <si>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</si>
  <si>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</si>
  <si>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</si>
  <si>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</si>
  <si>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</si>
  <si>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</si>
  <si>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</si>
  <si>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</si>
  <si>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</si>
  <si>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</si>
  <si>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</si>
  <si>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佐々町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</si>
  <si>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</si>
  <si>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</si>
  <si>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</si>
  <si>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</si>
  <si>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</si>
  <si>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</si>
  <si>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</si>
  <si>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</si>
  <si>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</si>
  <si>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</si>
  <si>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</si>
  <si>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</si>
  <si>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</si>
  <si>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</si>
  <si>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</si>
  <si>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</si>
  <si>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</si>
  <si>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</si>
  <si>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</si>
  <si>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</si>
  <si>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</si>
  <si>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</si>
  <si>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</si>
  <si>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</si>
  <si>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</si>
  <si>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</si>
  <si>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</si>
  <si>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</si>
  <si>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</si>
  <si>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</si>
  <si>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</si>
  <si>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</si>
  <si>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</si>
  <si>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</si>
  <si>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</si>
  <si>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</si>
  <si>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</si>
  <si>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</si>
  <si>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</si>
  <si>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</si>
  <si>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</si>
  <si>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</si>
  <si>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</si>
  <si>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</si>
  <si>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</si>
  <si>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</si>
  <si>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</si>
  <si>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</si>
  <si>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</si>
  <si>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</si>
  <si>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</si>
  <si>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</si>
  <si>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</si>
  <si>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</si>
  <si>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</si>
  <si>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</si>
  <si>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</si>
  <si>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</si>
  <si>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</si>
  <si>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</si>
  <si>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</si>
  <si>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</si>
  <si>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</si>
  <si>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</si>
  <si>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</si>
  <si>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</si>
  <si>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</si>
  <si>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</si>
  <si>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</si>
  <si>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</si>
  <si>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</si>
  <si>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</si>
  <si>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</si>
  <si>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</si>
  <si>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</si>
  <si>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</si>
  <si>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</si>
  <si>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</si>
  <si>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</si>
  <si>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</si>
  <si>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</si>
  <si>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</si>
  <si>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</si>
  <si>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</si>
  <si>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</si>
  <si>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</si>
  <si>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</si>
  <si>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</si>
  <si>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</si>
  <si>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</si>
  <si>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</si>
  <si>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</si>
  <si>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</si>
  <si>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</si>
  <si>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</si>
  <si>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</si>
  <si>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</si>
  <si>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</si>
  <si>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</si>
  <si>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</si>
  <si>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</si>
  <si>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</si>
  <si>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</si>
  <si>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</si>
  <si>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</si>
  <si>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</si>
  <si>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</si>
  <si>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</si>
  <si>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</si>
  <si>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</si>
  <si>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</si>
  <si>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</si>
  <si>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</si>
  <si>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</si>
  <si>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</si>
  <si>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</si>
  <si>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</si>
  <si>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長崎県佐々町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</si>
  <si>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</si>
  <si>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</si>
  <si>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</si>
  <si>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</si>
  <si>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</si>
  <si>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</si>
  <si>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</si>
  <si>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</si>
  <si>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</si>
  <si>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</si>
  <si>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</si>
  <si>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</si>
  <si>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</si>
  <si>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</si>
  <si>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</si>
  <si>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</si>
  <si>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</si>
  <si>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</si>
  <si>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</si>
  <si>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</si>
  <si>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</si>
  <si>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</si>
  <si>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</si>
  <si>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</si>
  <si>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</si>
  <si>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</si>
  <si>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</si>
  <si>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</si>
  <si>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</si>
  <si>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</si>
  <si>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</si>
  <si>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</si>
  <si>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</si>
  <si>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</si>
  <si>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</si>
  <si>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</si>
  <si>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</si>
  <si>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</si>
  <si>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</si>
  <si>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</si>
  <si>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</si>
  <si>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</si>
  <si>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</si>
  <si>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</si>
  <si>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</si>
  <si>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</si>
  <si>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</si>
  <si>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</si>
  <si>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</si>
  <si>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</si>
  <si>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</si>
  <si>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</si>
  <si>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</si>
  <si>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</si>
  <si>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</si>
  <si>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</si>
  <si>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</si>
  <si>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</si>
  <si>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</si>
  <si>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</si>
  <si>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</si>
  <si>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</si>
  <si>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</si>
  <si>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</si>
  <si>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</si>
  <si>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</si>
  <si>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</si>
  <si>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</si>
  <si>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</si>
  <si>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</si>
  <si>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</si>
  <si>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</si>
  <si>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</si>
  <si>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</si>
  <si>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</si>
  <si>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</si>
  <si>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</si>
  <si>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</si>
  <si>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</si>
  <si>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</si>
  <si>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</si>
  <si>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</si>
  <si>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</si>
  <si>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</si>
  <si>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</si>
  <si>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</si>
  <si>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</si>
  <si>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</si>
  <si>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</si>
  <si>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</si>
  <si>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</si>
  <si>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</si>
  <si>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</si>
  <si>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</si>
  <si>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</si>
  <si>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</si>
  <si>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</si>
  <si>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</si>
  <si>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</si>
  <si>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</si>
  <si>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</si>
  <si>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</si>
  <si>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</si>
  <si>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</si>
  <si>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</si>
  <si>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</si>
  <si>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</si>
  <si>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</si>
  <si>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</si>
  <si>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</si>
  <si>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</si>
  <si>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</si>
  <si>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</si>
  <si>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</si>
  <si>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</si>
  <si>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</si>
  <si>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</si>
  <si>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</si>
  <si>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</si>
  <si>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</si>
  <si>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</si>
  <si>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</si>
  <si>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</si>
  <si>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</si>
  <si>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</si>
  <si>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</si>
  <si>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</si>
  <si>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</si>
  <si>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</si>
  <si>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</si>
  <si>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</si>
  <si>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</si>
  <si>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</si>
  <si>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</si>
  <si>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</si>
  <si>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</si>
  <si>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</si>
  <si>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</si>
  <si>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</si>
  <si>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</si>
  <si>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</si>
  <si>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</si>
  <si>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</si>
  <si>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</si>
  <si>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</si>
  <si>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</si>
  <si>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</si>
  <si>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</si>
  <si>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長崎県佐々町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</si>
  <si>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</si>
  <si>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</si>
  <si>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</si>
  <si>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</si>
  <si>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</si>
  <si>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</si>
  <si>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</si>
  <si>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</si>
  <si>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</si>
  <si>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</si>
  <si>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</si>
  <si>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</si>
  <si>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</si>
  <si>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</si>
  <si>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</si>
  <si>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</si>
  <si>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</si>
  <si>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</si>
  <si>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</si>
  <si>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</si>
  <si>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</si>
  <si>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</si>
  <si>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</si>
  <si>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</si>
  <si>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</si>
  <si>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</si>
  <si>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</si>
  <si>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</si>
  <si>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</si>
  <si>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</si>
  <si>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</si>
  <si>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</si>
  <si>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</si>
  <si>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</si>
  <si>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</si>
  <si>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</si>
  <si>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</si>
  <si>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</si>
  <si>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</si>
  <si>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</si>
  <si>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</si>
  <si>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</si>
  <si>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</si>
  <si>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</si>
  <si>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</si>
  <si>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</si>
  <si>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</si>
  <si>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</si>
  <si>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</si>
  <si>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</si>
  <si>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</si>
  <si>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</si>
  <si>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</si>
  <si>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</si>
  <si>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</si>
  <si>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</si>
  <si>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</si>
  <si>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</si>
  <si>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</si>
  <si>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</si>
  <si>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</si>
  <si>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</si>
  <si>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</si>
  <si>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</si>
  <si>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</si>
  <si>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</si>
  <si>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</si>
  <si>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</si>
  <si>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</si>
  <si>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</si>
  <si>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</si>
  <si>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</si>
  <si>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</si>
  <si>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</si>
  <si>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</si>
  <si>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</si>
  <si>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</si>
  <si>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</si>
  <si>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</si>
  <si>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</si>
  <si>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</si>
  <si>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</si>
  <si>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</si>
  <si>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</si>
  <si>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</si>
  <si>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</si>
  <si>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</si>
  <si>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</si>
  <si>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</si>
  <si>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</si>
  <si>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</si>
  <si>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</si>
  <si>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</si>
  <si>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</si>
  <si>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</si>
  <si>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</si>
  <si>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</si>
  <si>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</si>
  <si>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</si>
  <si>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</si>
  <si>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</si>
  <si>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</si>
  <si>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</si>
  <si>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</si>
  <si>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</si>
  <si>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</si>
  <si>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</si>
  <si>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</si>
  <si>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</si>
  <si>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</si>
  <si>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</si>
  <si>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</si>
  <si>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</si>
  <si>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</si>
  <si>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</si>
  <si>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</si>
  <si>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</si>
  <si>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</si>
  <si>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</si>
  <si>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</si>
  <si>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</si>
  <si>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</si>
  <si>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</si>
  <si>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</si>
  <si>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</si>
  <si>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</si>
  <si>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</si>
  <si>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</si>
  <si>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</si>
  <si>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</si>
  <si>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</si>
  <si>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</si>
  <si>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</si>
  <si>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</si>
  <si>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</si>
  <si>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</si>
  <si>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</si>
  <si>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</si>
  <si>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</si>
  <si>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</si>
  <si>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</si>
  <si>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</si>
  <si>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</si>
  <si>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</si>
  <si>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</si>
  <si>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</si>
  <si>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</si>
  <si>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</si>
  <si>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</si>
  <si>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</si>
  <si>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</si>
  <si>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</si>
  <si>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</si>
  <si>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</si>
  <si>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</si>
  <si>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</si>
  <si>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</si>
  <si>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</si>
  <si>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</si>
  <si>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</si>
  <si>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</si>
  <si>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</si>
  <si>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</si>
  <si>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</si>
  <si>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</si>
  <si>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</si>
  <si>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</si>
  <si>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</si>
  <si>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</si>
  <si>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</si>
  <si>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</si>
  <si>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</si>
  <si>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</si>
  <si>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</si>
  <si>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</si>
  <si>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</si>
  <si>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</si>
  <si>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</si>
  <si>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</si>
  <si>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</si>
  <si>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</si>
  <si>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</si>
  <si>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</si>
  <si>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</si>
  <si>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</si>
  <si>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</si>
  <si>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</si>
  <si>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</si>
  <si>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</si>
  <si>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</si>
  <si>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</si>
  <si>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</si>
  <si>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</si>
  <si>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</si>
  <si>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</si>
  <si>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</si>
  <si>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</si>
  <si>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</si>
  <si>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</si>
  <si>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</si>
  <si>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1.37</t>
  </si>
  <si>
    <t>▲ 1.87</t>
  </si>
  <si>
    <t>水道事業会計</t>
  </si>
  <si>
    <t>一般会計</t>
  </si>
  <si>
    <t>国民健康保険特別会計</t>
  </si>
  <si>
    <t>介護保険特別会計</t>
  </si>
  <si>
    <t>公共下水道事業特別会計</t>
  </si>
  <si>
    <t>農業集落排水事業特別会計</t>
  </si>
  <si>
    <t>後期高齢者医療特別会計</t>
  </si>
  <si>
    <t>国民健康保険診療所特別会計</t>
  </si>
  <si>
    <t>その他会計（赤字）</t>
  </si>
  <si>
    <t>その他会計（黒字）</t>
  </si>
  <si>
    <t>公共施設整備基金</t>
    <rPh sb="0" eb="2">
      <t>コウキョウ</t>
    </rPh>
    <rPh sb="2" eb="4">
      <t>シセツ</t>
    </rPh>
    <rPh sb="4" eb="6">
      <t>セイビ</t>
    </rPh>
    <rPh sb="6" eb="8">
      <t>キキン</t>
    </rPh>
    <phoneticPr fontId="11"/>
  </si>
  <si>
    <t>下水道整備基金</t>
    <rPh sb="0" eb="3">
      <t>ゲスイドウ</t>
    </rPh>
    <rPh sb="3" eb="5">
      <t>セイビ</t>
    </rPh>
    <rPh sb="5" eb="7">
      <t>キキン</t>
    </rPh>
    <phoneticPr fontId="11"/>
  </si>
  <si>
    <t>地域振興基金</t>
    <rPh sb="0" eb="2">
      <t>チイキ</t>
    </rPh>
    <rPh sb="2" eb="4">
      <t>シンコウ</t>
    </rPh>
    <rPh sb="4" eb="6">
      <t>キキン</t>
    </rPh>
    <phoneticPr fontId="11"/>
  </si>
  <si>
    <t>地域福祉基金</t>
    <rPh sb="0" eb="2">
      <t>チイキ</t>
    </rPh>
    <rPh sb="2" eb="4">
      <t>フクシ</t>
    </rPh>
    <rPh sb="4" eb="6">
      <t>キキン</t>
    </rPh>
    <phoneticPr fontId="11"/>
  </si>
  <si>
    <t>協働のまちづくり促進基金</t>
    <rPh sb="0" eb="2">
      <t>キョウドウ</t>
    </rPh>
    <rPh sb="8" eb="10">
      <t>ソクシン</t>
    </rPh>
    <rPh sb="10" eb="12">
      <t>キキン</t>
    </rPh>
    <phoneticPr fontId="11"/>
  </si>
  <si>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30"/>
  </si>
  <si>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30"/>
  </si>
  <si>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30"/>
  </si>
  <si>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30"/>
  </si>
  <si>
    <t>長崎県市町村総合事務組合（行政不服審査会事業特別会計）</t>
    <rPh sb="0" eb="3">
      <t>ナガサキケン</t>
    </rPh>
    <rPh sb="3" eb="6">
      <t>シチョウソン</t>
    </rPh>
    <rPh sb="6" eb="8">
      <t>ソウゴウ</t>
    </rPh>
    <rPh sb="8" eb="10">
      <t>ジム</t>
    </rPh>
    <rPh sb="10" eb="12">
      <t>クミアイ</t>
    </rPh>
    <phoneticPr fontId="30"/>
  </si>
  <si>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0"/>
  </si>
  <si>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30"/>
  </si>
  <si>
    <t>長崎県後期高齢者医療広域連合（後期高齢者医療事業会計）</t>
    <rPh sb="0" eb="2">
      <t>ナガサキ</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0"/>
  </si>
  <si>
    <t>長崎県林業公社</t>
    <rPh sb="0" eb="3">
      <t>ナガサキケン</t>
    </rPh>
    <rPh sb="3" eb="5">
      <t>リンギョウ</t>
    </rPh>
    <rPh sb="5" eb="7">
      <t>コウシャ</t>
    </rPh>
    <phoneticPr fontId="2"/>
  </si>
  <si>
    <t>­</t>
  </si>
  <si>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</si>
  <si>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</si>
  <si>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</si>
  <si>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</si>
  <si>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</si>
  <si>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</si>
  <si>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</si>
  <si>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固定資産台帳未整備
</t>
    <rPh sb="0" eb="2">
      <t>コテイ</t>
    </rPh>
    <rPh sb="2" eb="4">
      <t>シサン</t>
    </rPh>
    <rPh sb="4" eb="6">
      <t>ダイチョウ</t>
    </rPh>
    <rPh sb="6" eb="9">
      <t>ミセイビ</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</si>
  <si>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</si>
  <si>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</si>
  <si>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</si>
  <si>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</si>
  <si>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</si>
  <si>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</si>
  <si>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</si>
  <si>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</si>
  <si>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将来負担比率…前年度比＋11.6ポイントの-89.2％。（将来負担額－充当可能財源等）の値がマイナスとなっており、特段の問題なし。
実質公債費比率…前年度比＋1.4ポイントの8.3％。類似団体比+0.4ポイントとなっている。　　　　　　　　　　　　　　　　　　　　　　　　　　　　　　　　　　　　　　　　　　　　　　　　　　　　　　　　　　　　　　　　　　　　　　　　　　　　　　平成28年度に行った、総合防災システム整備事業や都市再生整備計画事業といった大型事業に係る償還が始まったことが影響し、公債費負担が増加した。                                                                                                  今後も、大型事業や老朽化の進んでいる建物の整備等にかかる一般財源の確保が必要になり、より一層健全な財政運営を行うことに努める。</t>
    <rPh sb="197" eb="198">
      <t>オコナ</t>
    </rPh>
    <rPh sb="245" eb="247">
      <t>エイキョウ</t>
    </rPh>
    <rPh sb="362" eb="364">
      <t>オオガタ</t>
    </rPh>
    <rPh sb="364" eb="366">
      <t>ジギョウ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</si>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</sst>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87" fontId="29" fillId="0" borderId="117" xfId="12" applyNumberFormat="1" applyFont="1" applyBorder="1" applyAlignment="1" applyProtection="1">
      <alignment horizontal="right" vertical="center" shrinkToFit="1"/>
      <protection locked="0"/>
    </xf>
    <xf numFmtId="187" fontId="29" fillId="0" borderId="113" xfId="12" applyNumberFormat="1" applyFont="1" applyBorder="1" applyAlignment="1" applyProtection="1">
      <alignment horizontal="right" vertical="center" shrinkToFit="1"/>
      <protection locked="0"/>
    </xf>
    <xf numFmtId="187" fontId="29" fillId="0" borderId="120"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c:ext xmlns:c16="http://schemas.microsoft.com/office/drawing/2014/chart" uri="{C3380CC4-5D6E-409C-BE32-E72D297353CC}">
              <c16:uniqueId val="{00000000-0986-4871-8E66-70CBB83EED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91100</c:v>
                </c:pt>
                <c:pt idx="1">
                  <c:v>40853</c:v>
                </c:pt>
                <c:pt idx="2">
                  <c:v>71719</c:v>
                </c:pt>
                <c:pt idx="3">
                  <c:v>87595</c:v>
                </c:pt>
                <c:pt idx="4">
                  <c:v>35944</c:v>
                </c:pt>
              </c:numCache>
            </c:numRef>
          </c:val>
          <c:smooth val="0"/>
          <c:extLst>
            <c:ext xmlns:c16="http://schemas.microsoft.com/office/drawing/2014/chart" uri="{C3380CC4-5D6E-409C-BE32-E72D297353CC}">
              <c16:uniqueId val="{00000001-0986-4871-8E66-70CBB83EED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7.84</c:v>
                </c:pt>
                <c:pt idx="1">
                  <c:v>6.64</c:v>
                </c:pt>
                <c:pt idx="2">
                  <c:v>8.4600000000000009</c:v>
                </c:pt>
                <c:pt idx="3">
                  <c:v>6.13</c:v>
                </c:pt>
                <c:pt idx="4">
                  <c:v>6.86</c:v>
                </c:pt>
              </c:numCache>
            </c:numRef>
          </c:val>
          <c:extLst>
            <c:ext xmlns:c16="http://schemas.microsoft.com/office/drawing/2014/chart" uri="{C3380CC4-5D6E-409C-BE32-E72D297353CC}">
              <c16:uniqueId val="{00000000-3E16-4383-939E-7AADA79040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16.22</c:v>
                </c:pt>
                <c:pt idx="1">
                  <c:v>15.99</c:v>
                </c:pt>
                <c:pt idx="2">
                  <c:v>20.170000000000002</c:v>
                </c:pt>
                <c:pt idx="3">
                  <c:v>20.87</c:v>
                </c:pt>
                <c:pt idx="4">
                  <c:v>17.350000000000001</c:v>
                </c:pt>
              </c:numCache>
            </c:numRef>
          </c:val>
          <c:extLst>
            <c:ext xmlns:c16="http://schemas.microsoft.com/office/drawing/2014/chart" uri="{C3380CC4-5D6E-409C-BE32-E72D297353CC}">
              <c16:uniqueId val="{00000001-3E16-4383-939E-7AADA79040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4.04</c:v>
                </c:pt>
                <c:pt idx="1">
                  <c:v>-1.37</c:v>
                </c:pt>
                <c:pt idx="2">
                  <c:v>6</c:v>
                </c:pt>
                <c:pt idx="3">
                  <c:v>-1.87</c:v>
                </c:pt>
                <c:pt idx="4">
                  <c:v>3.64</c:v>
                </c:pt>
              </c:numCache>
            </c:numRef>
          </c:val>
          <c:smooth val="0"/>
          <c:extLst>
            <c:ext xmlns:c16="http://schemas.microsoft.com/office/drawing/2014/chart" uri="{C3380CC4-5D6E-409C-BE32-E72D297353CC}">
              <c16:uniqueId val="{00000002-3E16-4383-939E-7AADA79040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23C-40CA-A893-DD7C42532D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3C-40CA-A893-DD7C42532DED}"/>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0.05</c:v>
                </c:pt>
                <c:pt idx="4">
                  <c:v>#N/A</c:v>
                </c:pt>
                <c:pt idx="5">
                  <c:v>0.02</c:v>
                </c:pt>
                <c:pt idx="6">
                  <c:v>#N/A</c:v>
                </c:pt>
                <c:pt idx="7">
                  <c:v>0.02</c:v>
                </c:pt>
                <c:pt idx="8">
                  <c:v>#N/A</c:v>
                </c:pt>
                <c:pt idx="9">
                  <c:v>0.04</c:v>
                </c:pt>
              </c:numCache>
            </c:numRef>
          </c:val>
          <c:extLst>
            <c:ext xmlns:c16="http://schemas.microsoft.com/office/drawing/2014/chart" uri="{C3380CC4-5D6E-409C-BE32-E72D297353CC}">
              <c16:uniqueId val="{00000002-223C-40CA-A893-DD7C42532DE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0.06</c:v>
                </c:pt>
                <c:pt idx="8">
                  <c:v>#N/A</c:v>
                </c:pt>
                <c:pt idx="9">
                  <c:v>0.06</c:v>
                </c:pt>
              </c:numCache>
            </c:numRef>
          </c:val>
          <c:extLst>
            <c:ext xmlns:c16="http://schemas.microsoft.com/office/drawing/2014/chart" uri="{C3380CC4-5D6E-409C-BE32-E72D297353CC}">
              <c16:uniqueId val="{00000003-223C-40CA-A893-DD7C42532DED}"/>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0.02</c:v>
                </c:pt>
                <c:pt idx="4">
                  <c:v>#N/A</c:v>
                </c:pt>
                <c:pt idx="5">
                  <c:v>0.04</c:v>
                </c:pt>
                <c:pt idx="6">
                  <c:v>#N/A</c:v>
                </c:pt>
                <c:pt idx="7">
                  <c:v>0.08</c:v>
                </c:pt>
                <c:pt idx="8">
                  <c:v>#N/A</c:v>
                </c:pt>
                <c:pt idx="9">
                  <c:v>7.0000000000000007E-2</c:v>
                </c:pt>
              </c:numCache>
            </c:numRef>
          </c:val>
          <c:extLst>
            <c:ext xmlns:c16="http://schemas.microsoft.com/office/drawing/2014/chart" uri="{C3380CC4-5D6E-409C-BE32-E72D297353CC}">
              <c16:uniqueId val="{00000004-223C-40CA-A893-DD7C42532DED}"/>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0.53</c:v>
                </c:pt>
                <c:pt idx="2">
                  <c:v>#N/A</c:v>
                </c:pt>
                <c:pt idx="3">
                  <c:v>0.81</c:v>
                </c:pt>
                <c:pt idx="4">
                  <c:v>#N/A</c:v>
                </c:pt>
                <c:pt idx="5">
                  <c:v>0.99</c:v>
                </c:pt>
                <c:pt idx="6">
                  <c:v>#N/A</c:v>
                </c:pt>
                <c:pt idx="7">
                  <c:v>0.83</c:v>
                </c:pt>
                <c:pt idx="8">
                  <c:v>#N/A</c:v>
                </c:pt>
                <c:pt idx="9">
                  <c:v>0.96</c:v>
                </c:pt>
              </c:numCache>
            </c:numRef>
          </c:val>
          <c:extLst>
            <c:ext xmlns:c16="http://schemas.microsoft.com/office/drawing/2014/chart" uri="{C3380CC4-5D6E-409C-BE32-E72D297353CC}">
              <c16:uniqueId val="{00000005-223C-40CA-A893-DD7C42532DE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0.78</c:v>
                </c:pt>
                <c:pt idx="2">
                  <c:v>#N/A</c:v>
                </c:pt>
                <c:pt idx="3">
                  <c:v>1.23</c:v>
                </c:pt>
                <c:pt idx="4">
                  <c:v>#N/A</c:v>
                </c:pt>
                <c:pt idx="5">
                  <c:v>1.73</c:v>
                </c:pt>
                <c:pt idx="6">
                  <c:v>#N/A</c:v>
                </c:pt>
                <c:pt idx="7">
                  <c:v>1.84</c:v>
                </c:pt>
                <c:pt idx="8">
                  <c:v>#N/A</c:v>
                </c:pt>
                <c:pt idx="9">
                  <c:v>1.85</c:v>
                </c:pt>
              </c:numCache>
            </c:numRef>
          </c:val>
          <c:extLst>
            <c:ext xmlns:c16="http://schemas.microsoft.com/office/drawing/2014/chart" uri="{C3380CC4-5D6E-409C-BE32-E72D297353CC}">
              <c16:uniqueId val="{00000006-223C-40CA-A893-DD7C42532DE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c:v>
                </c:pt>
                <c:pt idx="2">
                  <c:v>#N/A</c:v>
                </c:pt>
                <c:pt idx="3">
                  <c:v>1.21</c:v>
                </c:pt>
                <c:pt idx="4">
                  <c:v>#N/A</c:v>
                </c:pt>
                <c:pt idx="5">
                  <c:v>1.56</c:v>
                </c:pt>
                <c:pt idx="6">
                  <c:v>#N/A</c:v>
                </c:pt>
                <c:pt idx="7">
                  <c:v>2.0099999999999998</c:v>
                </c:pt>
                <c:pt idx="8">
                  <c:v>#N/A</c:v>
                </c:pt>
                <c:pt idx="9">
                  <c:v>2.66</c:v>
                </c:pt>
              </c:numCache>
            </c:numRef>
          </c:val>
          <c:extLst>
            <c:ext xmlns:c16="http://schemas.microsoft.com/office/drawing/2014/chart" uri="{C3380CC4-5D6E-409C-BE32-E72D297353CC}">
              <c16:uniqueId val="{00000007-223C-40CA-A893-DD7C42532DE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7.83</c:v>
                </c:pt>
                <c:pt idx="2">
                  <c:v>#N/A</c:v>
                </c:pt>
                <c:pt idx="3">
                  <c:v>6.63</c:v>
                </c:pt>
                <c:pt idx="4">
                  <c:v>#N/A</c:v>
                </c:pt>
                <c:pt idx="5">
                  <c:v>8.4600000000000009</c:v>
                </c:pt>
                <c:pt idx="6">
                  <c:v>#N/A</c:v>
                </c:pt>
                <c:pt idx="7">
                  <c:v>6.13</c:v>
                </c:pt>
                <c:pt idx="8">
                  <c:v>#N/A</c:v>
                </c:pt>
                <c:pt idx="9">
                  <c:v>6.86</c:v>
                </c:pt>
              </c:numCache>
            </c:numRef>
          </c:val>
          <c:extLst>
            <c:ext xmlns:c16="http://schemas.microsoft.com/office/drawing/2014/chart" uri="{C3380CC4-5D6E-409C-BE32-E72D297353CC}">
              <c16:uniqueId val="{00000008-223C-40CA-A893-DD7C42532DE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32.51</c:v>
                </c:pt>
                <c:pt idx="2">
                  <c:v>#N/A</c:v>
                </c:pt>
                <c:pt idx="3">
                  <c:v>30.57</c:v>
                </c:pt>
                <c:pt idx="4">
                  <c:v>#N/A</c:v>
                </c:pt>
                <c:pt idx="5">
                  <c:v>28.88</c:v>
                </c:pt>
                <c:pt idx="6">
                  <c:v>#N/A</c:v>
                </c:pt>
                <c:pt idx="7">
                  <c:v>28.61</c:v>
                </c:pt>
                <c:pt idx="8">
                  <c:v>#N/A</c:v>
                </c:pt>
                <c:pt idx="9">
                  <c:v>29.56</c:v>
                </c:pt>
              </c:numCache>
            </c:numRef>
          </c:val>
          <c:extLst>
            <c:ext xmlns:c16="http://schemas.microsoft.com/office/drawing/2014/chart" uri="{C3380CC4-5D6E-409C-BE32-E72D297353CC}">
              <c16:uniqueId val="{00000009-223C-40CA-A893-DD7C42532D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615</c:v>
                </c:pt>
                <c:pt idx="5">
                  <c:v>604</c:v>
                </c:pt>
                <c:pt idx="8">
                  <c:v>537</c:v>
                </c:pt>
                <c:pt idx="11">
                  <c:v>531</c:v>
                </c:pt>
                <c:pt idx="14">
                  <c:v>524</c:v>
                </c:pt>
              </c:numCache>
            </c:numRef>
          </c:val>
          <c:extLst>
            <c:ext xmlns:c16="http://schemas.microsoft.com/office/drawing/2014/chart" uri="{C3380CC4-5D6E-409C-BE32-E72D297353CC}">
              <c16:uniqueId val="{00000000-2DB2-441A-A721-455445D600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B2-441A-A721-455445D600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DB2-441A-A721-455445D600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B2-441A-A721-455445D600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273</c:v>
                </c:pt>
                <c:pt idx="3">
                  <c:v>290</c:v>
                </c:pt>
                <c:pt idx="6">
                  <c:v>289</c:v>
                </c:pt>
                <c:pt idx="9">
                  <c:v>281</c:v>
                </c:pt>
                <c:pt idx="12">
                  <c:v>272</c:v>
                </c:pt>
              </c:numCache>
            </c:numRef>
          </c:val>
          <c:extLst>
            <c:ext xmlns:c16="http://schemas.microsoft.com/office/drawing/2014/chart" uri="{C3380CC4-5D6E-409C-BE32-E72D297353CC}">
              <c16:uniqueId val="{00000004-2DB2-441A-A721-455445D600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B2-441A-A721-455445D600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B2-441A-A721-455445D600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527</c:v>
                </c:pt>
                <c:pt idx="3">
                  <c:v>462</c:v>
                </c:pt>
                <c:pt idx="6">
                  <c:v>470</c:v>
                </c:pt>
                <c:pt idx="9">
                  <c:v>504</c:v>
                </c:pt>
                <c:pt idx="12">
                  <c:v>519</c:v>
                </c:pt>
              </c:numCache>
            </c:numRef>
          </c:val>
          <c:extLst>
            <c:ext xmlns:c16="http://schemas.microsoft.com/office/drawing/2014/chart" uri="{C3380CC4-5D6E-409C-BE32-E72D297353CC}">
              <c16:uniqueId val="{00000007-2DB2-441A-A721-455445D600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185</c:v>
                </c:pt>
                <c:pt idx="2">
                  <c:v>#N/A</c:v>
                </c:pt>
                <c:pt idx="3">
                  <c:v>#N/A</c:v>
                </c:pt>
                <c:pt idx="4">
                  <c:v>148</c:v>
                </c:pt>
                <c:pt idx="5">
                  <c:v>#N/A</c:v>
                </c:pt>
                <c:pt idx="6">
                  <c:v>#N/A</c:v>
                </c:pt>
                <c:pt idx="7">
                  <c:v>222</c:v>
                </c:pt>
                <c:pt idx="8">
                  <c:v>#N/A</c:v>
                </c:pt>
                <c:pt idx="9">
                  <c:v>#N/A</c:v>
                </c:pt>
                <c:pt idx="10">
                  <c:v>254</c:v>
                </c:pt>
                <c:pt idx="11">
                  <c:v>#N/A</c:v>
                </c:pt>
                <c:pt idx="12">
                  <c:v>#N/A</c:v>
                </c:pt>
                <c:pt idx="13">
                  <c:v>267</c:v>
                </c:pt>
                <c:pt idx="14">
                  <c:v>#N/A</c:v>
                </c:pt>
              </c:numCache>
            </c:numRef>
          </c:val>
          <c:smooth val="0"/>
          <c:extLst>
            <c:ext xmlns:c16="http://schemas.microsoft.com/office/drawing/2014/chart" uri="{C3380CC4-5D6E-409C-BE32-E72D297353CC}">
              <c16:uniqueId val="{00000008-2DB2-441A-A721-455445D600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6071</c:v>
                </c:pt>
                <c:pt idx="5">
                  <c:v>5874</c:v>
                </c:pt>
                <c:pt idx="8">
                  <c:v>5971</c:v>
                </c:pt>
                <c:pt idx="11">
                  <c:v>5827</c:v>
                </c:pt>
                <c:pt idx="14">
                  <c:v>5036</c:v>
                </c:pt>
              </c:numCache>
            </c:numRef>
          </c:val>
          <c:extLst>
            <c:ext xmlns:c16="http://schemas.microsoft.com/office/drawing/2014/chart" uri="{C3380CC4-5D6E-409C-BE32-E72D297353CC}">
              <c16:uniqueId val="{00000000-62AA-4D3F-A43F-57111FE96A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268</c:v>
                </c:pt>
                <c:pt idx="5">
                  <c:v>198</c:v>
                </c:pt>
                <c:pt idx="8">
                  <c:v>175</c:v>
                </c:pt>
                <c:pt idx="11">
                  <c:v>148</c:v>
                </c:pt>
                <c:pt idx="14">
                  <c:v>154</c:v>
                </c:pt>
              </c:numCache>
            </c:numRef>
          </c:val>
          <c:extLst>
            <c:ext xmlns:c16="http://schemas.microsoft.com/office/drawing/2014/chart" uri="{C3380CC4-5D6E-409C-BE32-E72D297353CC}">
              <c16:uniqueId val="{00000001-62AA-4D3F-A43F-57111FE96A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5413</c:v>
                </c:pt>
                <c:pt idx="5">
                  <c:v>5689</c:v>
                </c:pt>
                <c:pt idx="8">
                  <c:v>5903</c:v>
                </c:pt>
                <c:pt idx="11">
                  <c:v>6174</c:v>
                </c:pt>
                <c:pt idx="14">
                  <c:v>5840</c:v>
                </c:pt>
              </c:numCache>
            </c:numRef>
          </c:val>
          <c:extLst>
            <c:ext xmlns:c16="http://schemas.microsoft.com/office/drawing/2014/chart" uri="{C3380CC4-5D6E-409C-BE32-E72D297353CC}">
              <c16:uniqueId val="{00000002-62AA-4D3F-A43F-57111FE96A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AA-4D3F-A43F-57111FE96A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AA-4D3F-A43F-57111FE96A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c:v>
                </c:pt>
                <c:pt idx="3">
                  <c:v>5</c:v>
                </c:pt>
                <c:pt idx="6">
                  <c:v>5</c:v>
                </c:pt>
                <c:pt idx="9">
                  <c:v>4</c:v>
                </c:pt>
                <c:pt idx="12">
                  <c:v>4</c:v>
                </c:pt>
              </c:numCache>
            </c:numRef>
          </c:val>
          <c:extLst>
            <c:ext xmlns:c16="http://schemas.microsoft.com/office/drawing/2014/chart" uri="{C3380CC4-5D6E-409C-BE32-E72D297353CC}">
              <c16:uniqueId val="{00000005-62AA-4D3F-A43F-57111FE96A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844</c:v>
                </c:pt>
                <c:pt idx="3">
                  <c:v>806</c:v>
                </c:pt>
                <c:pt idx="6">
                  <c:v>725</c:v>
                </c:pt>
                <c:pt idx="9">
                  <c:v>727</c:v>
                </c:pt>
                <c:pt idx="12">
                  <c:v>690</c:v>
                </c:pt>
              </c:numCache>
            </c:numRef>
          </c:val>
          <c:extLst>
            <c:ext xmlns:c16="http://schemas.microsoft.com/office/drawing/2014/chart" uri="{C3380CC4-5D6E-409C-BE32-E72D297353CC}">
              <c16:uniqueId val="{00000006-62AA-4D3F-A43F-57111FE96A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2AA-4D3F-A43F-57111FE96A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3988</c:v>
                </c:pt>
                <c:pt idx="3">
                  <c:v>3848</c:v>
                </c:pt>
                <c:pt idx="6">
                  <c:v>3661</c:v>
                </c:pt>
                <c:pt idx="9">
                  <c:v>3536</c:v>
                </c:pt>
                <c:pt idx="12">
                  <c:v>3285</c:v>
                </c:pt>
              </c:numCache>
            </c:numRef>
          </c:val>
          <c:extLst>
            <c:ext xmlns:c16="http://schemas.microsoft.com/office/drawing/2014/chart" uri="{C3380CC4-5D6E-409C-BE32-E72D297353CC}">
              <c16:uniqueId val="{00000008-62AA-4D3F-A43F-57111FE96A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AA-4D3F-A43F-57111FE96A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4665</c:v>
                </c:pt>
                <c:pt idx="3">
                  <c:v>4529</c:v>
                </c:pt>
                <c:pt idx="6">
                  <c:v>4591</c:v>
                </c:pt>
                <c:pt idx="9">
                  <c:v>4876</c:v>
                </c:pt>
                <c:pt idx="12">
                  <c:v>4435</c:v>
                </c:pt>
              </c:numCache>
            </c:numRef>
          </c:val>
          <c:extLst>
            <c:ext xmlns:c16="http://schemas.microsoft.com/office/drawing/2014/chart" uri="{C3380CC4-5D6E-409C-BE32-E72D297353CC}">
              <c16:uniqueId val="{0000000A-62AA-4D3F-A43F-57111FE96A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2AA-4D3F-A43F-57111FE96A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706</c:v>
                </c:pt>
                <c:pt idx="1">
                  <c:v>724</c:v>
                </c:pt>
                <c:pt idx="2">
                  <c:v>592</c:v>
                </c:pt>
              </c:numCache>
            </c:numRef>
          </c:val>
          <c:extLst>
            <c:ext xmlns:c16="http://schemas.microsoft.com/office/drawing/2014/chart" uri="{C3380CC4-5D6E-409C-BE32-E72D297353CC}">
              <c16:uniqueId val="{00000000-84C9-41C1-B05E-FDE22FF1F3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892</c:v>
                </c:pt>
                <c:pt idx="1">
                  <c:v>894</c:v>
                </c:pt>
                <c:pt idx="2">
                  <c:v>660</c:v>
                </c:pt>
              </c:numCache>
            </c:numRef>
          </c:val>
          <c:extLst>
            <c:ext xmlns:c16="http://schemas.microsoft.com/office/drawing/2014/chart" uri="{C3380CC4-5D6E-409C-BE32-E72D297353CC}">
              <c16:uniqueId val="{00000001-84C9-41C1-B05E-FDE22FF1F3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3848</c:v>
                </c:pt>
                <c:pt idx="1">
                  <c:v>4073</c:v>
                </c:pt>
                <c:pt idx="2">
                  <c:v>4033</c:v>
                </c:pt>
              </c:numCache>
            </c:numRef>
          </c:val>
          <c:extLst>
            <c:ext xmlns:c16="http://schemas.microsoft.com/office/drawing/2014/chart" uri="{C3380CC4-5D6E-409C-BE32-E72D297353CC}">
              <c16:uniqueId val="{00000002-84C9-41C1-B05E-FDE22FF1F3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{6217BEA1-5A91-4695-AA47-98C852C8B150}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8E2-40EF-98AD-02327A3672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{B90CD5BE-8771-4D56-AEB3-204227C371EE}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E2-40EF-98AD-02327A3672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{1A8744B0-D450-45EB-B84C-D12F31E4DD6E}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E2-40EF-98AD-02327A3672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{B2F21DA1-DE2E-4357-AA40-A2ABA6B4308B}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E2-40EF-98AD-02327A3672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{A17119DA-8942-48B4-B10F-C9E2AB6A85D1}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E2-40EF-98AD-02327A36726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{AF6739AB-03C6-47AC-A909-27D0D8F8004F}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8E2-40EF-98AD-02327A36726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{0CE1DCE6-B5A8-467E-B72A-6589FE2F0486}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8E2-40EF-98AD-02327A36726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{61248521-521F-4B0F-967B-9E68ECAD462E}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8E2-40EF-98AD-02327A36726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{A4BF3DE7-3DF0-4FBC-829F-4767EA008912}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8E2-40EF-98AD-02327A3672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8E2-40EF-98AD-02327A3672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{46B5AEBD-E985-4668-983E-F104B9EE5D00}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8E2-40EF-98AD-02327A3672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{FE7CE7BD-823D-46C9-83BA-BC804DE8D518}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E2-40EF-98AD-02327A3672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{8BFD8819-7784-4014-8756-C008263C357C}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E2-40EF-98AD-02327A3672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{B04FC20D-5B69-4694-8038-69D6B7CBF579}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E2-40EF-98AD-02327A3672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{B423E83E-E69D-457E-9AE8-AFFF14F2C711}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E2-40EF-98AD-02327A36726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{E4077699-87ED-4D96-9C47-636586DA2DC5}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8E2-40EF-98AD-02327A36726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{2AB581EE-1CE4-475D-ADFB-FC1252B43A09}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8E2-40EF-98AD-02327A36726C}"/>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{5ACB813E-45C8-4C23-8176-481C63D082E9}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8E2-40EF-98AD-02327A36726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{34104806-725F-4D82-A934-C5687DDC4435}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8E2-40EF-98AD-02327A3672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52.1</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08E2-40EF-98AD-02327A36726C}"/>
            </c:ext>
          </c:extLst>
        </c:ser>
        <c:dLbls>
          <c:showLegendKey val="0"/>
          <c:showVal val="1"/>
          <c:showCatName val="0"/>
          <c:showSerName val="0"/>
          <c:showPercent val="0"/>
          <c:showBubbleSize val="0"/>
        </c:dLbls>
        <c:axId val="46179840"/>
        <c:axId val="46181760"/>
      </c:scatterChart>
      <c:valAx>
        <c:axId val="46179840"/>
        <c:scaling>
          <c:orientation val="minMax"/>
          <c:max val="62.6"/>
          <c:min val="4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{A33B348B-16BE-4C59-9130-65143BF3846A}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1DB-44B9-B60E-36F8B770F2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{10DA629D-D1AD-48E6-9D6D-98D9971A2617}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DB-44B9-B60E-36F8B770F2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{6C34C217-78F5-44B1-BC81-07C9AAF7B546}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DB-44B9-B60E-36F8B770F2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{64F39BCC-3F95-44E7-B126-74680170A21B}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DB-44B9-B60E-36F8B770F2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{58F4C4C6-7B00-4D1A-BC1C-A8536A3B94BB}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DB-44B9-B60E-36F8B770F2C9}"/>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{5E2D8E26-0176-423F-8126-8974AFBC07D0}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1DB-44B9-B60E-36F8B770F2C9}"/>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{9B529010-B03F-40E4-B236-D87A574098BA}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1DB-44B9-B60E-36F8B770F2C9}"/>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{7076C0F7-35E6-45FF-A49D-20405694E8D9}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1DB-44B9-B60E-36F8B770F2C9}"/>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{D5D99CA2-5927-4C6F-A4C1-112107CC69A3}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1DB-44B9-B60E-36F8B770F2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c:v>
                </c:pt>
                <c:pt idx="16">
                  <c:v>6.2</c:v>
                </c:pt>
                <c:pt idx="24">
                  <c:v>6.9</c:v>
                </c:pt>
                <c:pt idx="32">
                  <c:v>8.3000000000000007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1DB-44B9-B60E-36F8B770F2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{8F3E9F01-9A12-4BDB-8CD1-4A6CB64785F5}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1DB-44B9-B60E-36F8B770F2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{BB71BA12-BAB1-4919-8417-7EF525A0D879}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DB-44B9-B60E-36F8B770F2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{5300EF5E-1BB4-4F4A-A710-4898F9DB5700}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DB-44B9-B60E-36F8B770F2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{1521BE44-6C17-422D-81A3-074C4BBB071C}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DB-44B9-B60E-36F8B770F2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{2E965CA2-F8BC-4D68-A9ED-7D70715C2470}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DB-44B9-B60E-36F8B770F2C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{EDEC1763-745E-4FCA-B29C-E2B84A407E46}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1DB-44B9-B60E-36F8B770F2C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{F78790C3-FA54-4AF2-BEED-D20582702970}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1DB-44B9-B60E-36F8B770F2C9}"/>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{3A169354-F63E-48EC-A74E-F927E5F4B8D6}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1DB-44B9-B60E-36F8B770F2C9}"/>
                </c:ext>
              </c:extLst>
            </c:dLbl>
            <c:dLbl>
              <c:idx val="32"/>
              <c:layout>
                <c:manualLayout>
                  <c:x val="-1.823562808425002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{FFB9D8DD-686C-443A-84EC-2C607B4FFBEB}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1DB-44B9-B60E-36F8B770F2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13.1</c:v>
                </c:pt>
                <c:pt idx="24">
                  <c:v>0</c:v>
                </c:pt>
                <c:pt idx="32">
                  <c:v>0</c:v>
                </c:pt>
              </c:numCache>
            </c:numRef>
          </c:yVal>
          <c:smooth val="0"/>
          <c:extLst>
            <c:ext xmlns:c16="http://schemas.microsoft.com/office/drawing/2014/chart" uri="{C3380CC4-5D6E-409C-BE32-E72D297353CC}">
              <c16:uniqueId val="{00000013-F1DB-44B9-B60E-36F8B770F2C9}"/>
            </c:ext>
          </c:extLst>
        </c:ser>
        <c:dLbls>
          <c:showLegendKey val="0"/>
          <c:showVal val="1"/>
          <c:showCatName val="0"/>
          <c:showSerName val="0"/>
          <c:showPercent val="0"/>
          <c:showBubbleSize val="0"/>
        </c:dLbls>
        <c:axId val="84219776"/>
        <c:axId val="84234240"/>
      </c:scatterChart>
      <c:valAx>
        <c:axId val="84219776"/>
        <c:scaling>
          <c:orientation val="minMax"/>
          <c:max val="10.29999999999999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となっており、前年度比＋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ポイントとなっている。単年度でみると</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ポイントとなっており、総合防災システム整備事業に係る緊急防災・減災事業債の償還増や、臨時財政対策債の元金償還増により元利償還金が増加（</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百万円）したこと、また、</a:t>
          </a:r>
          <a:r>
            <a:rPr kumimoji="1" lang="en-US" altLang="ja-JP" sz="1100">
              <a:solidFill>
                <a:schemeClr val="dk1"/>
              </a:solidFill>
              <a:effectLst/>
              <a:latin typeface="+mn-lt"/>
              <a:ea typeface="+mn-ea"/>
              <a:cs typeface="+mn-cs"/>
            </a:rPr>
            <a:t>H16</a:t>
          </a:r>
          <a:r>
            <a:rPr kumimoji="1" lang="ja-JP" altLang="ja-JP" sz="1100">
              <a:solidFill>
                <a:schemeClr val="dk1"/>
              </a:solidFill>
              <a:effectLst/>
              <a:latin typeface="+mn-lt"/>
              <a:ea typeface="+mn-ea"/>
              <a:cs typeface="+mn-cs"/>
            </a:rPr>
            <a:t>年度過疎対策事業債や</a:t>
          </a:r>
          <a:r>
            <a:rPr kumimoji="1" lang="en-US" altLang="ja-JP" sz="1100">
              <a:solidFill>
                <a:schemeClr val="dk1"/>
              </a:solidFill>
              <a:effectLst/>
              <a:latin typeface="+mn-lt"/>
              <a:ea typeface="+mn-ea"/>
              <a:cs typeface="+mn-cs"/>
            </a:rPr>
            <a:t>H7</a:t>
          </a:r>
          <a:r>
            <a:rPr kumimoji="1" lang="ja-JP" altLang="ja-JP" sz="1100">
              <a:solidFill>
                <a:schemeClr val="dk1"/>
              </a:solidFill>
              <a:effectLst/>
              <a:latin typeface="+mn-lt"/>
              <a:ea typeface="+mn-ea"/>
              <a:cs typeface="+mn-cs"/>
            </a:rPr>
            <a:t>年度一般公共事業債の算入終了等により公債費に係る基準財政需要額算入額の減少（△</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百万円）となったことが大きく影響している。</a:t>
          </a:r>
          <a:endParaRPr lang="ja-JP" altLang="ja-JP" sz="1400">
            <a:effectLst/>
          </a:endParaRPr>
        </a:p>
        <a:p>
          <a:r>
            <a:rPr kumimoji="1" lang="ja-JP" altLang="ja-JP" sz="1100">
              <a:solidFill>
                <a:schemeClr val="dk1"/>
              </a:solidFill>
              <a:effectLst/>
              <a:latin typeface="+mn-lt"/>
              <a:ea typeface="+mn-ea"/>
              <a:cs typeface="+mn-cs"/>
            </a:rPr>
            <a:t>今後は、公共施設の老朽化対策や庁舎建て替えのための起債額増が予想されており、償還方法などを適切に管理し、財政健全化に努める。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地方債現在高等の将来負担額よりも基金等の充当可能財源が多いため、比率はマイナスの値（</a:t>
          </a:r>
          <a:r>
            <a:rPr kumimoji="1" lang="en-US" altLang="ja-JP" sz="1100">
              <a:solidFill>
                <a:schemeClr val="dk1"/>
              </a:solidFill>
              <a:effectLst/>
              <a:latin typeface="+mn-lt"/>
              <a:ea typeface="+mn-ea"/>
              <a:cs typeface="+mn-cs"/>
            </a:rPr>
            <a:t>89.2%</a:t>
          </a:r>
          <a:r>
            <a:rPr kumimoji="1" lang="ja-JP" altLang="ja-JP" sz="1100">
              <a:solidFill>
                <a:schemeClr val="dk1"/>
              </a:solidFill>
              <a:effectLst/>
              <a:latin typeface="+mn-lt"/>
              <a:ea typeface="+mn-ea"/>
              <a:cs typeface="+mn-cs"/>
            </a:rPr>
            <a:t>）となっている。前年度比は</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地方債現在高は前年度より減（△</a:t>
          </a:r>
          <a:r>
            <a:rPr kumimoji="1" lang="en-US" altLang="ja-JP" sz="1100">
              <a:solidFill>
                <a:schemeClr val="dk1"/>
              </a:solidFill>
              <a:effectLst/>
              <a:latin typeface="+mn-lt"/>
              <a:ea typeface="+mn-ea"/>
              <a:cs typeface="+mn-cs"/>
            </a:rPr>
            <a:t>440</a:t>
          </a:r>
          <a:r>
            <a:rPr kumimoji="1" lang="ja-JP" altLang="ja-JP" sz="1100">
              <a:solidFill>
                <a:schemeClr val="dk1"/>
              </a:solidFill>
              <a:effectLst/>
              <a:latin typeface="+mn-lt"/>
              <a:ea typeface="+mn-ea"/>
              <a:cs typeface="+mn-cs"/>
            </a:rPr>
            <a:t>百万円）や公営企業債等繰入見込額の減（△</a:t>
          </a:r>
          <a:r>
            <a:rPr kumimoji="1" lang="en-US" altLang="ja-JP" sz="1100">
              <a:solidFill>
                <a:schemeClr val="dk1"/>
              </a:solidFill>
              <a:effectLst/>
              <a:latin typeface="+mn-lt"/>
              <a:ea typeface="+mn-ea"/>
              <a:cs typeface="+mn-cs"/>
            </a:rPr>
            <a:t>251</a:t>
          </a:r>
          <a:r>
            <a:rPr kumimoji="1" lang="ja-JP" altLang="ja-JP" sz="1100">
              <a:solidFill>
                <a:schemeClr val="dk1"/>
              </a:solidFill>
              <a:effectLst/>
              <a:latin typeface="+mn-lt"/>
              <a:ea typeface="+mn-ea"/>
              <a:cs typeface="+mn-cs"/>
            </a:rPr>
            <a:t>百万円）により将来負担額は前年度より減少（△</a:t>
          </a:r>
          <a:r>
            <a:rPr kumimoji="1" lang="en-US" altLang="ja-JP" sz="1100">
              <a:solidFill>
                <a:schemeClr val="dk1"/>
              </a:solidFill>
              <a:effectLst/>
              <a:latin typeface="+mn-lt"/>
              <a:ea typeface="+mn-ea"/>
              <a:cs typeface="+mn-cs"/>
            </a:rPr>
            <a:t>728</a:t>
          </a:r>
          <a:r>
            <a:rPr kumimoji="1" lang="ja-JP" altLang="ja-JP" sz="1100">
              <a:solidFill>
                <a:schemeClr val="dk1"/>
              </a:solidFill>
              <a:effectLst/>
              <a:latin typeface="+mn-lt"/>
              <a:ea typeface="+mn-ea"/>
              <a:cs typeface="+mn-cs"/>
            </a:rPr>
            <a:t>百万円）しているものの、充当可能財源等も減少（△</a:t>
          </a:r>
          <a:r>
            <a:rPr kumimoji="1" lang="en-US" altLang="ja-JP" sz="1100">
              <a:solidFill>
                <a:schemeClr val="dk1"/>
              </a:solidFill>
              <a:effectLst/>
              <a:latin typeface="+mn-lt"/>
              <a:ea typeface="+mn-ea"/>
              <a:cs typeface="+mn-cs"/>
            </a:rPr>
            <a:t>1,119</a:t>
          </a:r>
          <a:r>
            <a:rPr kumimoji="1" lang="ja-JP" altLang="ja-JP" sz="1100">
              <a:solidFill>
                <a:schemeClr val="dk1"/>
              </a:solidFill>
              <a:effectLst/>
              <a:latin typeface="+mn-lt"/>
              <a:ea typeface="+mn-ea"/>
              <a:cs typeface="+mn-cs"/>
            </a:rPr>
            <a:t>百万円）しており、比率を押し上げる要因となっている。</a:t>
          </a:r>
          <a:endParaRPr lang="ja-JP" altLang="ja-JP" sz="1400">
            <a:effectLst/>
          </a:endParaRPr>
        </a:p>
        <a:p>
          <a:r>
            <a:rPr kumimoji="1" lang="ja-JP" altLang="ja-JP" sz="1100">
              <a:solidFill>
                <a:schemeClr val="dk1"/>
              </a:solidFill>
              <a:effectLst/>
              <a:latin typeface="+mn-lt"/>
              <a:ea typeface="+mn-ea"/>
              <a:cs typeface="+mn-cs"/>
            </a:rPr>
            <a:t>現在、分子はマイナスの値になっているが、公共施設の老朽化対策で充当可能基金の減少が見込まれることや、特定財源が減少することなどがあれば、プラスの値に転じる可能性もあるため、財政運営を堅実に行うことが必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・財政調整基金</a:t>
          </a:r>
          <a:r>
            <a:rPr kumimoji="1" lang="en-US" altLang="ja-JP" sz="130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財源不足補填による取り崩しが主な要因となり、</a:t>
          </a:r>
          <a:r>
            <a:rPr kumimoji="1" lang="en-US" altLang="ja-JP" sz="1300">
              <a:solidFill>
                <a:schemeClr val="dk1"/>
              </a:solidFill>
              <a:effectLst/>
              <a:latin typeface="游ゴシック" panose="020B0400000000000000" pitchFamily="50" charset="-128"/>
              <a:ea typeface="游ゴシック" panose="020B0400000000000000" pitchFamily="50" charset="-128"/>
              <a:cs typeface="+mn-cs"/>
            </a:rPr>
            <a:t>132</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百万円の減少</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・減債基金</a:t>
          </a:r>
          <a:r>
            <a:rPr kumimoji="1" lang="en-US" altLang="ja-JP" sz="130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繰上償還に係る取り崩しが主な要因となり、</a:t>
          </a:r>
          <a:r>
            <a:rPr kumimoji="1" lang="en-US" altLang="ja-JP" sz="1300">
              <a:solidFill>
                <a:schemeClr val="dk1"/>
              </a:solidFill>
              <a:effectLst/>
              <a:latin typeface="游ゴシック" panose="020B0400000000000000" pitchFamily="50" charset="-128"/>
              <a:ea typeface="游ゴシック" panose="020B0400000000000000" pitchFamily="50" charset="-128"/>
              <a:cs typeface="+mn-cs"/>
            </a:rPr>
            <a:t>234</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百万円の減少</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・その他特定目的基金</a:t>
          </a:r>
          <a:r>
            <a:rPr kumimoji="1" lang="en-US" altLang="ja-JP" sz="130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公共下水事業道整備に係る下水道整備基金取り崩しが主な要因となり、</a:t>
          </a:r>
          <a:r>
            <a:rPr kumimoji="1" lang="en-US" altLang="ja-JP" sz="1300">
              <a:solidFill>
                <a:schemeClr val="dk1"/>
              </a:solidFill>
              <a:effectLst/>
              <a:latin typeface="游ゴシック" panose="020B0400000000000000" pitchFamily="50" charset="-128"/>
              <a:ea typeface="游ゴシック" panose="020B0400000000000000" pitchFamily="50" charset="-128"/>
              <a:cs typeface="+mn-cs"/>
            </a:rPr>
            <a:t>40</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百万円の減少</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・基金全体としては</a:t>
          </a:r>
          <a:r>
            <a:rPr kumimoji="1" lang="en-US" altLang="ja-JP" sz="1300">
              <a:solidFill>
                <a:schemeClr val="dk1"/>
              </a:solidFill>
              <a:effectLst/>
              <a:latin typeface="游ゴシック" panose="020B0400000000000000" pitchFamily="50" charset="-128"/>
              <a:ea typeface="游ゴシック" panose="020B0400000000000000" pitchFamily="50" charset="-128"/>
              <a:cs typeface="+mn-cs"/>
            </a:rPr>
            <a:t>406</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百万円の減少となった。</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今後は、公共施設の老朽化対策等に係る課題に直面することが見込まれている。多額の費用発生に備え、基金の適正管理に努める。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ea"/>
              <a:ea typeface="+mn-ea"/>
              <a:cs typeface="+mn-cs"/>
            </a:rPr>
            <a:t>・下水道整備基金</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下水道整備</a:t>
          </a:r>
          <a:endParaRPr kumimoji="1" lang="en-US" altLang="ja-JP" sz="10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ea"/>
              <a:ea typeface="+mn-ea"/>
              <a:cs typeface="+mn-cs"/>
            </a:rPr>
            <a:t>・体育文化振興基金</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体育及び芸術文化の振興と普及</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・地域福祉基金</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地域福祉の向上</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・地域振興基金</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福祉活動の促進・快適な生活環境の形成等</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・協働のまちづくり促進基金</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町民団体と町との協働によるまちづくり促進、町民の行政参加の機会の確保と意識の醸成及び行政コストの削減とサービ　　　　</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　　　　　　　　　　　　　　　スの向上</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・水資源開発基金</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町の水資源の開発</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・ふるさと水と土保全対策基金</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中山間地域における集落農道、用排水路、ため池などの農業用施設の整備及び森林の保全並びに農村環境等の整備促進</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・公共施設整備基金</a:t>
          </a:r>
          <a:r>
            <a:rPr kumimoji="1" lang="en-US" altLang="ja-JP" sz="1000">
              <a:solidFill>
                <a:schemeClr val="dk1"/>
              </a:solidFill>
              <a:effectLst/>
              <a:latin typeface="+mn-ea"/>
              <a:ea typeface="+mn-ea"/>
              <a:cs typeface="+mn-cs"/>
            </a:rPr>
            <a:t>………………</a:t>
          </a:r>
          <a:r>
            <a:rPr kumimoji="1" lang="ja-JP" altLang="en-US" sz="1000">
              <a:solidFill>
                <a:schemeClr val="dk1"/>
              </a:solidFill>
              <a:effectLst/>
              <a:latin typeface="+mn-ea"/>
              <a:ea typeface="+mn-ea"/>
              <a:cs typeface="+mn-cs"/>
            </a:rPr>
            <a:t>公共施設の増改築及び補修</a:t>
          </a:r>
          <a:endParaRPr kumimoji="1" lang="en-US" altLang="ja-JP" sz="1000">
            <a:solidFill>
              <a:schemeClr val="dk1"/>
            </a:solidFill>
            <a:effectLst/>
            <a:latin typeface="+mn-ea"/>
            <a:ea typeface="+mn-ea"/>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mn-ea"/>
              <a:ea typeface="+mn-ea"/>
              <a:cs typeface="+mn-cs"/>
            </a:rPr>
            <a:t>・ふるさと納税に係る積立て、</a:t>
          </a:r>
          <a:r>
            <a:rPr kumimoji="1" lang="ja-JP" altLang="ja-JP" sz="1000">
              <a:solidFill>
                <a:schemeClr val="dk1"/>
              </a:solidFill>
              <a:effectLst/>
              <a:latin typeface="+mn-ea"/>
              <a:ea typeface="+mn-ea"/>
              <a:cs typeface="+mn-cs"/>
            </a:rPr>
            <a:t>定期預金及び債券運用に係る利子積立により</a:t>
          </a:r>
          <a:r>
            <a:rPr kumimoji="1" lang="en-US" altLang="ja-JP" sz="1000">
              <a:solidFill>
                <a:schemeClr val="dk1"/>
              </a:solidFill>
              <a:effectLst/>
              <a:latin typeface="+mn-ea"/>
              <a:ea typeface="+mn-ea"/>
              <a:cs typeface="+mn-cs"/>
            </a:rPr>
            <a:t>1</a:t>
          </a:r>
          <a:r>
            <a:rPr kumimoji="1" lang="ja-JP" altLang="ja-JP" sz="1000">
              <a:solidFill>
                <a:schemeClr val="dk1"/>
              </a:solidFill>
              <a:effectLst/>
              <a:latin typeface="+mn-ea"/>
              <a:ea typeface="+mn-ea"/>
              <a:cs typeface="+mn-cs"/>
            </a:rPr>
            <a:t>百万円の増加</a:t>
          </a:r>
          <a:endParaRPr lang="ja-JP" altLang="ja-JP" sz="1000">
            <a:effectLst/>
            <a:latin typeface="+mn-ea"/>
            <a:ea typeface="+mn-ea"/>
          </a:endParaRPr>
        </a:p>
        <a:p>
          <a:r>
            <a:rPr kumimoji="1" lang="ja-JP" altLang="en-US" sz="1000">
              <a:solidFill>
                <a:schemeClr val="dk1"/>
              </a:solidFill>
              <a:effectLst/>
              <a:latin typeface="+mn-ea"/>
              <a:ea typeface="+mn-ea"/>
              <a:cs typeface="+mn-cs"/>
            </a:rPr>
            <a:t>・協働のまちづくり促進事業（佐々町恋活イベント）に充てる財源とするため、</a:t>
          </a:r>
          <a:r>
            <a:rPr kumimoji="1" lang="en-US" altLang="ja-JP" sz="1000">
              <a:solidFill>
                <a:schemeClr val="dk1"/>
              </a:solidFill>
              <a:effectLst/>
              <a:latin typeface="+mn-ea"/>
              <a:ea typeface="+mn-ea"/>
              <a:cs typeface="+mn-cs"/>
            </a:rPr>
            <a:t>1</a:t>
          </a:r>
          <a:r>
            <a:rPr kumimoji="1" lang="ja-JP" altLang="en-US" sz="1000">
              <a:solidFill>
                <a:schemeClr val="dk1"/>
              </a:solidFill>
              <a:effectLst/>
              <a:latin typeface="+mn-ea"/>
              <a:ea typeface="+mn-ea"/>
              <a:cs typeface="+mn-cs"/>
            </a:rPr>
            <a:t>百万円を取り崩したことによる減少</a:t>
          </a:r>
          <a:endParaRPr kumimoji="1" lang="en-US" altLang="ja-JP" sz="1000">
            <a:solidFill>
              <a:schemeClr val="dk1"/>
            </a:solidFill>
            <a:effectLst/>
            <a:latin typeface="+mn-ea"/>
            <a:ea typeface="+mn-ea"/>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00">
              <a:solidFill>
                <a:schemeClr val="dk1"/>
              </a:solidFill>
              <a:effectLst/>
              <a:latin typeface="+mn-ea"/>
              <a:ea typeface="+mn-ea"/>
              <a:cs typeface="+mn-cs"/>
            </a:rPr>
            <a:t>使途の明確化を行い、基金の再編に取り組む予定</a:t>
          </a:r>
          <a:endParaRPr kumimoji="1" lang="en-US" altLang="ja-JP" sz="10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・前年度決算剰余金積立てにより</a:t>
          </a:r>
          <a:r>
            <a:rPr kumimoji="1" lang="en-US" altLang="ja-JP" sz="1300">
              <a:solidFill>
                <a:schemeClr val="dk1"/>
              </a:solidFill>
              <a:effectLst/>
              <a:latin typeface="+mn-lt"/>
              <a:ea typeface="+mn-ea"/>
              <a:cs typeface="+mn-cs"/>
            </a:rPr>
            <a:t>107</a:t>
          </a:r>
          <a:r>
            <a:rPr kumimoji="1" lang="ja-JP" altLang="ja-JP" sz="1300">
              <a:solidFill>
                <a:schemeClr val="dk1"/>
              </a:solidFill>
              <a:effectLst/>
              <a:latin typeface="+mn-lt"/>
              <a:ea typeface="+mn-ea"/>
              <a:cs typeface="+mn-cs"/>
            </a:rPr>
            <a:t>百万円の増加</a:t>
          </a:r>
          <a:endParaRPr lang="ja-JP" altLang="ja-JP" sz="1300">
            <a:effectLst/>
          </a:endParaRPr>
        </a:p>
        <a:p>
          <a:r>
            <a:rPr kumimoji="1" lang="ja-JP" altLang="ja-JP" sz="1300">
              <a:solidFill>
                <a:schemeClr val="dk1"/>
              </a:solidFill>
              <a:effectLst/>
              <a:latin typeface="+mn-lt"/>
              <a:ea typeface="+mn-ea"/>
              <a:cs typeface="+mn-cs"/>
            </a:rPr>
            <a:t>・定期預金及び債券運用に係る利子積立により</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百万円の増加</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財源不足補填</a:t>
          </a:r>
          <a:r>
            <a:rPr kumimoji="1" lang="ja-JP" altLang="ja-JP" sz="1300">
              <a:solidFill>
                <a:schemeClr val="dk1"/>
              </a:solidFill>
              <a:effectLst/>
              <a:latin typeface="+mn-lt"/>
              <a:ea typeface="+mn-ea"/>
              <a:cs typeface="+mn-cs"/>
            </a:rPr>
            <a:t>のため</a:t>
          </a:r>
          <a:r>
            <a:rPr kumimoji="1" lang="en-US" altLang="ja-JP" sz="1300">
              <a:solidFill>
                <a:schemeClr val="dk1"/>
              </a:solidFill>
              <a:effectLst/>
              <a:latin typeface="+mn-lt"/>
              <a:ea typeface="+mn-ea"/>
              <a:cs typeface="+mn-cs"/>
            </a:rPr>
            <a:t>250</a:t>
          </a:r>
          <a:r>
            <a:rPr kumimoji="1" lang="ja-JP" altLang="ja-JP" sz="1300">
              <a:solidFill>
                <a:schemeClr val="dk1"/>
              </a:solidFill>
              <a:effectLst/>
              <a:latin typeface="+mn-lt"/>
              <a:ea typeface="+mn-ea"/>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300">
              <a:solidFill>
                <a:schemeClr val="dk1"/>
              </a:solidFill>
              <a:effectLst/>
              <a:latin typeface="游ゴシック" panose="020B0400000000000000" pitchFamily="50" charset="-128"/>
              <a:ea typeface="游ゴシック" panose="020B0400000000000000" pitchFamily="50" charset="-128"/>
              <a:cs typeface="+mn-cs"/>
            </a:rPr>
            <a:t>財源不足補填</a:t>
          </a:r>
          <a:r>
            <a:rPr kumimoji="1" lang="ja-JP" altLang="en-US" sz="1300">
              <a:solidFill>
                <a:schemeClr val="dk1"/>
              </a:solidFill>
              <a:effectLst/>
              <a:latin typeface="游ゴシック" panose="020B0400000000000000" pitchFamily="50" charset="-128"/>
              <a:ea typeface="游ゴシック" panose="020B0400000000000000" pitchFamily="50" charset="-128"/>
              <a:cs typeface="+mn-cs"/>
            </a:rPr>
            <a:t>のための現在の基金規模を適正に管理していく</a:t>
          </a:r>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・定期預金及び債券運用に係る利子積立により</a:t>
          </a:r>
          <a:r>
            <a:rPr kumimoji="1" lang="en-US" altLang="ja-JP" sz="1300">
              <a:solidFill>
                <a:schemeClr val="dk1"/>
              </a:solidFill>
              <a:effectLst/>
              <a:latin typeface="+mn-ea"/>
              <a:ea typeface="+mn-ea"/>
              <a:cs typeface="+mn-cs"/>
            </a:rPr>
            <a:t>2</a:t>
          </a:r>
          <a:r>
            <a:rPr kumimoji="1" lang="ja-JP" altLang="en-US" sz="1300">
              <a:solidFill>
                <a:schemeClr val="dk1"/>
              </a:solidFill>
              <a:effectLst/>
              <a:latin typeface="+mn-ea"/>
              <a:ea typeface="+mn-ea"/>
              <a:cs typeface="+mn-cs"/>
            </a:rPr>
            <a:t>百万円の増加</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14</a:t>
          </a:r>
          <a:r>
            <a:rPr kumimoji="1" lang="ja-JP" altLang="en-US"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27</a:t>
          </a:r>
          <a:r>
            <a:rPr kumimoji="1" lang="ja-JP" altLang="en-US" sz="1300">
              <a:solidFill>
                <a:schemeClr val="dk1"/>
              </a:solidFill>
              <a:effectLst/>
              <a:latin typeface="+mn-ea"/>
              <a:ea typeface="+mn-ea"/>
              <a:cs typeface="+mn-cs"/>
            </a:rPr>
            <a:t>年度借入に係る臨時財政対策債の繰上償還のため</a:t>
          </a:r>
          <a:r>
            <a:rPr kumimoji="1" lang="en-US" altLang="ja-JP" sz="1300">
              <a:solidFill>
                <a:schemeClr val="dk1"/>
              </a:solidFill>
              <a:effectLst/>
              <a:latin typeface="+mn-ea"/>
              <a:ea typeface="+mn-ea"/>
              <a:cs typeface="+mn-cs"/>
            </a:rPr>
            <a:t>236</a:t>
          </a:r>
          <a:r>
            <a:rPr kumimoji="1" lang="ja-JP" altLang="en-US" sz="1300">
              <a:solidFill>
                <a:schemeClr val="dk1"/>
              </a:solidFill>
              <a:effectLst/>
              <a:latin typeface="+mn-ea"/>
              <a:ea typeface="+mn-ea"/>
              <a:cs typeface="+mn-cs"/>
            </a:rPr>
            <a:t>百万円を取り崩したことによる減少</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35</a:t>
          </a:r>
          <a:r>
            <a:rPr kumimoji="1" lang="ja-JP" altLang="en-US"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36</a:t>
          </a:r>
          <a:r>
            <a:rPr kumimoji="1" lang="ja-JP" altLang="en-US" sz="1300">
              <a:solidFill>
                <a:schemeClr val="dk1"/>
              </a:solidFill>
              <a:effectLst/>
              <a:latin typeface="+mn-ea"/>
              <a:ea typeface="+mn-ea"/>
              <a:cs typeface="+mn-cs"/>
            </a:rPr>
            <a:t>年度に償還のピークを迎えるため、平成</a:t>
          </a:r>
          <a:r>
            <a:rPr kumimoji="1" lang="en-US" altLang="ja-JP" sz="1300">
              <a:solidFill>
                <a:schemeClr val="dk1"/>
              </a:solidFill>
              <a:effectLst/>
              <a:latin typeface="+mn-ea"/>
              <a:ea typeface="+mn-ea"/>
              <a:cs typeface="+mn-cs"/>
            </a:rPr>
            <a:t>35</a:t>
          </a:r>
          <a:r>
            <a:rPr kumimoji="1" lang="ja-JP" altLang="en-US" sz="1300">
              <a:solidFill>
                <a:schemeClr val="dk1"/>
              </a:solidFill>
              <a:effectLst/>
              <a:latin typeface="+mn-ea"/>
              <a:ea typeface="+mn-ea"/>
              <a:cs typeface="+mn-cs"/>
            </a:rPr>
            <a:t>年度に公債費抑制のための繰上償還を予定している。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5DD63CC-13EB-43E5-A4EC-19C3173AC9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5D3CE7D-B6F3-4C65-8830-D683160D94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AB2A2149-77AB-4D53-9152-A5FB6230489C}"/>
            </a:ext>
          </a:extLst>
        </xdr:cNvPr>
        <xdr:cNvSpPr/>
      </xdr:nvSpPr>
      <xdr:spPr>
        <a:xfrm>
          <a:off x="15001875" y="939165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AA9EF1FC-6644-4639-B56F-3E66AFB42467}"/>
            </a:ext>
          </a:extLst>
        </xdr:cNvPr>
        <xdr:cNvSpPr/>
      </xdr:nvSpPr>
      <xdr:spPr>
        <a:xfrm>
          <a:off x="111156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39DA3A51-9816-40BB-B8B6-7377CC41D221}"/>
            </a:ext>
          </a:extLst>
        </xdr:cNvPr>
        <xdr:cNvSpPr/>
      </xdr:nvSpPr>
      <xdr:spPr>
        <a:xfrm>
          <a:off x="124110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3B45BC6C-AF05-4A69-BE8F-10C91272FD1F}"/>
            </a:ext>
          </a:extLst>
        </xdr:cNvPr>
        <xdr:cNvSpPr/>
      </xdr:nvSpPr>
      <xdr:spPr>
        <a:xfrm>
          <a:off x="137064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C1B75414-0FD7-4DCC-883E-042F6A0BE40F}"/>
            </a:ext>
          </a:extLst>
        </xdr:cNvPr>
        <xdr:cNvSpPr/>
      </xdr:nvSpPr>
      <xdr:spPr>
        <a:xfrm>
          <a:off x="150018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5A5EA066-32F9-4671-BF5C-BC9CBA0FEFB3}"/>
            </a:ext>
          </a:extLst>
        </xdr:cNvPr>
        <xdr:cNvSpPr/>
      </xdr:nvSpPr>
      <xdr:spPr>
        <a:xfrm>
          <a:off x="16297275" y="13211175"/>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7FDA9AE6-F802-4D24-8828-A6FFE2256B79}"/>
            </a:ext>
          </a:extLst>
        </xdr:cNvPr>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AF2BE233-90F1-497A-833E-14DBF237F43C}"/>
            </a:ext>
          </a:extLst>
        </xdr:cNvPr>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5F18E6AB-09D6-49C3-91F7-F813AEFE7637}"/>
            </a:ext>
          </a:extLst>
        </xdr:cNvPr>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AD74586E-9A2D-4145-A7E8-7440175E1261}"/>
            </a:ext>
          </a:extLst>
        </xdr:cNvPr>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FF7D0243-2CFC-4B11-BB70-F99A1FDE55E3}"/>
            </a:ext>
          </a:extLst>
        </xdr:cNvPr>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878C25A5-9B8E-4324-A678-8B91D30FD46F}"/>
            </a:ext>
          </a:extLst>
        </xdr:cNvPr>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85268272-1825-463E-9185-D170B20D2D07}"/>
            </a:ext>
          </a:extLst>
        </xdr:cNvPr>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2974EBCA-9B34-468D-B930-0E20256F9797}"/>
            </a:ext>
          </a:extLst>
        </xdr:cNvPr>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3E528CC8-8367-47F0-9D68-4EB7C7CACE0E}"/>
            </a:ext>
          </a:extLst>
        </xdr:cNvPr>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32D3AA4-99CE-47C0-94CB-46F07B23EA48}"/>
            </a:ext>
          </a:extLst>
        </xdr:cNvPr>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13,863
13,824
32.27
5,927,323
5,525,000
234,050
3,411,459
4,435,338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8E307ABA-8AA0-41C3-8E25-1F5EDFEE965A}"/>
            </a:ext>
          </a:extLst>
        </xdr:cNvPr>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8C39A0CF-23E1-405A-BCFB-4A33C44A7C1E}"/>
            </a:ext>
          </a:extLst>
        </xdr:cNvPr>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5174435F-7143-4897-996E-AAF232792F14}"/>
            </a:ext>
          </a:extLst>
        </xdr:cNvPr>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E2522047-96D6-47C8-A765-6F5C2A94E9AD}"/>
            </a:ext>
          </a:extLst>
        </xdr:cNvPr>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3F3E6F20-D884-42DA-81F4-6833E3B70DF9}"/>
            </a:ext>
          </a:extLst>
        </xdr:cNvPr>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2E787EAC-2A68-4DD7-8CC8-DA0A2EC24468}"/>
            </a:ext>
          </a:extLst>
        </xdr:cNvPr>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EF136E3-9734-46D8-ACDF-203D54F09E75}"/>
            </a:ext>
          </a:extLst>
        </xdr:cNvPr>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199F7B0F-6537-4446-B2BB-3FAAB8E1DA6E}"/>
            </a:ext>
          </a:extLst>
        </xdr:cNvPr>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C309761F-BFC8-44D1-A35A-6533948AB062}"/>
            </a:ext>
          </a:extLst>
        </xdr:cNvPr>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4E7067B1-7A21-4186-82C7-878CDA2D0CB1}"/>
            </a:ext>
          </a:extLst>
        </xdr:cNvPr>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1BC6F812-F92B-4F11-B2AF-68E55253A6BF}"/>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896DBD31-B343-47B5-86E2-9580E44A9D5B}"/>
            </a:ext>
          </a:extLst>
        </xdr:cNvPr>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E6A10989-6856-4422-9C60-31B08CBC4FA1}"/>
            </a:ext>
          </a:extLst>
        </xdr:cNvPr>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F578A9EC-CD33-44A8-8249-A33F860EF2B2}"/>
            </a:ext>
          </a:extLst>
        </xdr:cNvPr>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2C3A987C-88DF-43A2-93A7-9581000F7F05}"/>
            </a:ext>
          </a:extLst>
        </xdr:cNvPr>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EBA5BAD-CD1F-4352-93C3-D691F6C0E0C2}"/>
            </a:ext>
          </a:extLst>
        </xdr:cNvPr>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AAAF1BB2-D8B2-48E6-A5E2-035D13D29849}"/>
            </a:ext>
          </a:extLst>
        </xdr:cNvPr>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D1BF81CF-E526-46A0-80DC-732D4371D638}"/>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a:extLst>
            <a:ext uri="{FF2B5EF4-FFF2-40B4-BE49-F238E27FC236}">
              <a16:creationId xmlns:a16="http://schemas.microsoft.com/office/drawing/2014/main" id="{051F807E-E029-401A-9D1C-19DCA3B0720C}"/>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B6D81D22-E446-418A-AD5A-BF72B478DD5D}"/>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a:extLst>
            <a:ext uri="{FF2B5EF4-FFF2-40B4-BE49-F238E27FC236}">
              <a16:creationId xmlns:a16="http://schemas.microsoft.com/office/drawing/2014/main" id="{85607C98-5385-4090-ADD1-C2320645D99F}"/>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1A868A4C-794C-47C3-B03E-C7B9A626EC12}"/>
            </a:ext>
          </a:extLst>
        </xdr:cNvPr>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7A33F228-154E-489A-BF36-F436C8479E16}"/>
            </a:ext>
          </a:extLst>
        </xdr:cNvPr>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3FA7F9B6-ED1C-4779-AE8C-85703CA14B0D}"/>
            </a:ext>
          </a:extLst>
        </xdr:cNvPr>
        <xdr:cNvSpPr/>
      </xdr:nvSpPr>
      <xdr:spPr>
        <a:xfrm>
          <a:off x="3440562" y="4607971"/>
          <a:ext cx="39915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96E963AB-3E98-48CA-A251-B79575A9E8A7}"/>
            </a:ext>
          </a:extLst>
        </xdr:cNvPr>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BBE4425F-B3DF-4608-8521-F7C9D49B6727}"/>
            </a:ext>
          </a:extLst>
        </xdr:cNvPr>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C7863DE5-19B3-4DED-A8F9-9216AAC43678}"/>
            </a:ext>
          </a:extLst>
        </xdr:cNvPr>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8C6E7E7E-38FC-4E20-91EF-025E293DA048}"/>
            </a:ext>
          </a:extLst>
        </xdr:cNvPr>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E3655ABA-7CC7-4F17-8B45-839059A49921}"/>
            </a:ext>
          </a:extLst>
        </xdr:cNvPr>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C599CEB7-DDA8-471C-BEFB-8AAF25A0C07D}"/>
            </a:ext>
          </a:extLst>
        </xdr:cNvPr>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5B31FD77-9960-47C5-9C20-D207ED8C8FE4}"/>
            </a:ext>
          </a:extLst>
        </xdr:cNvPr>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0696D4E0-7B0B-4893-9049-4E4278557E5D}"/>
            </a:ext>
          </a:extLst>
        </xdr:cNvPr>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C013B77C-9A7B-4630-B9F3-124CAD5E7F37}"/>
            </a:ext>
          </a:extLst>
        </xdr:cNvPr>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1580B75F-EB9C-4E62-9270-49CB4B019CE7}"/>
            </a:ext>
          </a:extLst>
        </xdr:cNvPr>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固定資産台帳未整備</a:t>
          </a: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6A2EE2B0-7B60-4A65-B8AD-D71D671953C2}"/>
            </a:ext>
          </a:extLst>
        </xdr:cNvPr>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73E4D979-6F01-40FE-A8A1-92660DA8CF11}"/>
            </a:ext>
          </a:extLst>
        </xdr:cNvPr>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2B36BBEB-4195-4E40-A1FA-F3106EF11E22}"/>
            </a:ext>
          </a:extLst>
        </xdr:cNvPr>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a:extLst>
            <a:ext uri="{FF2B5EF4-FFF2-40B4-BE49-F238E27FC236}">
              <a16:creationId xmlns:a16="http://schemas.microsoft.com/office/drawing/2014/main" id="{EDE3AD73-A228-4312-B85D-37496CC92C1F}"/>
            </a:ext>
          </a:extLst>
        </xdr:cNvPr>
        <xdr:cNvCxnSpPr/>
      </xdr:nvCxnSpPr>
      <xdr:spPr>
        <a:xfrm>
          <a:off x="1098550" y="680357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a:extLst>
            <a:ext uri="{FF2B5EF4-FFF2-40B4-BE49-F238E27FC236}">
              <a16:creationId xmlns:a16="http://schemas.microsoft.com/office/drawing/2014/main" id="{236D010A-F872-4438-9856-C8F76F112D23}"/>
            </a:ext>
          </a:extLst>
        </xdr:cNvPr>
        <xdr:cNvSpPr txBox="1"/>
      </xdr:nvSpPr>
      <xdr:spPr>
        <a:xfrm>
          <a:off x="75185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a:extLst>
            <a:ext uri="{FF2B5EF4-FFF2-40B4-BE49-F238E27FC236}">
              <a16:creationId xmlns:a16="http://schemas.microsoft.com/office/drawing/2014/main" id="{1148F433-3D27-40D7-B5D2-9423744C85E8}"/>
            </a:ext>
          </a:extLst>
        </xdr:cNvPr>
        <xdr:cNvCxnSpPr/>
      </xdr:nvCxnSpPr>
      <xdr:spPr>
        <a:xfrm>
          <a:off x="1098550" y="649514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a:extLst>
            <a:ext uri="{FF2B5EF4-FFF2-40B4-BE49-F238E27FC236}">
              <a16:creationId xmlns:a16="http://schemas.microsoft.com/office/drawing/2014/main" id="{15F2869D-FB59-4EBE-A6DC-DC3C25ABE99B}"/>
            </a:ext>
          </a:extLst>
        </xdr:cNvPr>
        <xdr:cNvSpPr txBox="1"/>
      </xdr:nvSpPr>
      <xdr:spPr>
        <a:xfrm>
          <a:off x="75185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a:extLst>
            <a:ext uri="{FF2B5EF4-FFF2-40B4-BE49-F238E27FC236}">
              <a16:creationId xmlns:a16="http://schemas.microsoft.com/office/drawing/2014/main" id="{AC5883F1-BC6F-4C80-AEFA-07ED99A67F15}"/>
            </a:ext>
          </a:extLst>
        </xdr:cNvPr>
        <xdr:cNvCxnSpPr/>
      </xdr:nvCxnSpPr>
      <xdr:spPr>
        <a:xfrm>
          <a:off x="1098550" y="6186714"/>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a:extLst>
            <a:ext uri="{FF2B5EF4-FFF2-40B4-BE49-F238E27FC236}">
              <a16:creationId xmlns:a16="http://schemas.microsoft.com/office/drawing/2014/main" id="{E2E9E3D1-9FDD-47CF-8F48-7ED93F7DDC19}"/>
            </a:ext>
          </a:extLst>
        </xdr:cNvPr>
        <xdr:cNvSpPr txBox="1"/>
      </xdr:nvSpPr>
      <xdr:spPr>
        <a:xfrm>
          <a:off x="75185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a:extLst>
            <a:ext uri="{FF2B5EF4-FFF2-40B4-BE49-F238E27FC236}">
              <a16:creationId xmlns:a16="http://schemas.microsoft.com/office/drawing/2014/main" id="{006FFBCD-BE47-4F4A-837D-3604011960D9}"/>
            </a:ext>
          </a:extLst>
        </xdr:cNvPr>
        <xdr:cNvCxnSpPr/>
      </xdr:nvCxnSpPr>
      <xdr:spPr>
        <a:xfrm>
          <a:off x="1098550" y="5878286"/>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a:extLst>
            <a:ext uri="{FF2B5EF4-FFF2-40B4-BE49-F238E27FC236}">
              <a16:creationId xmlns:a16="http://schemas.microsoft.com/office/drawing/2014/main" id="{87660ACE-8625-4BEA-B222-42490FE91A74}"/>
            </a:ext>
          </a:extLst>
        </xdr:cNvPr>
        <xdr:cNvSpPr txBox="1"/>
      </xdr:nvSpPr>
      <xdr:spPr>
        <a:xfrm>
          <a:off x="75185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a:extLst>
            <a:ext uri="{FF2B5EF4-FFF2-40B4-BE49-F238E27FC236}">
              <a16:creationId xmlns:a16="http://schemas.microsoft.com/office/drawing/2014/main" id="{346DA802-B75B-41DE-A44A-D943A298E418}"/>
            </a:ext>
          </a:extLst>
        </xdr:cNvPr>
        <xdr:cNvCxnSpPr/>
      </xdr:nvCxnSpPr>
      <xdr:spPr>
        <a:xfrm>
          <a:off x="1098550" y="556985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a:extLst>
            <a:ext uri="{FF2B5EF4-FFF2-40B4-BE49-F238E27FC236}">
              <a16:creationId xmlns:a16="http://schemas.microsoft.com/office/drawing/2014/main" id="{4E838CD4-90D9-4A9A-91AD-9E25409A2156}"/>
            </a:ext>
          </a:extLst>
        </xdr:cNvPr>
        <xdr:cNvSpPr txBox="1"/>
      </xdr:nvSpPr>
      <xdr:spPr>
        <a:xfrm>
          <a:off x="75185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a:extLst>
            <a:ext uri="{FF2B5EF4-FFF2-40B4-BE49-F238E27FC236}">
              <a16:creationId xmlns:a16="http://schemas.microsoft.com/office/drawing/2014/main" id="{E1C8F9B1-1ECA-4DFF-99D1-CE2B6E446872}"/>
            </a:ext>
          </a:extLst>
        </xdr:cNvPr>
        <xdr:cNvCxnSpPr/>
      </xdr:nvCxnSpPr>
      <xdr:spPr>
        <a:xfrm>
          <a:off x="1098550" y="526142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a:extLst>
            <a:ext uri="{FF2B5EF4-FFF2-40B4-BE49-F238E27FC236}">
              <a16:creationId xmlns:a16="http://schemas.microsoft.com/office/drawing/2014/main" id="{8EB4DE44-816E-4362-A190-F94F5667BB25}"/>
            </a:ext>
          </a:extLst>
        </xdr:cNvPr>
        <xdr:cNvSpPr txBox="1"/>
      </xdr:nvSpPr>
      <xdr:spPr>
        <a:xfrm>
          <a:off x="75185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5D949934-26F6-4D09-BD89-73878E68BAFC}"/>
            </a:ext>
          </a:extLst>
        </xdr:cNvPr>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C39F1A87-216A-4117-9736-CD152F3B5F5E}"/>
            </a:ext>
          </a:extLst>
        </xdr:cNvPr>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84283F08-783E-40D9-A947-AAA84B4ED7E8}"/>
            </a:ext>
          </a:extLst>
        </xdr:cNvPr>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72" name="直線コネクタ 71">
          <a:extLst>
            <a:ext uri="{FF2B5EF4-FFF2-40B4-BE49-F238E27FC236}">
              <a16:creationId xmlns:a16="http://schemas.microsoft.com/office/drawing/2014/main" id="{A3E1957F-7966-4255-9909-95E1A1950316}"/>
            </a:ext>
          </a:extLst>
        </xdr:cNvPr>
        <xdr:cNvCxnSpPr/>
      </xdr:nvCxnSpPr>
      <xdr:spPr>
        <a:xfrm flipV="1">
          <a:off x="40747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73" name="有形固定資産減価償却率最小値テキスト">
          <a:extLst>
            <a:ext uri="{FF2B5EF4-FFF2-40B4-BE49-F238E27FC236}">
              <a16:creationId xmlns:a16="http://schemas.microsoft.com/office/drawing/2014/main" id="{B5482F23-F3F2-442D-AB05-AE27C6B5332E}"/>
            </a:ext>
          </a:extLst>
        </xdr:cNvPr>
        <xdr:cNvSpPr txBox="1"/>
      </xdr:nvSpPr>
      <xdr:spPr>
        <a:xfrm>
          <a:off x="41275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74" name="直線コネクタ 73">
          <a:extLst>
            <a:ext uri="{FF2B5EF4-FFF2-40B4-BE49-F238E27FC236}">
              <a16:creationId xmlns:a16="http://schemas.microsoft.com/office/drawing/2014/main" id="{63170EFE-98A6-49A7-99EF-E9C2B2E88158}"/>
            </a:ext>
          </a:extLst>
        </xdr:cNvPr>
        <xdr:cNvCxnSpPr/>
      </xdr:nvCxnSpPr>
      <xdr:spPr>
        <a:xfrm>
          <a:off x="3987800" y="661234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75" name="有形固定資産減価償却率最大値テキスト">
          <a:extLst>
            <a:ext uri="{FF2B5EF4-FFF2-40B4-BE49-F238E27FC236}">
              <a16:creationId xmlns:a16="http://schemas.microsoft.com/office/drawing/2014/main" id="{B1700BFB-5DBB-4C8B-9D22-97408168867E}"/>
            </a:ext>
          </a:extLst>
        </xdr:cNvPr>
        <xdr:cNvSpPr txBox="1"/>
      </xdr:nvSpPr>
      <xdr:spPr>
        <a:xfrm>
          <a:off x="41275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6" name="直線コネクタ 75">
          <a:extLst>
            <a:ext uri="{FF2B5EF4-FFF2-40B4-BE49-F238E27FC236}">
              <a16:creationId xmlns:a16="http://schemas.microsoft.com/office/drawing/2014/main" id="{839A4C9C-EA2F-48B3-A0EC-E3393DB71870}"/>
            </a:ext>
          </a:extLst>
        </xdr:cNvPr>
        <xdr:cNvCxnSpPr/>
      </xdr:nvCxnSpPr>
      <xdr:spPr>
        <a:xfrm>
          <a:off x="3987800" y="525834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7" name="有形固定資産減価償却率平均値テキスト">
          <a:extLst>
            <a:ext uri="{FF2B5EF4-FFF2-40B4-BE49-F238E27FC236}">
              <a16:creationId xmlns:a16="http://schemas.microsoft.com/office/drawing/2014/main" id="{1146540D-BA0A-401E-B077-BC5EF6E2A4E7}"/>
            </a:ext>
          </a:extLst>
        </xdr:cNvPr>
        <xdr:cNvSpPr txBox="1"/>
      </xdr:nvSpPr>
      <xdr:spPr>
        <a:xfrm>
          <a:off x="4127500" y="5861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8" name="フローチャート: 判断 77">
          <a:extLst>
            <a:ext uri="{FF2B5EF4-FFF2-40B4-BE49-F238E27FC236}">
              <a16:creationId xmlns:a16="http://schemas.microsoft.com/office/drawing/2014/main" id="{F39FAC8A-77AB-4FDB-9A4E-345594093110}"/>
            </a:ext>
          </a:extLst>
        </xdr:cNvPr>
        <xdr:cNvSpPr/>
      </xdr:nvSpPr>
      <xdr:spPr>
        <a:xfrm>
          <a:off x="40259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9" name="フローチャート: 判断 78">
          <a:extLst>
            <a:ext uri="{FF2B5EF4-FFF2-40B4-BE49-F238E27FC236}">
              <a16:creationId xmlns:a16="http://schemas.microsoft.com/office/drawing/2014/main" id="{68FC352D-57E9-4F6B-BBFE-5E6FEA9DAF2D}"/>
            </a:ext>
          </a:extLst>
        </xdr:cNvPr>
        <xdr:cNvSpPr/>
      </xdr:nvSpPr>
      <xdr:spPr>
        <a:xfrm>
          <a:off x="3429000" y="60711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0" name="フローチャート: 判断 79">
          <a:extLst>
            <a:ext uri="{FF2B5EF4-FFF2-40B4-BE49-F238E27FC236}">
              <a16:creationId xmlns:a16="http://schemas.microsoft.com/office/drawing/2014/main" id="{B3DE7176-A66A-4552-BE06-AE1AAE5E2F4C}"/>
            </a:ext>
          </a:extLst>
        </xdr:cNvPr>
        <xdr:cNvSpPr/>
      </xdr:nvSpPr>
      <xdr:spPr>
        <a:xfrm>
          <a:off x="2781300" y="603104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49DA8DC-4E61-462B-879D-AD9274D56ABD}"/>
            </a:ext>
          </a:extLst>
        </xdr:cNvPr>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584FC9B-D07D-4A17-BED6-4CB7E5017A7A}"/>
            </a:ext>
          </a:extLst>
        </xdr:cNvPr>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4AED003-B76F-459A-A3F6-34801761965A}"/>
            </a:ext>
          </a:extLst>
        </xdr:cNvPr>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3DF3F43-E62F-408D-BD6E-7E9D14E49DD2}"/>
            </a:ext>
          </a:extLst>
        </xdr:cNvPr>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9A13184-0B52-429D-9C76-D79806E9D83D}"/>
            </a:ext>
          </a:extLst>
        </xdr:cNvPr>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166461</xdr:rowOff>
    </xdr:from>
    <xdr:to>
      <xdr:col>19</xdr:col>
      <xdr:colOff>187325</xdr:colOff>
      <xdr:row>27</xdr:row>
      <xdr:rowOff>96611</xdr:rowOff>
    </xdr:to>
    <xdr:sp macro="" textlink="">
      <xdr:nvSpPr>
        <xdr:cNvPr id="86" name="楕円 85">
          <a:extLst>
            <a:ext uri="{FF2B5EF4-FFF2-40B4-BE49-F238E27FC236}">
              <a16:creationId xmlns:a16="http://schemas.microsoft.com/office/drawing/2014/main" id="{CB498DDA-B33D-4ECC-B45D-0703469F8152}"/>
            </a:ext>
          </a:extLst>
        </xdr:cNvPr>
        <xdr:cNvSpPr/>
      </xdr:nvSpPr>
      <xdr:spPr>
        <a:xfrm>
          <a:off x="3429000" y="53956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77396</xdr:rowOff>
    </xdr:from>
    <xdr:ext cx="405111" cy="259045"/>
    <xdr:sp macro="" textlink="">
      <xdr:nvSpPr>
        <xdr:cNvPr id="87" name="n_1aveValue有形固定資産減価償却率">
          <a:extLst>
            <a:ext uri="{FF2B5EF4-FFF2-40B4-BE49-F238E27FC236}">
              <a16:creationId xmlns:a16="http://schemas.microsoft.com/office/drawing/2014/main" id="{53A9B53B-36CB-41D7-A3B8-1A2E0EF811A3}"/>
            </a:ext>
          </a:extLst>
        </xdr:cNvPr>
        <xdr:cNvSpPr txBox="1"/>
      </xdr:nvSpPr>
      <xdr:spPr>
        <a:xfrm>
          <a:off x="3293119"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8" name="n_2aveValue有形固定資産減価償却率">
          <a:extLst>
            <a:ext uri="{FF2B5EF4-FFF2-40B4-BE49-F238E27FC236}">
              <a16:creationId xmlns:a16="http://schemas.microsoft.com/office/drawing/2014/main" id="{75BE1EDE-6F24-4CA3-B3AF-1A6C8B908E12}"/>
            </a:ext>
          </a:extLst>
        </xdr:cNvPr>
        <xdr:cNvSpPr txBox="1"/>
      </xdr:nvSpPr>
      <xdr:spPr>
        <a:xfrm>
          <a:off x="2658119"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113138</xdr:rowOff>
    </xdr:from>
    <xdr:ext cx="405111" cy="259045"/>
    <xdr:sp macro="" textlink="">
      <xdr:nvSpPr>
        <xdr:cNvPr id="89" name="n_1mainValue有形固定資産減価償却率">
          <a:extLst>
            <a:ext uri="{FF2B5EF4-FFF2-40B4-BE49-F238E27FC236}">
              <a16:creationId xmlns:a16="http://schemas.microsoft.com/office/drawing/2014/main" id="{0C1263A7-508A-4329-8A66-5EA661858338}"/>
            </a:ext>
          </a:extLst>
        </xdr:cNvPr>
        <xdr:cNvSpPr txBox="1"/>
      </xdr:nvSpPr>
      <xdr:spPr>
        <a:xfrm>
          <a:off x="3293119" y="517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68CD6103-DAF0-49E7-8DD5-C3F0CB3A7435}"/>
            </a:ext>
          </a:extLst>
        </xdr:cNvPr>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a:extLst>
            <a:ext uri="{FF2B5EF4-FFF2-40B4-BE49-F238E27FC236}">
              <a16:creationId xmlns:a16="http://schemas.microsoft.com/office/drawing/2014/main" id="{35268889-AD7E-4B48-A57A-B72A0B1EB776}"/>
            </a:ext>
          </a:extLst>
        </xdr:cNvPr>
        <xdr:cNvSpPr/>
      </xdr:nvSpPr>
      <xdr:spPr>
        <a:xfrm>
          <a:off x="10431376" y="4624642"/>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a:extLst>
            <a:ext uri="{FF2B5EF4-FFF2-40B4-BE49-F238E27FC236}">
              <a16:creationId xmlns:a16="http://schemas.microsoft.com/office/drawing/2014/main" id="{6B65091C-29AB-4AE4-98A8-53EA4F311BB2}"/>
            </a:ext>
          </a:extLst>
        </xdr:cNvPr>
        <xdr:cNvSpPr/>
      </xdr:nvSpPr>
      <xdr:spPr>
        <a:xfrm>
          <a:off x="11844738" y="4607971"/>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EF44A42D-4A1A-457A-A998-06B73E4C88DF}"/>
            </a:ext>
          </a:extLst>
        </xdr:cNvPr>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A4369A57-FB33-49A5-BD63-2CBD3853C357}"/>
            </a:ext>
          </a:extLst>
        </xdr:cNvPr>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554E0AB3-A0FE-4E44-9E43-330D0D4F742F}"/>
            </a:ext>
          </a:extLst>
        </xdr:cNvPr>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2248BFE6-1003-4316-9176-B4ECA28D3CB8}"/>
            </a:ext>
          </a:extLst>
        </xdr:cNvPr>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C36CD52E-9161-4B34-9343-039076CAFC5E}"/>
            </a:ext>
          </a:extLst>
        </xdr:cNvPr>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532C4784-D2FA-4382-8D35-65FE66CC19F9}"/>
            </a:ext>
          </a:extLst>
        </xdr:cNvPr>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7ADDBE8C-2142-4AEE-AB6A-9EE9FE75718E}"/>
            </a:ext>
          </a:extLst>
        </xdr:cNvPr>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1C17BF3D-2D31-4F39-A4AD-4C89A009CEB0}"/>
            </a:ext>
          </a:extLst>
        </xdr:cNvPr>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58FA5AEF-BF10-4F86-B366-4677F06A2A6A}"/>
            </a:ext>
          </a:extLst>
        </xdr:cNvPr>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C388A28B-17AD-4A1F-A7C0-4E26A0BFF443}"/>
            </a:ext>
          </a:extLst>
        </xdr:cNvPr>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財務書類未作成</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7585C864-344A-499B-A2CB-EC1A23A06A44}"/>
            </a:ext>
          </a:extLst>
        </xdr:cNvPr>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1829C09C-59CA-4457-B24E-EC2963AE40B0}"/>
            </a:ext>
          </a:extLst>
        </xdr:cNvPr>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D9E74AD8-1474-4C9B-B789-AB2CE9398887}"/>
            </a:ext>
          </a:extLst>
        </xdr:cNvPr>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id="{5B9A98CA-F468-49C7-B345-8092969ACD37}"/>
            </a:ext>
          </a:extLst>
        </xdr:cNvPr>
        <xdr:cNvSpPr txBox="1"/>
      </xdr:nvSpPr>
      <xdr:spPr>
        <a:xfrm>
          <a:off x="93312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A6E919C8-9C78-4047-848B-6210C2F5C241}"/>
            </a:ext>
          </a:extLst>
        </xdr:cNvPr>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a:extLst>
            <a:ext uri="{FF2B5EF4-FFF2-40B4-BE49-F238E27FC236}">
              <a16:creationId xmlns:a16="http://schemas.microsoft.com/office/drawing/2014/main" id="{5A9B2908-E919-41BE-AFA9-2F5CCDB4D3D0}"/>
            </a:ext>
          </a:extLst>
        </xdr:cNvPr>
        <xdr:cNvSpPr txBox="1"/>
      </xdr:nvSpPr>
      <xdr:spPr>
        <a:xfrm>
          <a:off x="93312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D3EF0F5C-D891-419E-949B-F882E9A6DB7A}"/>
            </a:ext>
          </a:extLst>
        </xdr:cNvPr>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a:extLst>
            <a:ext uri="{FF2B5EF4-FFF2-40B4-BE49-F238E27FC236}">
              <a16:creationId xmlns:a16="http://schemas.microsoft.com/office/drawing/2014/main" id="{36F4B485-CB50-4FC2-BD37-52EF7C3AE68A}"/>
            </a:ext>
          </a:extLst>
        </xdr:cNvPr>
        <xdr:cNvSpPr txBox="1"/>
      </xdr:nvSpPr>
      <xdr:spPr>
        <a:xfrm>
          <a:off x="93312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C1CEDF64-3E5F-4435-A895-A09EC827978A}"/>
            </a:ext>
          </a:extLst>
        </xdr:cNvPr>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a:extLst>
            <a:ext uri="{FF2B5EF4-FFF2-40B4-BE49-F238E27FC236}">
              <a16:creationId xmlns:a16="http://schemas.microsoft.com/office/drawing/2014/main" id="{79862E81-7821-4F07-94E3-D8C0B12E47ED}"/>
            </a:ext>
          </a:extLst>
        </xdr:cNvPr>
        <xdr:cNvSpPr txBox="1"/>
      </xdr:nvSpPr>
      <xdr:spPr>
        <a:xfrm>
          <a:off x="93312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C5A35573-7955-46A7-8444-50FAA7673A50}"/>
            </a:ext>
          </a:extLst>
        </xdr:cNvPr>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a:extLst>
            <a:ext uri="{FF2B5EF4-FFF2-40B4-BE49-F238E27FC236}">
              <a16:creationId xmlns:a16="http://schemas.microsoft.com/office/drawing/2014/main" id="{7843976E-FE9C-4BDC-85F4-9A82AE47C919}"/>
            </a:ext>
          </a:extLst>
        </xdr:cNvPr>
        <xdr:cNvSpPr txBox="1"/>
      </xdr:nvSpPr>
      <xdr:spPr>
        <a:xfrm>
          <a:off x="92799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D9ED648C-DDE4-4C96-B206-A57DDBBCC4EF}"/>
            </a:ext>
          </a:extLst>
        </xdr:cNvPr>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a:extLst>
            <a:ext uri="{FF2B5EF4-FFF2-40B4-BE49-F238E27FC236}">
              <a16:creationId xmlns:a16="http://schemas.microsoft.com/office/drawing/2014/main" id="{E51E3D15-8B8C-46A3-ABF5-742FF705E619}"/>
            </a:ext>
          </a:extLst>
        </xdr:cNvPr>
        <xdr:cNvSpPr txBox="1"/>
      </xdr:nvSpPr>
      <xdr:spPr>
        <a:xfrm>
          <a:off x="92799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a:extLst>
            <a:ext uri="{FF2B5EF4-FFF2-40B4-BE49-F238E27FC236}">
              <a16:creationId xmlns:a16="http://schemas.microsoft.com/office/drawing/2014/main" id="{8074C800-7627-407E-84DE-120875B0CB12}"/>
            </a:ext>
          </a:extLst>
        </xdr:cNvPr>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id="{6DE513FF-E25B-481B-AD82-EC113676E06A}"/>
            </a:ext>
          </a:extLst>
        </xdr:cNvPr>
        <xdr:cNvCxnSpPr/>
      </xdr:nvCxnSpPr>
      <xdr:spPr>
        <a:xfrm flipV="1">
          <a:off x="12593320"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a:extLst>
            <a:ext uri="{FF2B5EF4-FFF2-40B4-BE49-F238E27FC236}">
              <a16:creationId xmlns:a16="http://schemas.microsoft.com/office/drawing/2014/main" id="{2A565E21-389B-4E1B-8C85-485AFC36AFED}"/>
            </a:ext>
          </a:extLst>
        </xdr:cNvPr>
        <xdr:cNvSpPr txBox="1"/>
      </xdr:nvSpPr>
      <xdr:spPr>
        <a:xfrm>
          <a:off x="12646025"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id="{687466C7-2749-4A23-9A37-7381B0D98DC2}"/>
            </a:ext>
          </a:extLst>
        </xdr:cNvPr>
        <xdr:cNvCxnSpPr/>
      </xdr:nvCxnSpPr>
      <xdr:spPr>
        <a:xfrm>
          <a:off x="12534900" y="67521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21" name="債務償還可能年数最大値テキスト">
          <a:extLst>
            <a:ext uri="{FF2B5EF4-FFF2-40B4-BE49-F238E27FC236}">
              <a16:creationId xmlns:a16="http://schemas.microsoft.com/office/drawing/2014/main" id="{0B1EABBA-9559-4502-8275-49206D27C9DF}"/>
            </a:ext>
          </a:extLst>
        </xdr:cNvPr>
        <xdr:cNvSpPr txBox="1"/>
      </xdr:nvSpPr>
      <xdr:spPr>
        <a:xfrm>
          <a:off x="12646025"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22" name="直線コネクタ 121">
          <a:extLst>
            <a:ext uri="{FF2B5EF4-FFF2-40B4-BE49-F238E27FC236}">
              <a16:creationId xmlns:a16="http://schemas.microsoft.com/office/drawing/2014/main" id="{8C4A329D-C2DE-4C42-966D-C7CE22F11A03}"/>
            </a:ext>
          </a:extLst>
        </xdr:cNvPr>
        <xdr:cNvCxnSpPr/>
      </xdr:nvCxnSpPr>
      <xdr:spPr>
        <a:xfrm>
          <a:off x="12534900" y="54807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98019</xdr:rowOff>
    </xdr:from>
    <xdr:ext cx="340478" cy="259045"/>
    <xdr:sp macro="" textlink="">
      <xdr:nvSpPr>
        <xdr:cNvPr id="123" name="債務償還可能年数平均値テキスト">
          <a:extLst>
            <a:ext uri="{FF2B5EF4-FFF2-40B4-BE49-F238E27FC236}">
              <a16:creationId xmlns:a16="http://schemas.microsoft.com/office/drawing/2014/main" id="{778114E4-E94D-4AB4-818F-0147C647F49B}"/>
            </a:ext>
          </a:extLst>
        </xdr:cNvPr>
        <xdr:cNvSpPr txBox="1"/>
      </xdr:nvSpPr>
      <xdr:spPr>
        <a:xfrm>
          <a:off x="12646025" y="6013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4" name="フローチャート: 判断 123">
          <a:extLst>
            <a:ext uri="{FF2B5EF4-FFF2-40B4-BE49-F238E27FC236}">
              <a16:creationId xmlns:a16="http://schemas.microsoft.com/office/drawing/2014/main" id="{8B9B5A95-04B4-4B14-926B-7D1AB1AE7043}"/>
            </a:ext>
          </a:extLst>
        </xdr:cNvPr>
        <xdr:cNvSpPr/>
      </xdr:nvSpPr>
      <xdr:spPr>
        <a:xfrm>
          <a:off x="12573000" y="616161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84F96C6A-E400-4284-9558-C227E40B6724}"/>
            </a:ext>
          </a:extLst>
        </xdr:cNvPr>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53C71701-ADDB-4A13-8B1F-C981380A2B28}"/>
            </a:ext>
          </a:extLst>
        </xdr:cNvPr>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6EF1A165-5FA0-44A0-8501-164463A8AF55}"/>
            </a:ext>
          </a:extLst>
        </xdr:cNvPr>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800E7F87-00DF-4F7C-AC28-309A3E2E769D}"/>
            </a:ext>
          </a:extLst>
        </xdr:cNvPr>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EB4AA13E-7FE2-4853-8D57-BC1CB24F356A}"/>
            </a:ext>
          </a:extLst>
        </xdr:cNvPr>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167570</xdr:rowOff>
    </xdr:from>
    <xdr:to>
      <xdr:col>76</xdr:col>
      <xdr:colOff>73025</xdr:colOff>
      <xdr:row>33</xdr:row>
      <xdr:rowOff>97720</xdr:rowOff>
    </xdr:to>
    <xdr:sp macro="" textlink="">
      <xdr:nvSpPr>
        <xdr:cNvPr id="130" name="楕円 129">
          <a:extLst>
            <a:ext uri="{FF2B5EF4-FFF2-40B4-BE49-F238E27FC236}">
              <a16:creationId xmlns:a16="http://schemas.microsoft.com/office/drawing/2014/main" id="{7DBCBA39-D9DA-402A-AECF-73CAB0E6BD78}"/>
            </a:ext>
          </a:extLst>
        </xdr:cNvPr>
        <xdr:cNvSpPr/>
      </xdr:nvSpPr>
      <xdr:spPr>
        <a:xfrm>
          <a:off x="12573000" y="64254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145997</xdr:rowOff>
    </xdr:from>
    <xdr:ext cx="340478" cy="259045"/>
    <xdr:sp macro="" textlink="">
      <xdr:nvSpPr>
        <xdr:cNvPr id="131" name="債務償還可能年数該当値テキスト">
          <a:extLst>
            <a:ext uri="{FF2B5EF4-FFF2-40B4-BE49-F238E27FC236}">
              <a16:creationId xmlns:a16="http://schemas.microsoft.com/office/drawing/2014/main" id="{BE1C8E64-8B3D-4AA2-BB6A-4C5C80293EE8}"/>
            </a:ext>
          </a:extLst>
        </xdr:cNvPr>
        <xdr:cNvSpPr txBox="1"/>
      </xdr:nvSpPr>
      <xdr:spPr>
        <a:xfrm>
          <a:off x="12646025" y="64039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a:extLst>
            <a:ext uri="{FF2B5EF4-FFF2-40B4-BE49-F238E27FC236}">
              <a16:creationId xmlns:a16="http://schemas.microsoft.com/office/drawing/2014/main" id="{3E8F4F2B-8DB0-4FF5-A8F1-B6C2928C3EA2}"/>
            </a:ext>
          </a:extLst>
        </xdr:cNvPr>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a:extLst>
            <a:ext uri="{FF2B5EF4-FFF2-40B4-BE49-F238E27FC236}">
              <a16:creationId xmlns:a16="http://schemas.microsoft.com/office/drawing/2014/main" id="{1869B525-9095-467C-AAC1-EAE8EF704566}"/>
            </a:ext>
          </a:extLst>
        </xdr:cNvPr>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a:extLst>
            <a:ext uri="{FF2B5EF4-FFF2-40B4-BE49-F238E27FC236}">
              <a16:creationId xmlns:a16="http://schemas.microsoft.com/office/drawing/2014/main" id="{D0D17E1E-9B9A-4C87-954C-AC054FF4140F}"/>
            </a:ext>
          </a:extLst>
        </xdr:cNvPr>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a:extLst>
            <a:ext uri="{FF2B5EF4-FFF2-40B4-BE49-F238E27FC236}">
              <a16:creationId xmlns:a16="http://schemas.microsoft.com/office/drawing/2014/main" id="{2C4F3CF4-9B7F-49CF-A3A6-027595B983B0}"/>
            </a:ext>
          </a:extLst>
        </xdr:cNvPr>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a:extLst>
            <a:ext uri="{FF2B5EF4-FFF2-40B4-BE49-F238E27FC236}">
              <a16:creationId xmlns:a16="http://schemas.microsoft.com/office/drawing/2014/main" id="{CD40488F-D499-471C-8182-8EC5A6DD81DF}"/>
            </a:ext>
          </a:extLst>
        </xdr:cNvPr>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a:extLst>
            <a:ext uri="{FF2B5EF4-FFF2-40B4-BE49-F238E27FC236}">
              <a16:creationId xmlns:a16="http://schemas.microsoft.com/office/drawing/2014/main" id="{F31956E2-2749-4981-9396-B13A668AAFCA}"/>
            </a:ext>
          </a:extLst>
        </xdr:cNvPr>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778C71-5077-4DE4-8752-7B7354D37DFB}"/>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9D3E58-E702-4A3C-9E42-30983FFAD167}"/>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300548-679F-4EE8-A43C-B9158794F303}"/>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75398C5-00A1-4872-AC0D-FD32DB6A67A3}"/>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2F08BD-6287-44D0-BCA8-0AF7AB621009}"/>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D3B6D8-2FC8-4DF0-BA12-5BFD2A54FCF7}"/>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75D9802-31D0-4CF8-B1AB-9E35210B5AB3}"/>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E3D01D-2CA5-4B2D-9193-BFD647587D63}"/>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21B066-4B58-420B-9838-6F16DDDAF500}"/>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0D268A-CD8D-47DB-92A1-96705578601A}"/>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13,863
13,824
32.27
5,927,323
5,525,000
234,050
3,411,459
4,435,338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8E3B43-8079-4C1D-BD0D-3CD911A94195}"/>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BEF2DB-0F18-4A29-9090-48E3491AF47D}"/>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5428BDC-E12D-4A7D-B1FB-FBFB617B5B91}"/>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2793B09-7FAE-48F7-A8D2-CA8C5D49797E}"/>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8807F7-D6FF-44CC-8EE5-556B466C609F}"/>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3EECB40-D369-4502-B022-6F96EC6AD036}"/>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ED69214-0006-4F51-A84B-BA19C909B343}"/>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3994CC-E04C-4B43-B2BF-B440EA8E7931}"/>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5143795-8BEC-4C05-8B63-CE66A7EC992D}"/>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6C8141-828D-4359-A2B5-3D8130A89755}"/>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297EE54-C925-4FCC-B170-8BC14AA09355}"/>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D1E3F4-3FDC-429C-B849-4BAB14ED974B}"/>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CABE723-6FCA-4FBA-9CAC-478831D3E4B1}"/>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B446B4-F2E7-45BF-9DBB-B75045DC2A2C}"/>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175C74F-BDF9-4695-AC22-8495FA621AC9}"/>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F8699A-6E5B-42A5-97B1-197B2943515F}"/>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CD10BBF-D907-41FF-B085-F4A886BCD8FA}"/>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B697623-8B98-4884-9A9F-3C6AB4D3DDFB}"/>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E0A8AAD4-314C-41F4-B8A5-0465A12B2737}"/>
            </a:ext>
          </a:extLst>
        </xdr:cNvPr>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74510EE-DBB4-46F3-A5A8-2DC1181CA167}"/>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080984D-7B0E-48DB-AC4D-1AAB50FDE234}"/>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4EE417F-3D21-4DDC-82F9-79A663685C67}"/>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822CD58-807C-4C69-B7A6-47DE08A9D677}"/>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575364D3-CAE1-4034-978A-006665406027}"/>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436CEE6-608B-4428-BD8C-D16694C8C25F}"/>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2E11A53E-3F8C-4BF4-9694-7DBBF3F09760}"/>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D995ED3-35FF-41A2-83E9-C93F3DE58466}"/>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BE05816-E770-472D-A012-BF94F09EB91C}"/>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9139DA0-0E24-498D-B418-8053832FC737}"/>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E7ABEBB-38C4-4117-8AEF-F55FAD75D952}"/>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FD3695A7-CCA4-4BAD-A0AD-0BBFBE876714}"/>
            </a:ext>
          </a:extLst>
        </xdr:cNvPr>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861C3E36-66FE-4BCE-92DB-13C39C1EA37E}"/>
            </a:ext>
          </a:extLst>
        </xdr:cNvPr>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D3387F55-9F01-4BF6-81AD-4B4BEA511DFD}"/>
            </a:ext>
          </a:extLst>
        </xdr:cNvPr>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ADB3392B-646E-455C-9D85-3D29DD40ABCE}"/>
            </a:ext>
          </a:extLst>
        </xdr:cNvPr>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58874A2C-E86F-4045-970D-231791395489}"/>
            </a:ext>
          </a:extLst>
        </xdr:cNvPr>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AD8FDBA0-FA25-4A4B-B6CC-F8834D751910}"/>
            </a:ext>
          </a:extLst>
        </xdr:cNvPr>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6E269CF0-DCB1-44D4-AD72-7ED4F8AA5FDD}"/>
            </a:ext>
          </a:extLst>
        </xdr:cNvPr>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A8DF6129-8F18-417C-A0F6-8D02ED81A23A}"/>
            </a:ext>
          </a:extLst>
        </xdr:cNvPr>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C5DC8CFE-8C6A-4607-AEFA-83B434C592DD}"/>
            </a:ext>
          </a:extLst>
        </xdr:cNvPr>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60C1C7A3-11AF-481A-9E5C-7DAE853B3C2A}"/>
            </a:ext>
          </a:extLst>
        </xdr:cNvPr>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E13D58E9-6943-443D-B71A-3EEF5166DB55}"/>
            </a:ext>
          </a:extLst>
        </xdr:cNvPr>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936521A3-B635-4FA9-A521-E434758A595D}"/>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56D05579-9B0F-4269-8955-2CCF2F463E41}"/>
            </a:ext>
          </a:extLst>
        </xdr:cNvPr>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9D924616-F91C-4EDB-9FF1-1C897C5B99FB}"/>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id="{EDC6120E-55BB-4BE4-AED4-F98BD2C138E1}"/>
            </a:ext>
          </a:extLst>
        </xdr:cNvPr>
        <xdr:cNvCxnSpPr/>
      </xdr:nvCxnSpPr>
      <xdr:spPr>
        <a:xfrm flipV="1">
          <a:off x="39490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id="{3B08F332-138E-4EBA-80F6-DC8D7F84E3D7}"/>
            </a:ext>
          </a:extLst>
        </xdr:cNvPr>
        <xdr:cNvSpPr txBox="1"/>
      </xdr:nvSpPr>
      <xdr:spPr>
        <a:xfrm>
          <a:off x="39878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id="{106C92E0-8AE2-4303-B997-A671BEC816D4}"/>
            </a:ext>
          </a:extLst>
        </xdr:cNvPr>
        <xdr:cNvCxnSpPr/>
      </xdr:nvCxnSpPr>
      <xdr:spPr>
        <a:xfrm>
          <a:off x="3889375" y="70580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a:extLst>
            <a:ext uri="{FF2B5EF4-FFF2-40B4-BE49-F238E27FC236}">
              <a16:creationId xmlns:a16="http://schemas.microsoft.com/office/drawing/2014/main" id="{CD6F76B8-4140-4B88-A0CD-4C1F8D762E2F}"/>
            </a:ext>
          </a:extLst>
        </xdr:cNvPr>
        <xdr:cNvSpPr txBox="1"/>
      </xdr:nvSpPr>
      <xdr:spPr>
        <a:xfrm>
          <a:off x="39878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a:extLst>
            <a:ext uri="{FF2B5EF4-FFF2-40B4-BE49-F238E27FC236}">
              <a16:creationId xmlns:a16="http://schemas.microsoft.com/office/drawing/2014/main" id="{38509870-273D-4C07-A90C-7B6B25777863}"/>
            </a:ext>
          </a:extLst>
        </xdr:cNvPr>
        <xdr:cNvCxnSpPr/>
      </xdr:nvCxnSpPr>
      <xdr:spPr>
        <a:xfrm>
          <a:off x="3889375" y="57378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a:extLst>
            <a:ext uri="{FF2B5EF4-FFF2-40B4-BE49-F238E27FC236}">
              <a16:creationId xmlns:a16="http://schemas.microsoft.com/office/drawing/2014/main" id="{333AD248-2F18-4C0A-B28F-E6AEB778E935}"/>
            </a:ext>
          </a:extLst>
        </xdr:cNvPr>
        <xdr:cNvSpPr txBox="1"/>
      </xdr:nvSpPr>
      <xdr:spPr>
        <a:xfrm>
          <a:off x="39878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a:extLst>
            <a:ext uri="{FF2B5EF4-FFF2-40B4-BE49-F238E27FC236}">
              <a16:creationId xmlns:a16="http://schemas.microsoft.com/office/drawing/2014/main" id="{84F031C9-2B43-4935-9082-6C379725375F}"/>
            </a:ext>
          </a:extLst>
        </xdr:cNvPr>
        <xdr:cNvSpPr/>
      </xdr:nvSpPr>
      <xdr:spPr>
        <a:xfrm>
          <a:off x="38989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a:extLst>
            <a:ext uri="{FF2B5EF4-FFF2-40B4-BE49-F238E27FC236}">
              <a16:creationId xmlns:a16="http://schemas.microsoft.com/office/drawing/2014/main" id="{E08B7569-26EB-4EE3-9596-99B65A18C471}"/>
            </a:ext>
          </a:extLst>
        </xdr:cNvPr>
        <xdr:cNvSpPr/>
      </xdr:nvSpPr>
      <xdr:spPr>
        <a:xfrm>
          <a:off x="3203575" y="64281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a:extLst>
            <a:ext uri="{FF2B5EF4-FFF2-40B4-BE49-F238E27FC236}">
              <a16:creationId xmlns:a16="http://schemas.microsoft.com/office/drawing/2014/main" id="{0078C469-E960-4DCF-9F33-3F21F5CB38F6}"/>
            </a:ext>
          </a:extLst>
        </xdr:cNvPr>
        <xdr:cNvSpPr/>
      </xdr:nvSpPr>
      <xdr:spPr>
        <a:xfrm>
          <a:off x="2428875"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E8815B46-43F3-4899-8C88-5BD4B2A6ACD4}"/>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A9C3FDC-0E3B-4F52-8F1E-9F9907707B40}"/>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DD33BC7-0739-45E7-AB4B-6C31B824840D}"/>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0F4CFAF-228B-4F94-B455-960C09E91A7A}"/>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DD1A2D-9CCE-4D34-AE1A-FABFE7F87ABE}"/>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12065</xdr:rowOff>
    </xdr:from>
    <xdr:to>
      <xdr:col>20</xdr:col>
      <xdr:colOff>38100</xdr:colOff>
      <xdr:row>36</xdr:row>
      <xdr:rowOff>113665</xdr:rowOff>
    </xdr:to>
    <xdr:sp macro="" textlink="">
      <xdr:nvSpPr>
        <xdr:cNvPr id="70" name="楕円 69">
          <a:extLst>
            <a:ext uri="{FF2B5EF4-FFF2-40B4-BE49-F238E27FC236}">
              <a16:creationId xmlns:a16="http://schemas.microsoft.com/office/drawing/2014/main" id="{B812A971-5A9E-4381-A6BA-E2CE7584C2C1}"/>
            </a:ext>
          </a:extLst>
        </xdr:cNvPr>
        <xdr:cNvSpPr/>
      </xdr:nvSpPr>
      <xdr:spPr>
        <a:xfrm>
          <a:off x="3203575" y="61842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5732</xdr:rowOff>
    </xdr:from>
    <xdr:ext cx="405111" cy="259045"/>
    <xdr:sp macro="" textlink="">
      <xdr:nvSpPr>
        <xdr:cNvPr id="71" name="n_1aveValue【道路】&#10;有形固定資産減価償却率">
          <a:extLst>
            <a:ext uri="{FF2B5EF4-FFF2-40B4-BE49-F238E27FC236}">
              <a16:creationId xmlns:a16="http://schemas.microsoft.com/office/drawing/2014/main" id="{1213EB65-E388-49EC-AF84-74AAE50B2A3E}"/>
            </a:ext>
          </a:extLst>
        </xdr:cNvPr>
        <xdr:cNvSpPr txBox="1"/>
      </xdr:nvSpPr>
      <xdr:spPr>
        <a:xfrm>
          <a:off x="306769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2" name="n_2aveValue【道路】&#10;有形固定資産減価償却率">
          <a:extLst>
            <a:ext uri="{FF2B5EF4-FFF2-40B4-BE49-F238E27FC236}">
              <a16:creationId xmlns:a16="http://schemas.microsoft.com/office/drawing/2014/main" id="{F20B9D99-CF09-416E-8308-6A4A529E538D}"/>
            </a:ext>
          </a:extLst>
        </xdr:cNvPr>
        <xdr:cNvSpPr txBox="1"/>
      </xdr:nvSpPr>
      <xdr:spPr>
        <a:xfrm>
          <a:off x="230569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130192</xdr:rowOff>
    </xdr:from>
    <xdr:ext cx="405111" cy="259045"/>
    <xdr:sp macro="" textlink="">
      <xdr:nvSpPr>
        <xdr:cNvPr id="73" name="n_1mainValue【道路】&#10;有形固定資産減価償却率">
          <a:extLst>
            <a:ext uri="{FF2B5EF4-FFF2-40B4-BE49-F238E27FC236}">
              <a16:creationId xmlns:a16="http://schemas.microsoft.com/office/drawing/2014/main" id="{A27D3937-C6A8-4818-8067-5F85264F9635}"/>
            </a:ext>
          </a:extLst>
        </xdr:cNvPr>
        <xdr:cNvSpPr txBox="1"/>
      </xdr:nvSpPr>
      <xdr:spPr>
        <a:xfrm>
          <a:off x="306769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id="{02F1D968-3238-406E-9C65-91F00885723E}"/>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id="{A95FC161-05B2-44A0-996D-906085A22501}"/>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id="{B0640AD9-BCC4-40B9-852D-EEED94CBE355}"/>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id="{4B5471FE-0B76-482A-A2D3-6CAB7C62A477}"/>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id="{71413789-C531-446B-A9DA-39AAF6B1FCBD}"/>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id="{25D68560-2B40-4343-BCD0-784F46EC937E}"/>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id="{4933D0E4-F165-4DB3-8AF0-0A235786CDA7}"/>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id="{FB6EC8EB-C6DB-42B6-A0FB-642D5A729EB2}"/>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a:extLst>
            <a:ext uri="{FF2B5EF4-FFF2-40B4-BE49-F238E27FC236}">
              <a16:creationId xmlns:a16="http://schemas.microsoft.com/office/drawing/2014/main" id="{30594ACD-4486-481B-BFA0-837D2FE67C6E}"/>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id="{529BE31E-F08E-407A-9FF1-8F0B9F26B7BD}"/>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a:extLst>
            <a:ext uri="{FF2B5EF4-FFF2-40B4-BE49-F238E27FC236}">
              <a16:creationId xmlns:a16="http://schemas.microsoft.com/office/drawing/2014/main" id="{43D5BC63-A3F9-4658-8542-D30DE9056276}"/>
            </a:ext>
          </a:extLst>
        </xdr:cNvPr>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a:extLst>
            <a:ext uri="{FF2B5EF4-FFF2-40B4-BE49-F238E27FC236}">
              <a16:creationId xmlns:a16="http://schemas.microsoft.com/office/drawing/2014/main" id="{6F2B6440-E1AE-4307-BEA8-B5C34AF3E86C}"/>
            </a:ext>
          </a:extLst>
        </xdr:cNvPr>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a:extLst>
            <a:ext uri="{FF2B5EF4-FFF2-40B4-BE49-F238E27FC236}">
              <a16:creationId xmlns:a16="http://schemas.microsoft.com/office/drawing/2014/main" id="{2565FBF4-152A-494B-A4F9-FBCA54E8E1B0}"/>
            </a:ext>
          </a:extLst>
        </xdr:cNvPr>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a:extLst>
            <a:ext uri="{FF2B5EF4-FFF2-40B4-BE49-F238E27FC236}">
              <a16:creationId xmlns:a16="http://schemas.microsoft.com/office/drawing/2014/main" id="{3F9971C2-800B-4FA1-A423-915EA4F5F99B}"/>
            </a:ext>
          </a:extLst>
        </xdr:cNvPr>
        <xdr:cNvSpPr txBox="1"/>
      </xdr:nvSpPr>
      <xdr:spPr>
        <a:xfrm>
          <a:off x="517735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a:extLst>
            <a:ext uri="{FF2B5EF4-FFF2-40B4-BE49-F238E27FC236}">
              <a16:creationId xmlns:a16="http://schemas.microsoft.com/office/drawing/2014/main" id="{42B7D51E-DC9A-4BFF-B624-FA19ED5C94E3}"/>
            </a:ext>
          </a:extLst>
        </xdr:cNvPr>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a:extLst>
            <a:ext uri="{FF2B5EF4-FFF2-40B4-BE49-F238E27FC236}">
              <a16:creationId xmlns:a16="http://schemas.microsoft.com/office/drawing/2014/main" id="{4B8D5DD5-24CA-40CA-9550-912C42BF65A4}"/>
            </a:ext>
          </a:extLst>
        </xdr:cNvPr>
        <xdr:cNvSpPr txBox="1"/>
      </xdr:nvSpPr>
      <xdr:spPr>
        <a:xfrm>
          <a:off x="51773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a:extLst>
            <a:ext uri="{FF2B5EF4-FFF2-40B4-BE49-F238E27FC236}">
              <a16:creationId xmlns:a16="http://schemas.microsoft.com/office/drawing/2014/main" id="{23832189-6C89-4C45-94DF-F5C978B644DA}"/>
            </a:ext>
          </a:extLst>
        </xdr:cNvPr>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a:extLst>
            <a:ext uri="{FF2B5EF4-FFF2-40B4-BE49-F238E27FC236}">
              <a16:creationId xmlns:a16="http://schemas.microsoft.com/office/drawing/2014/main" id="{24618112-4D08-4381-84DA-79EBA6EE2221}"/>
            </a:ext>
          </a:extLst>
        </xdr:cNvPr>
        <xdr:cNvSpPr txBox="1"/>
      </xdr:nvSpPr>
      <xdr:spPr>
        <a:xfrm>
          <a:off x="517735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a:extLst>
            <a:ext uri="{FF2B5EF4-FFF2-40B4-BE49-F238E27FC236}">
              <a16:creationId xmlns:a16="http://schemas.microsoft.com/office/drawing/2014/main" id="{5B28CA42-49D4-46F1-9575-98A71459961D}"/>
            </a:ext>
          </a:extLst>
        </xdr:cNvPr>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3" name="テキスト ボックス 92">
          <a:extLst>
            <a:ext uri="{FF2B5EF4-FFF2-40B4-BE49-F238E27FC236}">
              <a16:creationId xmlns:a16="http://schemas.microsoft.com/office/drawing/2014/main" id="{D2F64A55-DF7E-450D-AB49-8E5416334AA4}"/>
            </a:ext>
          </a:extLst>
        </xdr:cNvPr>
        <xdr:cNvSpPr txBox="1"/>
      </xdr:nvSpPr>
      <xdr:spPr>
        <a:xfrm>
          <a:off x="517735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a:extLst>
            <a:ext uri="{FF2B5EF4-FFF2-40B4-BE49-F238E27FC236}">
              <a16:creationId xmlns:a16="http://schemas.microsoft.com/office/drawing/2014/main" id="{F66B573E-35E2-4320-B944-B0CB3B0BC86C}"/>
            </a:ext>
          </a:extLst>
        </xdr:cNvPr>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5" name="テキスト ボックス 94">
          <a:extLst>
            <a:ext uri="{FF2B5EF4-FFF2-40B4-BE49-F238E27FC236}">
              <a16:creationId xmlns:a16="http://schemas.microsoft.com/office/drawing/2014/main" id="{322F30B0-E7E3-457A-B639-04F904AE9D34}"/>
            </a:ext>
          </a:extLst>
        </xdr:cNvPr>
        <xdr:cNvSpPr txBox="1"/>
      </xdr:nvSpPr>
      <xdr:spPr>
        <a:xfrm>
          <a:off x="517735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8B69EAA7-7419-466F-96CC-8F1D1C56FF3C}"/>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a:extLst>
            <a:ext uri="{FF2B5EF4-FFF2-40B4-BE49-F238E27FC236}">
              <a16:creationId xmlns:a16="http://schemas.microsoft.com/office/drawing/2014/main" id="{F5F416E0-52EE-4354-BCFE-26FD150052C4}"/>
            </a:ext>
          </a:extLst>
        </xdr:cNvPr>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a:extLst>
            <a:ext uri="{FF2B5EF4-FFF2-40B4-BE49-F238E27FC236}">
              <a16:creationId xmlns:a16="http://schemas.microsoft.com/office/drawing/2014/main" id="{D488D926-5B14-4FB0-BB5E-53491CA40F9B}"/>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99" name="直線コネクタ 98">
          <a:extLst>
            <a:ext uri="{FF2B5EF4-FFF2-40B4-BE49-F238E27FC236}">
              <a16:creationId xmlns:a16="http://schemas.microsoft.com/office/drawing/2014/main" id="{5ADCEB65-91CA-45C4-91FF-592ED2C0E6AC}"/>
            </a:ext>
          </a:extLst>
        </xdr:cNvPr>
        <xdr:cNvCxnSpPr/>
      </xdr:nvCxnSpPr>
      <xdr:spPr>
        <a:xfrm flipV="1">
          <a:off x="8905240"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0" name="【道路】&#10;一人当たり延長最小値テキスト">
          <a:extLst>
            <a:ext uri="{FF2B5EF4-FFF2-40B4-BE49-F238E27FC236}">
              <a16:creationId xmlns:a16="http://schemas.microsoft.com/office/drawing/2014/main" id="{BBE4ABF8-9BAF-40E7-ADC6-BFCF58F7818D}"/>
            </a:ext>
          </a:extLst>
        </xdr:cNvPr>
        <xdr:cNvSpPr txBox="1"/>
      </xdr:nvSpPr>
      <xdr:spPr>
        <a:xfrm>
          <a:off x="8943975"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1" name="直線コネクタ 100">
          <a:extLst>
            <a:ext uri="{FF2B5EF4-FFF2-40B4-BE49-F238E27FC236}">
              <a16:creationId xmlns:a16="http://schemas.microsoft.com/office/drawing/2014/main" id="{E373E9DF-0A9B-4334-8567-F25F7DD4FE36}"/>
            </a:ext>
          </a:extLst>
        </xdr:cNvPr>
        <xdr:cNvCxnSpPr/>
      </xdr:nvCxnSpPr>
      <xdr:spPr>
        <a:xfrm>
          <a:off x="8845550" y="72316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2" name="【道路】&#10;一人当たり延長最大値テキスト">
          <a:extLst>
            <a:ext uri="{FF2B5EF4-FFF2-40B4-BE49-F238E27FC236}">
              <a16:creationId xmlns:a16="http://schemas.microsoft.com/office/drawing/2014/main" id="{71ECA330-1BD9-4482-AAFE-27CF0514107B}"/>
            </a:ext>
          </a:extLst>
        </xdr:cNvPr>
        <xdr:cNvSpPr txBox="1"/>
      </xdr:nvSpPr>
      <xdr:spPr>
        <a:xfrm>
          <a:off x="8943975"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3" name="直線コネクタ 102">
          <a:extLst>
            <a:ext uri="{FF2B5EF4-FFF2-40B4-BE49-F238E27FC236}">
              <a16:creationId xmlns:a16="http://schemas.microsoft.com/office/drawing/2014/main" id="{E0B20150-D812-4565-BCC7-88EBCAFEAC38}"/>
            </a:ext>
          </a:extLst>
        </xdr:cNvPr>
        <xdr:cNvCxnSpPr/>
      </xdr:nvCxnSpPr>
      <xdr:spPr>
        <a:xfrm>
          <a:off x="8845550" y="583626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04" name="【道路】&#10;一人当たり延長平均値テキスト">
          <a:extLst>
            <a:ext uri="{FF2B5EF4-FFF2-40B4-BE49-F238E27FC236}">
              <a16:creationId xmlns:a16="http://schemas.microsoft.com/office/drawing/2014/main" id="{02F44113-228A-44B2-A877-281541506A51}"/>
            </a:ext>
          </a:extLst>
        </xdr:cNvPr>
        <xdr:cNvSpPr txBox="1"/>
      </xdr:nvSpPr>
      <xdr:spPr>
        <a:xfrm>
          <a:off x="8943975"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05" name="フローチャート: 判断 104">
          <a:extLst>
            <a:ext uri="{FF2B5EF4-FFF2-40B4-BE49-F238E27FC236}">
              <a16:creationId xmlns:a16="http://schemas.microsoft.com/office/drawing/2014/main" id="{84AE26A7-D3D1-4F1E-B71C-9E465231B517}"/>
            </a:ext>
          </a:extLst>
        </xdr:cNvPr>
        <xdr:cNvSpPr/>
      </xdr:nvSpPr>
      <xdr:spPr>
        <a:xfrm>
          <a:off x="8883650" y="66308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06" name="フローチャート: 判断 105">
          <a:extLst>
            <a:ext uri="{FF2B5EF4-FFF2-40B4-BE49-F238E27FC236}">
              <a16:creationId xmlns:a16="http://schemas.microsoft.com/office/drawing/2014/main" id="{2B8607AD-18C8-4D09-9F3C-3E281EAD59EE}"/>
            </a:ext>
          </a:extLst>
        </xdr:cNvPr>
        <xdr:cNvSpPr/>
      </xdr:nvSpPr>
      <xdr:spPr>
        <a:xfrm>
          <a:off x="815975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07" name="フローチャート: 判断 106">
          <a:extLst>
            <a:ext uri="{FF2B5EF4-FFF2-40B4-BE49-F238E27FC236}">
              <a16:creationId xmlns:a16="http://schemas.microsoft.com/office/drawing/2014/main" id="{58CC3C2F-65EB-4D99-8FD9-3F78311215EB}"/>
            </a:ext>
          </a:extLst>
        </xdr:cNvPr>
        <xdr:cNvSpPr/>
      </xdr:nvSpPr>
      <xdr:spPr>
        <a:xfrm>
          <a:off x="7413625" y="65354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E27FE818-94B3-4149-A093-BADA038B126F}"/>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62809429-D406-42A8-938F-F55C537B0AE8}"/>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7AE548AC-5371-4A18-BAFA-74558CA01EBA}"/>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9808B353-5AAF-4BBB-BA6A-74D0B68D9BF0}"/>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24EA494B-5DF0-4FF1-909C-EC599EA62DF5}"/>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2769</xdr:rowOff>
    </xdr:from>
    <xdr:to>
      <xdr:col>50</xdr:col>
      <xdr:colOff>165100</xdr:colOff>
      <xdr:row>40</xdr:row>
      <xdr:rowOff>104369</xdr:rowOff>
    </xdr:to>
    <xdr:sp macro="" textlink="">
      <xdr:nvSpPr>
        <xdr:cNvPr id="113" name="楕円 112">
          <a:extLst>
            <a:ext uri="{FF2B5EF4-FFF2-40B4-BE49-F238E27FC236}">
              <a16:creationId xmlns:a16="http://schemas.microsoft.com/office/drawing/2014/main" id="{89551B67-B9A2-4CD9-9A1E-678B23B6D474}"/>
            </a:ext>
          </a:extLst>
        </xdr:cNvPr>
        <xdr:cNvSpPr/>
      </xdr:nvSpPr>
      <xdr:spPr>
        <a:xfrm>
          <a:off x="8159750" y="68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75273</xdr:rowOff>
    </xdr:from>
    <xdr:ext cx="534377" cy="259045"/>
    <xdr:sp macro="" textlink="">
      <xdr:nvSpPr>
        <xdr:cNvPr id="114" name="n_1aveValue【道路】&#10;一人当たり延長">
          <a:extLst>
            <a:ext uri="{FF2B5EF4-FFF2-40B4-BE49-F238E27FC236}">
              <a16:creationId xmlns:a16="http://schemas.microsoft.com/office/drawing/2014/main" id="{936FEE8A-2F00-4572-AD8E-0DDE9E84FDFA}"/>
            </a:ext>
          </a:extLst>
        </xdr:cNvPr>
        <xdr:cNvSpPr txBox="1"/>
      </xdr:nvSpPr>
      <xdr:spPr>
        <a:xfrm>
          <a:off x="7959236" y="64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138432</xdr:rowOff>
    </xdr:from>
    <xdr:ext cx="534377" cy="259045"/>
    <xdr:sp macro="" textlink="">
      <xdr:nvSpPr>
        <xdr:cNvPr id="115" name="n_2aveValue【道路】&#10;一人当たり延長">
          <a:extLst>
            <a:ext uri="{FF2B5EF4-FFF2-40B4-BE49-F238E27FC236}">
              <a16:creationId xmlns:a16="http://schemas.microsoft.com/office/drawing/2014/main" id="{89AD9FDB-E6F9-4B58-B973-859029D3493E}"/>
            </a:ext>
          </a:extLst>
        </xdr:cNvPr>
        <xdr:cNvSpPr txBox="1"/>
      </xdr:nvSpPr>
      <xdr:spPr>
        <a:xfrm>
          <a:off x="7225811" y="631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95496</xdr:rowOff>
    </xdr:from>
    <xdr:ext cx="534377" cy="259045"/>
    <xdr:sp macro="" textlink="">
      <xdr:nvSpPr>
        <xdr:cNvPr id="116" name="n_1mainValue【道路】&#10;一人当たり延長">
          <a:extLst>
            <a:ext uri="{FF2B5EF4-FFF2-40B4-BE49-F238E27FC236}">
              <a16:creationId xmlns:a16="http://schemas.microsoft.com/office/drawing/2014/main" id="{C879ABD8-76C0-47A8-916E-759B4D2017AC}"/>
            </a:ext>
          </a:extLst>
        </xdr:cNvPr>
        <xdr:cNvSpPr txBox="1"/>
      </xdr:nvSpPr>
      <xdr:spPr>
        <a:xfrm>
          <a:off x="7959236" y="695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a:extLst>
            <a:ext uri="{FF2B5EF4-FFF2-40B4-BE49-F238E27FC236}">
              <a16:creationId xmlns:a16="http://schemas.microsoft.com/office/drawing/2014/main" id="{52948748-F962-4DA0-B835-CD0FCDFFC678}"/>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a:extLst>
            <a:ext uri="{FF2B5EF4-FFF2-40B4-BE49-F238E27FC236}">
              <a16:creationId xmlns:a16="http://schemas.microsoft.com/office/drawing/2014/main" id="{E46809CB-23A0-4B32-AB15-782F94DAB864}"/>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a:extLst>
            <a:ext uri="{FF2B5EF4-FFF2-40B4-BE49-F238E27FC236}">
              <a16:creationId xmlns:a16="http://schemas.microsoft.com/office/drawing/2014/main" id="{A53F5ECD-A385-4F42-B170-720C64BF2A93}"/>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a:extLst>
            <a:ext uri="{FF2B5EF4-FFF2-40B4-BE49-F238E27FC236}">
              <a16:creationId xmlns:a16="http://schemas.microsoft.com/office/drawing/2014/main" id="{EB7A3973-E1EB-4444-89D7-5F7627D29803}"/>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a:extLst>
            <a:ext uri="{FF2B5EF4-FFF2-40B4-BE49-F238E27FC236}">
              <a16:creationId xmlns:a16="http://schemas.microsoft.com/office/drawing/2014/main" id="{5F5C2567-1710-4C10-9BF4-99F0F8DD8EA6}"/>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a:extLst>
            <a:ext uri="{FF2B5EF4-FFF2-40B4-BE49-F238E27FC236}">
              <a16:creationId xmlns:a16="http://schemas.microsoft.com/office/drawing/2014/main" id="{5217A653-FDC6-4D63-BAAE-DA0062523295}"/>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a:extLst>
            <a:ext uri="{FF2B5EF4-FFF2-40B4-BE49-F238E27FC236}">
              <a16:creationId xmlns:a16="http://schemas.microsoft.com/office/drawing/2014/main" id="{F7E7304A-224F-4ED7-8792-59F9DA2B397B}"/>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a:extLst>
            <a:ext uri="{FF2B5EF4-FFF2-40B4-BE49-F238E27FC236}">
              <a16:creationId xmlns:a16="http://schemas.microsoft.com/office/drawing/2014/main" id="{5F74B7D9-A248-43B1-940C-4EBE611906B6}"/>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a:extLst>
            <a:ext uri="{FF2B5EF4-FFF2-40B4-BE49-F238E27FC236}">
              <a16:creationId xmlns:a16="http://schemas.microsoft.com/office/drawing/2014/main" id="{C60401E8-D290-43B1-A07C-5A6D0B7B60E3}"/>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a:extLst>
            <a:ext uri="{FF2B5EF4-FFF2-40B4-BE49-F238E27FC236}">
              <a16:creationId xmlns:a16="http://schemas.microsoft.com/office/drawing/2014/main" id="{FC25F6C2-D49F-4CF5-A8F2-28E021C81E29}"/>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7" name="直線コネクタ 126">
          <a:extLst>
            <a:ext uri="{FF2B5EF4-FFF2-40B4-BE49-F238E27FC236}">
              <a16:creationId xmlns:a16="http://schemas.microsoft.com/office/drawing/2014/main" id="{14E2D98F-CF76-4B2E-8FA7-654913140394}"/>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8" name="テキスト ボックス 127">
          <a:extLst>
            <a:ext uri="{FF2B5EF4-FFF2-40B4-BE49-F238E27FC236}">
              <a16:creationId xmlns:a16="http://schemas.microsoft.com/office/drawing/2014/main" id="{D8D2F6C2-FCC2-4F28-89D7-3F89E4ECAFA6}"/>
            </a:ext>
          </a:extLst>
        </xdr:cNvPr>
        <xdr:cNvSpPr txBox="1"/>
      </xdr:nvSpPr>
      <xdr:spPr>
        <a:xfrm>
          <a:off x="36591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a:extLst>
            <a:ext uri="{FF2B5EF4-FFF2-40B4-BE49-F238E27FC236}">
              <a16:creationId xmlns:a16="http://schemas.microsoft.com/office/drawing/2014/main" id="{B16217C2-D664-4A2B-BE55-1181F3A3C116}"/>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a:extLst>
            <a:ext uri="{FF2B5EF4-FFF2-40B4-BE49-F238E27FC236}">
              <a16:creationId xmlns:a16="http://schemas.microsoft.com/office/drawing/2014/main" id="{CAF19709-CEE5-4F1F-B3A6-C522413A9329}"/>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a:extLst>
            <a:ext uri="{FF2B5EF4-FFF2-40B4-BE49-F238E27FC236}">
              <a16:creationId xmlns:a16="http://schemas.microsoft.com/office/drawing/2014/main" id="{19FDC98C-1FFB-48A5-8D6B-764A385EA8F3}"/>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a:extLst>
            <a:ext uri="{FF2B5EF4-FFF2-40B4-BE49-F238E27FC236}">
              <a16:creationId xmlns:a16="http://schemas.microsoft.com/office/drawing/2014/main" id="{120355BC-7792-4EA8-95DF-38FCE4673DD3}"/>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a:extLst>
            <a:ext uri="{FF2B5EF4-FFF2-40B4-BE49-F238E27FC236}">
              <a16:creationId xmlns:a16="http://schemas.microsoft.com/office/drawing/2014/main" id="{4F638CCF-632B-44E4-A651-0A950C02B305}"/>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a:extLst>
            <a:ext uri="{FF2B5EF4-FFF2-40B4-BE49-F238E27FC236}">
              <a16:creationId xmlns:a16="http://schemas.microsoft.com/office/drawing/2014/main" id="{9EA31D56-D923-4676-8956-2D495ED908E5}"/>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a:extLst>
            <a:ext uri="{FF2B5EF4-FFF2-40B4-BE49-F238E27FC236}">
              <a16:creationId xmlns:a16="http://schemas.microsoft.com/office/drawing/2014/main" id="{57F89AE2-B39A-447B-87A2-C8242C191DC6}"/>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6" name="テキスト ボックス 135">
          <a:extLst>
            <a:ext uri="{FF2B5EF4-FFF2-40B4-BE49-F238E27FC236}">
              <a16:creationId xmlns:a16="http://schemas.microsoft.com/office/drawing/2014/main" id="{79EA53E0-A24E-47D2-8FD9-6B3C647C66A0}"/>
            </a:ext>
          </a:extLst>
        </xdr:cNvPr>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a:extLst>
            <a:ext uri="{FF2B5EF4-FFF2-40B4-BE49-F238E27FC236}">
              <a16:creationId xmlns:a16="http://schemas.microsoft.com/office/drawing/2014/main" id="{C60639A6-DFFA-4A39-AADA-92D97CBDB82B}"/>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id="{985148B0-5ED3-47BE-B47B-362EFF68219B}"/>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a:extLst>
            <a:ext uri="{FF2B5EF4-FFF2-40B4-BE49-F238E27FC236}">
              <a16:creationId xmlns:a16="http://schemas.microsoft.com/office/drawing/2014/main" id="{E39A8D73-8894-4C32-927D-57BE895AADA5}"/>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40" name="直線コネクタ 139">
          <a:extLst>
            <a:ext uri="{FF2B5EF4-FFF2-40B4-BE49-F238E27FC236}">
              <a16:creationId xmlns:a16="http://schemas.microsoft.com/office/drawing/2014/main" id="{8C73FEA0-FF31-4D87-A517-5E8856206265}"/>
            </a:ext>
          </a:extLst>
        </xdr:cNvPr>
        <xdr:cNvCxnSpPr/>
      </xdr:nvCxnSpPr>
      <xdr:spPr>
        <a:xfrm flipV="1">
          <a:off x="39490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41" name="【橋りょう・トンネル】&#10;有形固定資産減価償却率最小値テキスト">
          <a:extLst>
            <a:ext uri="{FF2B5EF4-FFF2-40B4-BE49-F238E27FC236}">
              <a16:creationId xmlns:a16="http://schemas.microsoft.com/office/drawing/2014/main" id="{034FFCDF-A44E-4F5B-811E-8151B070D334}"/>
            </a:ext>
          </a:extLst>
        </xdr:cNvPr>
        <xdr:cNvSpPr txBox="1"/>
      </xdr:nvSpPr>
      <xdr:spPr>
        <a:xfrm>
          <a:off x="39878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42" name="直線コネクタ 141">
          <a:extLst>
            <a:ext uri="{FF2B5EF4-FFF2-40B4-BE49-F238E27FC236}">
              <a16:creationId xmlns:a16="http://schemas.microsoft.com/office/drawing/2014/main" id="{29255613-3E21-4C40-BCF1-27BBCA246D0D}"/>
            </a:ext>
          </a:extLst>
        </xdr:cNvPr>
        <xdr:cNvCxnSpPr/>
      </xdr:nvCxnSpPr>
      <xdr:spPr>
        <a:xfrm>
          <a:off x="3889375" y="107975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43" name="【橋りょう・トンネル】&#10;有形固定資産減価償却率最大値テキスト">
          <a:extLst>
            <a:ext uri="{FF2B5EF4-FFF2-40B4-BE49-F238E27FC236}">
              <a16:creationId xmlns:a16="http://schemas.microsoft.com/office/drawing/2014/main" id="{163E5E5F-8FF0-4A5E-B3E5-A71952748517}"/>
            </a:ext>
          </a:extLst>
        </xdr:cNvPr>
        <xdr:cNvSpPr txBox="1"/>
      </xdr:nvSpPr>
      <xdr:spPr>
        <a:xfrm>
          <a:off x="39878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44" name="直線コネクタ 143">
          <a:extLst>
            <a:ext uri="{FF2B5EF4-FFF2-40B4-BE49-F238E27FC236}">
              <a16:creationId xmlns:a16="http://schemas.microsoft.com/office/drawing/2014/main" id="{261761DD-E85C-4916-83EB-C93458C5923B}"/>
            </a:ext>
          </a:extLst>
        </xdr:cNvPr>
        <xdr:cNvCxnSpPr/>
      </xdr:nvCxnSpPr>
      <xdr:spPr>
        <a:xfrm>
          <a:off x="3889375" y="94716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45" name="【橋りょう・トンネル】&#10;有形固定資産減価償却率平均値テキスト">
          <a:extLst>
            <a:ext uri="{FF2B5EF4-FFF2-40B4-BE49-F238E27FC236}">
              <a16:creationId xmlns:a16="http://schemas.microsoft.com/office/drawing/2014/main" id="{73CEE27E-2790-49DB-9A5F-AE92A1F6CA18}"/>
            </a:ext>
          </a:extLst>
        </xdr:cNvPr>
        <xdr:cNvSpPr txBox="1"/>
      </xdr:nvSpPr>
      <xdr:spPr>
        <a:xfrm>
          <a:off x="39878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46" name="フローチャート: 判断 145">
          <a:extLst>
            <a:ext uri="{FF2B5EF4-FFF2-40B4-BE49-F238E27FC236}">
              <a16:creationId xmlns:a16="http://schemas.microsoft.com/office/drawing/2014/main" id="{6DAE842C-6B23-42F1-B24A-E843202EB961}"/>
            </a:ext>
          </a:extLst>
        </xdr:cNvPr>
        <xdr:cNvSpPr/>
      </xdr:nvSpPr>
      <xdr:spPr>
        <a:xfrm>
          <a:off x="38989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47" name="フローチャート: 判断 146">
          <a:extLst>
            <a:ext uri="{FF2B5EF4-FFF2-40B4-BE49-F238E27FC236}">
              <a16:creationId xmlns:a16="http://schemas.microsoft.com/office/drawing/2014/main" id="{B7FE8ADB-B286-47F9-B22D-95E9E1B4F59F}"/>
            </a:ext>
          </a:extLst>
        </xdr:cNvPr>
        <xdr:cNvSpPr/>
      </xdr:nvSpPr>
      <xdr:spPr>
        <a:xfrm>
          <a:off x="3203575" y="100266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48" name="フローチャート: 判断 147">
          <a:extLst>
            <a:ext uri="{FF2B5EF4-FFF2-40B4-BE49-F238E27FC236}">
              <a16:creationId xmlns:a16="http://schemas.microsoft.com/office/drawing/2014/main" id="{2D03FE33-48D0-442E-ACF4-13AA73EB997A}"/>
            </a:ext>
          </a:extLst>
        </xdr:cNvPr>
        <xdr:cNvSpPr/>
      </xdr:nvSpPr>
      <xdr:spPr>
        <a:xfrm>
          <a:off x="2428875"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D60E91A4-1A41-4DBD-B7F7-AB6AF3A6273C}"/>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8C96305B-984B-4E95-BBE8-C0E0060C3DEE}"/>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6558B48F-A4C9-4814-A0EA-65631503B35C}"/>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7315D4D0-2F81-4C61-B8F8-2200F0185422}"/>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2466360A-DD43-4AED-888D-2EAC6147A886}"/>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44450</xdr:rowOff>
    </xdr:from>
    <xdr:to>
      <xdr:col>20</xdr:col>
      <xdr:colOff>38100</xdr:colOff>
      <xdr:row>56</xdr:row>
      <xdr:rowOff>146050</xdr:rowOff>
    </xdr:to>
    <xdr:sp macro="" textlink="">
      <xdr:nvSpPr>
        <xdr:cNvPr id="154" name="楕円 153">
          <a:extLst>
            <a:ext uri="{FF2B5EF4-FFF2-40B4-BE49-F238E27FC236}">
              <a16:creationId xmlns:a16="http://schemas.microsoft.com/office/drawing/2014/main" id="{27BBD8ED-04F8-43F5-8282-456F34F1E1CC}"/>
            </a:ext>
          </a:extLst>
        </xdr:cNvPr>
        <xdr:cNvSpPr/>
      </xdr:nvSpPr>
      <xdr:spPr>
        <a:xfrm>
          <a:off x="3203575" y="96456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3827</xdr:rowOff>
    </xdr:from>
    <xdr:ext cx="405111" cy="259045"/>
    <xdr:sp macro="" textlink="">
      <xdr:nvSpPr>
        <xdr:cNvPr id="155" name="n_1aveValue【橋りょう・トンネル】&#10;有形固定資産減価償却率">
          <a:extLst>
            <a:ext uri="{FF2B5EF4-FFF2-40B4-BE49-F238E27FC236}">
              <a16:creationId xmlns:a16="http://schemas.microsoft.com/office/drawing/2014/main" id="{3EA7FA26-A8E3-4AC3-823C-1388F024A3A2}"/>
            </a:ext>
          </a:extLst>
        </xdr:cNvPr>
        <xdr:cNvSpPr txBox="1"/>
      </xdr:nvSpPr>
      <xdr:spPr>
        <a:xfrm>
          <a:off x="306769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73042</xdr:rowOff>
    </xdr:from>
    <xdr:ext cx="405111" cy="259045"/>
    <xdr:sp macro="" textlink="">
      <xdr:nvSpPr>
        <xdr:cNvPr id="156" name="n_2aveValue【橋りょう・トンネル】&#10;有形固定資産減価償却率">
          <a:extLst>
            <a:ext uri="{FF2B5EF4-FFF2-40B4-BE49-F238E27FC236}">
              <a16:creationId xmlns:a16="http://schemas.microsoft.com/office/drawing/2014/main" id="{987CC826-B194-4B91-9AE3-A103C8BF2188}"/>
            </a:ext>
          </a:extLst>
        </xdr:cNvPr>
        <xdr:cNvSpPr txBox="1"/>
      </xdr:nvSpPr>
      <xdr:spPr>
        <a:xfrm>
          <a:off x="230569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162577</xdr:rowOff>
    </xdr:from>
    <xdr:ext cx="405111" cy="259045"/>
    <xdr:sp macro="" textlink="">
      <xdr:nvSpPr>
        <xdr:cNvPr id="157" name="n_1mainValue【橋りょう・トンネル】&#10;有形固定資産減価償却率">
          <a:extLst>
            <a:ext uri="{FF2B5EF4-FFF2-40B4-BE49-F238E27FC236}">
              <a16:creationId xmlns:a16="http://schemas.microsoft.com/office/drawing/2014/main" id="{9F3B0F49-CDD8-471D-86F0-80CCE2F5B6E8}"/>
            </a:ext>
          </a:extLst>
        </xdr:cNvPr>
        <xdr:cNvSpPr txBox="1"/>
      </xdr:nvSpPr>
      <xdr:spPr>
        <a:xfrm>
          <a:off x="306769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7678F01C-6678-4D16-BF82-F200C57E80C3}"/>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63BA4F1C-EBB3-4EAE-945E-B4878029A24D}"/>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CAC4EC87-17CE-4213-8823-443C428CFF6F}"/>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6C0C855D-9AAA-451A-9356-C2248B51BCF8}"/>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C2B05C38-005D-4D8B-866D-D367E5C1B8DD}"/>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0E546618-EBD0-40B3-A2FC-91217BEAB233}"/>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D59B9B09-857C-4EC2-8F4F-077D7BF016FE}"/>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13C9527A-E937-4CF0-B24B-8657C4774A3F}"/>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3A49EFC5-4397-4E88-B793-7FD3F9D4F9AE}"/>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id="{1EC4F5F6-0FF1-4AEB-A0A6-3C5761AE6A1A}"/>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id="{05DECAA4-DF61-43A5-BC1D-5C9F68113FEC}"/>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a:extLst>
            <a:ext uri="{FF2B5EF4-FFF2-40B4-BE49-F238E27FC236}">
              <a16:creationId xmlns:a16="http://schemas.microsoft.com/office/drawing/2014/main" id="{A7FC6AC4-3C60-4DF7-9FBD-C5B080BB8D85}"/>
            </a:ext>
          </a:extLst>
        </xdr:cNvPr>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id="{A63EFA1D-CCBD-47DC-B1CD-D875114CCDC3}"/>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1" name="テキスト ボックス 170">
          <a:extLst>
            <a:ext uri="{FF2B5EF4-FFF2-40B4-BE49-F238E27FC236}">
              <a16:creationId xmlns:a16="http://schemas.microsoft.com/office/drawing/2014/main" id="{95474E44-8673-4122-9FB0-E5A72877A8ED}"/>
            </a:ext>
          </a:extLst>
        </xdr:cNvPr>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id="{780CAECC-D2CC-478E-8364-EEA98B2C8908}"/>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3" name="テキスト ボックス 172">
          <a:extLst>
            <a:ext uri="{FF2B5EF4-FFF2-40B4-BE49-F238E27FC236}">
              <a16:creationId xmlns:a16="http://schemas.microsoft.com/office/drawing/2014/main" id="{D8DA6EFA-F74A-4FBA-B885-5E3D86D99D8E}"/>
            </a:ext>
          </a:extLst>
        </xdr:cNvPr>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id="{BE1FB206-1BBA-4B64-9843-BF471E2B7C88}"/>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5" name="テキスト ボックス 174">
          <a:extLst>
            <a:ext uri="{FF2B5EF4-FFF2-40B4-BE49-F238E27FC236}">
              <a16:creationId xmlns:a16="http://schemas.microsoft.com/office/drawing/2014/main" id="{87976BE0-C412-41C9-91C8-463BCEF17C32}"/>
            </a:ext>
          </a:extLst>
        </xdr:cNvPr>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id="{0E14F99D-C3AC-4F7B-936C-4564CF902EEA}"/>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7" name="テキスト ボックス 176">
          <a:extLst>
            <a:ext uri="{FF2B5EF4-FFF2-40B4-BE49-F238E27FC236}">
              <a16:creationId xmlns:a16="http://schemas.microsoft.com/office/drawing/2014/main" id="{F34907DB-2037-47B2-AF51-364679B8016B}"/>
            </a:ext>
          </a:extLst>
        </xdr:cNvPr>
        <xdr:cNvSpPr txBox="1"/>
      </xdr:nvSpPr>
      <xdr:spPr>
        <a:xfrm>
          <a:off x="5122756"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id="{906C7317-7FB7-4BF0-A58C-98919877EA76}"/>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a:extLst>
            <a:ext uri="{FF2B5EF4-FFF2-40B4-BE49-F238E27FC236}">
              <a16:creationId xmlns:a16="http://schemas.microsoft.com/office/drawing/2014/main" id="{5A0DA6AC-43A0-4889-A153-DED3B6FC7EDB}"/>
            </a:ext>
          </a:extLst>
        </xdr:cNvPr>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a:extLst>
            <a:ext uri="{FF2B5EF4-FFF2-40B4-BE49-F238E27FC236}">
              <a16:creationId xmlns:a16="http://schemas.microsoft.com/office/drawing/2014/main" id="{0EC65473-1FDC-4030-9176-2363E8C2A817}"/>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81" name="直線コネクタ 180">
          <a:extLst>
            <a:ext uri="{FF2B5EF4-FFF2-40B4-BE49-F238E27FC236}">
              <a16:creationId xmlns:a16="http://schemas.microsoft.com/office/drawing/2014/main" id="{5999B425-CCC3-4E33-B38E-EAAE45DF860A}"/>
            </a:ext>
          </a:extLst>
        </xdr:cNvPr>
        <xdr:cNvCxnSpPr/>
      </xdr:nvCxnSpPr>
      <xdr:spPr>
        <a:xfrm flipV="1">
          <a:off x="8905240"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182" name="【橋りょう・トンネル】&#10;一人当たり有形固定資産（償却資産）額最小値テキスト">
          <a:extLst>
            <a:ext uri="{FF2B5EF4-FFF2-40B4-BE49-F238E27FC236}">
              <a16:creationId xmlns:a16="http://schemas.microsoft.com/office/drawing/2014/main" id="{248B878A-9AB7-4F86-9841-7BB6916B81D6}"/>
            </a:ext>
          </a:extLst>
        </xdr:cNvPr>
        <xdr:cNvSpPr txBox="1"/>
      </xdr:nvSpPr>
      <xdr:spPr>
        <a:xfrm>
          <a:off x="8943975"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183" name="直線コネクタ 182">
          <a:extLst>
            <a:ext uri="{FF2B5EF4-FFF2-40B4-BE49-F238E27FC236}">
              <a16:creationId xmlns:a16="http://schemas.microsoft.com/office/drawing/2014/main" id="{2A08F9DD-CF89-4B90-B8EB-C8655F89007D}"/>
            </a:ext>
          </a:extLst>
        </xdr:cNvPr>
        <xdr:cNvCxnSpPr/>
      </xdr:nvCxnSpPr>
      <xdr:spPr>
        <a:xfrm>
          <a:off x="8845550" y="1104440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184" name="【橋りょう・トンネル】&#10;一人当たり有形固定資産（償却資産）額最大値テキスト">
          <a:extLst>
            <a:ext uri="{FF2B5EF4-FFF2-40B4-BE49-F238E27FC236}">
              <a16:creationId xmlns:a16="http://schemas.microsoft.com/office/drawing/2014/main" id="{E99D4F8B-BE6C-4FE9-9D01-07FCE36E0229}"/>
            </a:ext>
          </a:extLst>
        </xdr:cNvPr>
        <xdr:cNvSpPr txBox="1"/>
      </xdr:nvSpPr>
      <xdr:spPr>
        <a:xfrm>
          <a:off x="8943975"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185" name="直線コネクタ 184">
          <a:extLst>
            <a:ext uri="{FF2B5EF4-FFF2-40B4-BE49-F238E27FC236}">
              <a16:creationId xmlns:a16="http://schemas.microsoft.com/office/drawing/2014/main" id="{49084B22-92CE-4B1D-B5E8-EC953D3EED3F}"/>
            </a:ext>
          </a:extLst>
        </xdr:cNvPr>
        <xdr:cNvCxnSpPr/>
      </xdr:nvCxnSpPr>
      <xdr:spPr>
        <a:xfrm>
          <a:off x="8845550" y="96802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74352</xdr:rowOff>
    </xdr:from>
    <xdr:ext cx="599010" cy="259045"/>
    <xdr:sp macro="" textlink="">
      <xdr:nvSpPr>
        <xdr:cNvPr id="186" name="【橋りょう・トンネル】&#10;一人当たり有形固定資産（償却資産）額平均値テキスト">
          <a:extLst>
            <a:ext uri="{FF2B5EF4-FFF2-40B4-BE49-F238E27FC236}">
              <a16:creationId xmlns:a16="http://schemas.microsoft.com/office/drawing/2014/main" id="{27EFB41B-8639-488C-9679-00E9BB4D3CDB}"/>
            </a:ext>
          </a:extLst>
        </xdr:cNvPr>
        <xdr:cNvSpPr txBox="1"/>
      </xdr:nvSpPr>
      <xdr:spPr>
        <a:xfrm>
          <a:off x="8943975" y="10532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187" name="フローチャート: 判断 186">
          <a:extLst>
            <a:ext uri="{FF2B5EF4-FFF2-40B4-BE49-F238E27FC236}">
              <a16:creationId xmlns:a16="http://schemas.microsoft.com/office/drawing/2014/main" id="{BD62141C-6303-40D4-8591-9117FC153691}"/>
            </a:ext>
          </a:extLst>
        </xdr:cNvPr>
        <xdr:cNvSpPr/>
      </xdr:nvSpPr>
      <xdr:spPr>
        <a:xfrm>
          <a:off x="8883650" y="105543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188" name="フローチャート: 判断 187">
          <a:extLst>
            <a:ext uri="{FF2B5EF4-FFF2-40B4-BE49-F238E27FC236}">
              <a16:creationId xmlns:a16="http://schemas.microsoft.com/office/drawing/2014/main" id="{CD301AC3-8996-464C-99AE-517D79D4F36B}"/>
            </a:ext>
          </a:extLst>
        </xdr:cNvPr>
        <xdr:cNvSpPr/>
      </xdr:nvSpPr>
      <xdr:spPr>
        <a:xfrm>
          <a:off x="815975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46806</xdr:rowOff>
    </xdr:from>
    <xdr:to>
      <xdr:col>46</xdr:col>
      <xdr:colOff>38100</xdr:colOff>
      <xdr:row>61</xdr:row>
      <xdr:rowOff>148406</xdr:rowOff>
    </xdr:to>
    <xdr:sp macro="" textlink="">
      <xdr:nvSpPr>
        <xdr:cNvPr id="189" name="フローチャート: 判断 188">
          <a:extLst>
            <a:ext uri="{FF2B5EF4-FFF2-40B4-BE49-F238E27FC236}">
              <a16:creationId xmlns:a16="http://schemas.microsoft.com/office/drawing/2014/main" id="{5D0A263C-B0B3-428A-AC62-BBDCE93FE6CA}"/>
            </a:ext>
          </a:extLst>
        </xdr:cNvPr>
        <xdr:cNvSpPr/>
      </xdr:nvSpPr>
      <xdr:spPr>
        <a:xfrm>
          <a:off x="7413625" y="105052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A2E09C3-ADBC-45BE-9D24-26A59F1B38B8}"/>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941DA2B5-A5D0-408A-BB3D-455433A66247}"/>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AC2BA3F6-0FE3-42E7-8BF8-D63FC408C3A2}"/>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3FB99A3-FF76-4B16-9D36-04C533DF8AD1}"/>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FACAECD8-4E1D-484E-A150-E2214DBB53AF}"/>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135220</xdr:rowOff>
    </xdr:from>
    <xdr:to>
      <xdr:col>50</xdr:col>
      <xdr:colOff>165100</xdr:colOff>
      <xdr:row>59</xdr:row>
      <xdr:rowOff>65370</xdr:rowOff>
    </xdr:to>
    <xdr:sp macro="" textlink="">
      <xdr:nvSpPr>
        <xdr:cNvPr id="195" name="楕円 194">
          <a:extLst>
            <a:ext uri="{FF2B5EF4-FFF2-40B4-BE49-F238E27FC236}">
              <a16:creationId xmlns:a16="http://schemas.microsoft.com/office/drawing/2014/main" id="{065561FC-8D83-4F18-9A40-729EF9BE9EEA}"/>
            </a:ext>
          </a:extLst>
        </xdr:cNvPr>
        <xdr:cNvSpPr/>
      </xdr:nvSpPr>
      <xdr:spPr>
        <a:xfrm>
          <a:off x="8159750" y="100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156722</xdr:rowOff>
    </xdr:from>
    <xdr:ext cx="599010" cy="259045"/>
    <xdr:sp macro="" textlink="">
      <xdr:nvSpPr>
        <xdr:cNvPr id="196" name="n_1aveValue【橋りょう・トンネル】&#10;一人当たり有形固定資産（償却資産）額">
          <a:extLst>
            <a:ext uri="{FF2B5EF4-FFF2-40B4-BE49-F238E27FC236}">
              <a16:creationId xmlns:a16="http://schemas.microsoft.com/office/drawing/2014/main" id="{BC72DC20-AB58-40E0-96A8-0FCA38398F6F}"/>
            </a:ext>
          </a:extLst>
        </xdr:cNvPr>
        <xdr:cNvSpPr txBox="1"/>
      </xdr:nvSpPr>
      <xdr:spPr>
        <a:xfrm>
          <a:off x="7936445" y="1061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164933</xdr:rowOff>
    </xdr:from>
    <xdr:ext cx="599010" cy="259045"/>
    <xdr:sp macro="" textlink="">
      <xdr:nvSpPr>
        <xdr:cNvPr id="197" name="n_2aveValue【橋りょう・トンネル】&#10;一人当たり有形固定資産（償却資産）額">
          <a:extLst>
            <a:ext uri="{FF2B5EF4-FFF2-40B4-BE49-F238E27FC236}">
              <a16:creationId xmlns:a16="http://schemas.microsoft.com/office/drawing/2014/main" id="{594F4303-B652-4067-949C-3F9A796BFF94}"/>
            </a:ext>
          </a:extLst>
        </xdr:cNvPr>
        <xdr:cNvSpPr txBox="1"/>
      </xdr:nvSpPr>
      <xdr:spPr>
        <a:xfrm>
          <a:off x="7193495" y="1028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81897</xdr:rowOff>
    </xdr:from>
    <xdr:ext cx="599010" cy="259045"/>
    <xdr:sp macro="" textlink="">
      <xdr:nvSpPr>
        <xdr:cNvPr id="198" name="n_1mainValue【橋りょう・トンネル】&#10;一人当たり有形固定資産（償却資産）額">
          <a:extLst>
            <a:ext uri="{FF2B5EF4-FFF2-40B4-BE49-F238E27FC236}">
              <a16:creationId xmlns:a16="http://schemas.microsoft.com/office/drawing/2014/main" id="{0E029185-E9DA-4FCA-A3F9-E756D7C8FF68}"/>
            </a:ext>
          </a:extLst>
        </xdr:cNvPr>
        <xdr:cNvSpPr txBox="1"/>
      </xdr:nvSpPr>
      <xdr:spPr>
        <a:xfrm>
          <a:off x="7936445" y="985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a:extLst>
            <a:ext uri="{FF2B5EF4-FFF2-40B4-BE49-F238E27FC236}">
              <a16:creationId xmlns:a16="http://schemas.microsoft.com/office/drawing/2014/main" id="{C54B3B1C-7C46-4498-9B29-39B55AD72817}"/>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a:extLst>
            <a:ext uri="{FF2B5EF4-FFF2-40B4-BE49-F238E27FC236}">
              <a16:creationId xmlns:a16="http://schemas.microsoft.com/office/drawing/2014/main" id="{D801E955-F9A2-4649-B911-E3EB789AB6A5}"/>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a:extLst>
            <a:ext uri="{FF2B5EF4-FFF2-40B4-BE49-F238E27FC236}">
              <a16:creationId xmlns:a16="http://schemas.microsoft.com/office/drawing/2014/main" id="{C2288B6D-9571-4EC5-8514-5F421FDCD44D}"/>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a:extLst>
            <a:ext uri="{FF2B5EF4-FFF2-40B4-BE49-F238E27FC236}">
              <a16:creationId xmlns:a16="http://schemas.microsoft.com/office/drawing/2014/main" id="{E26F7899-1B9D-4CE4-93EB-76DC57680B83}"/>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a:extLst>
            <a:ext uri="{FF2B5EF4-FFF2-40B4-BE49-F238E27FC236}">
              <a16:creationId xmlns:a16="http://schemas.microsoft.com/office/drawing/2014/main" id="{819EE0E9-0123-489E-903D-088CAEFDBD82}"/>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a:extLst>
            <a:ext uri="{FF2B5EF4-FFF2-40B4-BE49-F238E27FC236}">
              <a16:creationId xmlns:a16="http://schemas.microsoft.com/office/drawing/2014/main" id="{681DBCF4-97AC-4B50-B38D-8AA4A0891652}"/>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a:extLst>
            <a:ext uri="{FF2B5EF4-FFF2-40B4-BE49-F238E27FC236}">
              <a16:creationId xmlns:a16="http://schemas.microsoft.com/office/drawing/2014/main" id="{D74ADC12-C04F-4F16-AD76-6665DA807B17}"/>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a:extLst>
            <a:ext uri="{FF2B5EF4-FFF2-40B4-BE49-F238E27FC236}">
              <a16:creationId xmlns:a16="http://schemas.microsoft.com/office/drawing/2014/main" id="{CA59CBC3-7458-40A0-91B9-9A9DEB2C9D22}"/>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a:extLst>
            <a:ext uri="{FF2B5EF4-FFF2-40B4-BE49-F238E27FC236}">
              <a16:creationId xmlns:a16="http://schemas.microsoft.com/office/drawing/2014/main" id="{311A89BF-95BE-487E-A67A-06CD446894C2}"/>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a:extLst>
            <a:ext uri="{FF2B5EF4-FFF2-40B4-BE49-F238E27FC236}">
              <a16:creationId xmlns:a16="http://schemas.microsoft.com/office/drawing/2014/main" id="{1C722858-77B3-430E-A0A1-D7A6E2A7B1AB}"/>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9" name="テキスト ボックス 208">
          <a:extLst>
            <a:ext uri="{FF2B5EF4-FFF2-40B4-BE49-F238E27FC236}">
              <a16:creationId xmlns:a16="http://schemas.microsoft.com/office/drawing/2014/main" id="{3CCB5BC6-3A03-40D4-AC97-3DF706F813FB}"/>
            </a:ext>
          </a:extLst>
        </xdr:cNvPr>
        <xdr:cNvSpPr txBox="1"/>
      </xdr:nvSpPr>
      <xdr:spPr>
        <a:xfrm>
          <a:off x="3208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0" name="直線コネクタ 209">
          <a:extLst>
            <a:ext uri="{FF2B5EF4-FFF2-40B4-BE49-F238E27FC236}">
              <a16:creationId xmlns:a16="http://schemas.microsoft.com/office/drawing/2014/main" id="{8B04210B-A247-492A-BA80-0308C7AA6333}"/>
            </a:ext>
          </a:extLst>
        </xdr:cNvPr>
        <xdr:cNvCxnSpPr/>
      </xdr:nvCxnSpPr>
      <xdr:spPr>
        <a:xfrm>
          <a:off x="6477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1" name="テキスト ボックス 210">
          <a:extLst>
            <a:ext uri="{FF2B5EF4-FFF2-40B4-BE49-F238E27FC236}">
              <a16:creationId xmlns:a16="http://schemas.microsoft.com/office/drawing/2014/main" id="{8F5F3B40-7CF9-426E-8524-D238399BCF25}"/>
            </a:ext>
          </a:extLst>
        </xdr:cNvPr>
        <xdr:cNvSpPr txBox="1"/>
      </xdr:nvSpPr>
      <xdr:spPr>
        <a:xfrm>
          <a:off x="3208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2" name="直線コネクタ 211">
          <a:extLst>
            <a:ext uri="{FF2B5EF4-FFF2-40B4-BE49-F238E27FC236}">
              <a16:creationId xmlns:a16="http://schemas.microsoft.com/office/drawing/2014/main" id="{4FF97E88-F699-4D40-9290-95F095444ED3}"/>
            </a:ext>
          </a:extLst>
        </xdr:cNvPr>
        <xdr:cNvCxnSpPr/>
      </xdr:nvCxnSpPr>
      <xdr:spPr>
        <a:xfrm>
          <a:off x="6477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3" name="テキスト ボックス 212">
          <a:extLst>
            <a:ext uri="{FF2B5EF4-FFF2-40B4-BE49-F238E27FC236}">
              <a16:creationId xmlns:a16="http://schemas.microsoft.com/office/drawing/2014/main" id="{BA86B660-3A74-4259-83F3-C40A1DD21EDC}"/>
            </a:ext>
          </a:extLst>
        </xdr:cNvPr>
        <xdr:cNvSpPr txBox="1"/>
      </xdr:nvSpPr>
      <xdr:spPr>
        <a:xfrm>
          <a:off x="3208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4" name="直線コネクタ 213">
          <a:extLst>
            <a:ext uri="{FF2B5EF4-FFF2-40B4-BE49-F238E27FC236}">
              <a16:creationId xmlns:a16="http://schemas.microsoft.com/office/drawing/2014/main" id="{C1428346-34F2-493D-9EBC-FC8E93CCBE66}"/>
            </a:ext>
          </a:extLst>
        </xdr:cNvPr>
        <xdr:cNvCxnSpPr/>
      </xdr:nvCxnSpPr>
      <xdr:spPr>
        <a:xfrm>
          <a:off x="6477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5" name="テキスト ボックス 214">
          <a:extLst>
            <a:ext uri="{FF2B5EF4-FFF2-40B4-BE49-F238E27FC236}">
              <a16:creationId xmlns:a16="http://schemas.microsoft.com/office/drawing/2014/main" id="{9846C87C-432B-42B6-A305-9867732099A1}"/>
            </a:ext>
          </a:extLst>
        </xdr:cNvPr>
        <xdr:cNvSpPr txBox="1"/>
      </xdr:nvSpPr>
      <xdr:spPr>
        <a:xfrm>
          <a:off x="3208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6" name="直線コネクタ 215">
          <a:extLst>
            <a:ext uri="{FF2B5EF4-FFF2-40B4-BE49-F238E27FC236}">
              <a16:creationId xmlns:a16="http://schemas.microsoft.com/office/drawing/2014/main" id="{23FE0797-973E-4DD1-9F75-78EDA09AA8F0}"/>
            </a:ext>
          </a:extLst>
        </xdr:cNvPr>
        <xdr:cNvCxnSpPr/>
      </xdr:nvCxnSpPr>
      <xdr:spPr>
        <a:xfrm>
          <a:off x="6477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7" name="テキスト ボックス 216">
          <a:extLst>
            <a:ext uri="{FF2B5EF4-FFF2-40B4-BE49-F238E27FC236}">
              <a16:creationId xmlns:a16="http://schemas.microsoft.com/office/drawing/2014/main" id="{BD1ED6BE-B133-4FEF-A702-45D5ADC272CD}"/>
            </a:ext>
          </a:extLst>
        </xdr:cNvPr>
        <xdr:cNvSpPr txBox="1"/>
      </xdr:nvSpPr>
      <xdr:spPr>
        <a:xfrm>
          <a:off x="2662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a:extLst>
            <a:ext uri="{FF2B5EF4-FFF2-40B4-BE49-F238E27FC236}">
              <a16:creationId xmlns:a16="http://schemas.microsoft.com/office/drawing/2014/main" id="{09AB169E-F31E-4AB3-BCC7-B50E0437FCDA}"/>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a:extLst>
            <a:ext uri="{FF2B5EF4-FFF2-40B4-BE49-F238E27FC236}">
              <a16:creationId xmlns:a16="http://schemas.microsoft.com/office/drawing/2014/main" id="{31FCE6FC-22D0-40C5-9C1D-C69749EE00DE}"/>
            </a:ext>
          </a:extLst>
        </xdr:cNvPr>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a:extLst>
            <a:ext uri="{FF2B5EF4-FFF2-40B4-BE49-F238E27FC236}">
              <a16:creationId xmlns:a16="http://schemas.microsoft.com/office/drawing/2014/main" id="{77DC024F-F9E5-4452-AF08-14CFF4DBAD0A}"/>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21" name="直線コネクタ 220">
          <a:extLst>
            <a:ext uri="{FF2B5EF4-FFF2-40B4-BE49-F238E27FC236}">
              <a16:creationId xmlns:a16="http://schemas.microsoft.com/office/drawing/2014/main" id="{6D942608-7304-46F7-B67F-A054C95E928D}"/>
            </a:ext>
          </a:extLst>
        </xdr:cNvPr>
        <xdr:cNvCxnSpPr/>
      </xdr:nvCxnSpPr>
      <xdr:spPr>
        <a:xfrm flipV="1">
          <a:off x="39490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22" name="【公営住宅】&#10;有形固定資産減価償却率最小値テキスト">
          <a:extLst>
            <a:ext uri="{FF2B5EF4-FFF2-40B4-BE49-F238E27FC236}">
              <a16:creationId xmlns:a16="http://schemas.microsoft.com/office/drawing/2014/main" id="{113CF9E3-CE8C-4D77-9E2A-DEB04A58826E}"/>
            </a:ext>
          </a:extLst>
        </xdr:cNvPr>
        <xdr:cNvSpPr txBox="1"/>
      </xdr:nvSpPr>
      <xdr:spPr>
        <a:xfrm>
          <a:off x="39878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23" name="直線コネクタ 222">
          <a:extLst>
            <a:ext uri="{FF2B5EF4-FFF2-40B4-BE49-F238E27FC236}">
              <a16:creationId xmlns:a16="http://schemas.microsoft.com/office/drawing/2014/main" id="{735DE93F-6738-4D63-B35F-D2473B0CB34E}"/>
            </a:ext>
          </a:extLst>
        </xdr:cNvPr>
        <xdr:cNvCxnSpPr/>
      </xdr:nvCxnSpPr>
      <xdr:spPr>
        <a:xfrm>
          <a:off x="3889375" y="147736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24" name="【公営住宅】&#10;有形固定資産減価償却率最大値テキスト">
          <a:extLst>
            <a:ext uri="{FF2B5EF4-FFF2-40B4-BE49-F238E27FC236}">
              <a16:creationId xmlns:a16="http://schemas.microsoft.com/office/drawing/2014/main" id="{408C24E3-8C00-402F-8DD2-157277A3A7EA}"/>
            </a:ext>
          </a:extLst>
        </xdr:cNvPr>
        <xdr:cNvSpPr txBox="1"/>
      </xdr:nvSpPr>
      <xdr:spPr>
        <a:xfrm>
          <a:off x="39878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25" name="直線コネクタ 224">
          <a:extLst>
            <a:ext uri="{FF2B5EF4-FFF2-40B4-BE49-F238E27FC236}">
              <a16:creationId xmlns:a16="http://schemas.microsoft.com/office/drawing/2014/main" id="{3347D855-DB67-4FF6-AFCB-2C47CE364A5B}"/>
            </a:ext>
          </a:extLst>
        </xdr:cNvPr>
        <xdr:cNvCxnSpPr/>
      </xdr:nvCxnSpPr>
      <xdr:spPr>
        <a:xfrm>
          <a:off x="3889375" y="1341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96029</xdr:rowOff>
    </xdr:from>
    <xdr:ext cx="405111" cy="259045"/>
    <xdr:sp macro="" textlink="">
      <xdr:nvSpPr>
        <xdr:cNvPr id="226" name="【公営住宅】&#10;有形固定資産減価償却率平均値テキスト">
          <a:extLst>
            <a:ext uri="{FF2B5EF4-FFF2-40B4-BE49-F238E27FC236}">
              <a16:creationId xmlns:a16="http://schemas.microsoft.com/office/drawing/2014/main" id="{C5A4938F-E73F-4157-9F7F-F04858A74FBA}"/>
            </a:ext>
          </a:extLst>
        </xdr:cNvPr>
        <xdr:cNvSpPr txBox="1"/>
      </xdr:nvSpPr>
      <xdr:spPr>
        <a:xfrm>
          <a:off x="3987800" y="1415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27" name="フローチャート: 判断 226">
          <a:extLst>
            <a:ext uri="{FF2B5EF4-FFF2-40B4-BE49-F238E27FC236}">
              <a16:creationId xmlns:a16="http://schemas.microsoft.com/office/drawing/2014/main" id="{079964E1-E300-4325-95CE-A2F5F70CBAD9}"/>
            </a:ext>
          </a:extLst>
        </xdr:cNvPr>
        <xdr:cNvSpPr/>
      </xdr:nvSpPr>
      <xdr:spPr>
        <a:xfrm>
          <a:off x="38989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28" name="フローチャート: 判断 227">
          <a:extLst>
            <a:ext uri="{FF2B5EF4-FFF2-40B4-BE49-F238E27FC236}">
              <a16:creationId xmlns:a16="http://schemas.microsoft.com/office/drawing/2014/main" id="{F46B1EBF-B958-4B13-BF02-35CEE0AE3E62}"/>
            </a:ext>
          </a:extLst>
        </xdr:cNvPr>
        <xdr:cNvSpPr/>
      </xdr:nvSpPr>
      <xdr:spPr>
        <a:xfrm>
          <a:off x="3203575" y="142062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131318</xdr:rowOff>
    </xdr:from>
    <xdr:to>
      <xdr:col>15</xdr:col>
      <xdr:colOff>101600</xdr:colOff>
      <xdr:row>83</xdr:row>
      <xdr:rowOff>61468</xdr:rowOff>
    </xdr:to>
    <xdr:sp macro="" textlink="">
      <xdr:nvSpPr>
        <xdr:cNvPr id="229" name="フローチャート: 判断 228">
          <a:extLst>
            <a:ext uri="{FF2B5EF4-FFF2-40B4-BE49-F238E27FC236}">
              <a16:creationId xmlns:a16="http://schemas.microsoft.com/office/drawing/2014/main" id="{6605E75A-F64B-492F-B025-0D210AFF2F0A}"/>
            </a:ext>
          </a:extLst>
        </xdr:cNvPr>
        <xdr:cNvSpPr/>
      </xdr:nvSpPr>
      <xdr:spPr>
        <a:xfrm>
          <a:off x="2428875"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C64789C5-E8BC-4276-90D8-2DF671E209A8}"/>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EA1CBE70-262A-455D-8D1E-056DE69A2EB3}"/>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EF7F0E80-B2E5-46BA-ACBE-0F26C19EA617}"/>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5AE55689-AA39-4860-8187-03A65961FC03}"/>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30BBC8B2-193E-41B7-94DF-4282037CFADD}"/>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117602</xdr:rowOff>
    </xdr:from>
    <xdr:to>
      <xdr:col>20</xdr:col>
      <xdr:colOff>38100</xdr:colOff>
      <xdr:row>82</xdr:row>
      <xdr:rowOff>47752</xdr:rowOff>
    </xdr:to>
    <xdr:sp macro="" textlink="">
      <xdr:nvSpPr>
        <xdr:cNvPr id="235" name="楕円 234">
          <a:extLst>
            <a:ext uri="{FF2B5EF4-FFF2-40B4-BE49-F238E27FC236}">
              <a16:creationId xmlns:a16="http://schemas.microsoft.com/office/drawing/2014/main" id="{C04A5B17-7C19-4F0D-9FAA-F9C7BFCAF6D0}"/>
            </a:ext>
          </a:extLst>
        </xdr:cNvPr>
        <xdr:cNvSpPr/>
      </xdr:nvSpPr>
      <xdr:spPr>
        <a:xfrm>
          <a:off x="3203575" y="1400505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68597</xdr:rowOff>
    </xdr:from>
    <xdr:ext cx="405111" cy="259045"/>
    <xdr:sp macro="" textlink="">
      <xdr:nvSpPr>
        <xdr:cNvPr id="236" name="n_1aveValue【公営住宅】&#10;有形固定資産減価償却率">
          <a:extLst>
            <a:ext uri="{FF2B5EF4-FFF2-40B4-BE49-F238E27FC236}">
              <a16:creationId xmlns:a16="http://schemas.microsoft.com/office/drawing/2014/main" id="{672EED5F-D3E4-432F-85C9-492CD506801A}"/>
            </a:ext>
          </a:extLst>
        </xdr:cNvPr>
        <xdr:cNvSpPr txBox="1"/>
      </xdr:nvSpPr>
      <xdr:spPr>
        <a:xfrm>
          <a:off x="306769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77995</xdr:rowOff>
    </xdr:from>
    <xdr:ext cx="405111" cy="259045"/>
    <xdr:sp macro="" textlink="">
      <xdr:nvSpPr>
        <xdr:cNvPr id="237" name="n_2aveValue【公営住宅】&#10;有形固定資産減価償却率">
          <a:extLst>
            <a:ext uri="{FF2B5EF4-FFF2-40B4-BE49-F238E27FC236}">
              <a16:creationId xmlns:a16="http://schemas.microsoft.com/office/drawing/2014/main" id="{7D4A1086-1AE3-49FD-A6F0-586CB42A0CBE}"/>
            </a:ext>
          </a:extLst>
        </xdr:cNvPr>
        <xdr:cNvSpPr txBox="1"/>
      </xdr:nvSpPr>
      <xdr:spPr>
        <a:xfrm>
          <a:off x="2305694" y="1396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64279</xdr:rowOff>
    </xdr:from>
    <xdr:ext cx="405111" cy="259045"/>
    <xdr:sp macro="" textlink="">
      <xdr:nvSpPr>
        <xdr:cNvPr id="238" name="n_1mainValue【公営住宅】&#10;有形固定資産減価償却率">
          <a:extLst>
            <a:ext uri="{FF2B5EF4-FFF2-40B4-BE49-F238E27FC236}">
              <a16:creationId xmlns:a16="http://schemas.microsoft.com/office/drawing/2014/main" id="{6512D992-0ACB-423E-B01A-273E127E8785}"/>
            </a:ext>
          </a:extLst>
        </xdr:cNvPr>
        <xdr:cNvSpPr txBox="1"/>
      </xdr:nvSpPr>
      <xdr:spPr>
        <a:xfrm>
          <a:off x="3067694" y="1378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a:extLst>
            <a:ext uri="{FF2B5EF4-FFF2-40B4-BE49-F238E27FC236}">
              <a16:creationId xmlns:a16="http://schemas.microsoft.com/office/drawing/2014/main" id="{0D1C78FE-731C-4B12-98B7-F70872215BEC}"/>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a:extLst>
            <a:ext uri="{FF2B5EF4-FFF2-40B4-BE49-F238E27FC236}">
              <a16:creationId xmlns:a16="http://schemas.microsoft.com/office/drawing/2014/main" id="{FFA7102D-6E74-4484-BC4E-D751B5C57478}"/>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a:extLst>
            <a:ext uri="{FF2B5EF4-FFF2-40B4-BE49-F238E27FC236}">
              <a16:creationId xmlns:a16="http://schemas.microsoft.com/office/drawing/2014/main" id="{32DC9653-002F-4970-A950-0A1669817EA6}"/>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a:extLst>
            <a:ext uri="{FF2B5EF4-FFF2-40B4-BE49-F238E27FC236}">
              <a16:creationId xmlns:a16="http://schemas.microsoft.com/office/drawing/2014/main" id="{E86B2CFD-1D20-4E50-A67C-1F712990AFAF}"/>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a:extLst>
            <a:ext uri="{FF2B5EF4-FFF2-40B4-BE49-F238E27FC236}">
              <a16:creationId xmlns:a16="http://schemas.microsoft.com/office/drawing/2014/main" id="{95D460F5-5DAD-4AB9-8918-D2E4E7BFBAC6}"/>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a:extLst>
            <a:ext uri="{FF2B5EF4-FFF2-40B4-BE49-F238E27FC236}">
              <a16:creationId xmlns:a16="http://schemas.microsoft.com/office/drawing/2014/main" id="{14017CF4-A854-40C7-A4BD-29920F96E7FD}"/>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a:extLst>
            <a:ext uri="{FF2B5EF4-FFF2-40B4-BE49-F238E27FC236}">
              <a16:creationId xmlns:a16="http://schemas.microsoft.com/office/drawing/2014/main" id="{E63C2F48-F311-4AD9-AD51-CB4D3AA99A5A}"/>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a:extLst>
            <a:ext uri="{FF2B5EF4-FFF2-40B4-BE49-F238E27FC236}">
              <a16:creationId xmlns:a16="http://schemas.microsoft.com/office/drawing/2014/main" id="{35830553-42BC-471C-802F-C4DB0D94CEFE}"/>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a:extLst>
            <a:ext uri="{FF2B5EF4-FFF2-40B4-BE49-F238E27FC236}">
              <a16:creationId xmlns:a16="http://schemas.microsoft.com/office/drawing/2014/main" id="{292F75B1-1A5C-420C-9F2E-5100DD91B26D}"/>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a:extLst>
            <a:ext uri="{FF2B5EF4-FFF2-40B4-BE49-F238E27FC236}">
              <a16:creationId xmlns:a16="http://schemas.microsoft.com/office/drawing/2014/main" id="{C6766DCB-92C9-4473-9D23-6597CC88CEB0}"/>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9" name="直線コネクタ 248">
          <a:extLst>
            <a:ext uri="{FF2B5EF4-FFF2-40B4-BE49-F238E27FC236}">
              <a16:creationId xmlns:a16="http://schemas.microsoft.com/office/drawing/2014/main" id="{B109BE82-684D-487D-B2F1-D7A889D184DE}"/>
            </a:ext>
          </a:extLst>
        </xdr:cNvPr>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0" name="テキスト ボックス 249">
          <a:extLst>
            <a:ext uri="{FF2B5EF4-FFF2-40B4-BE49-F238E27FC236}">
              <a16:creationId xmlns:a16="http://schemas.microsoft.com/office/drawing/2014/main" id="{62F8224B-1429-4836-B0AD-3F599187032F}"/>
            </a:ext>
          </a:extLst>
        </xdr:cNvPr>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1" name="直線コネクタ 250">
          <a:extLst>
            <a:ext uri="{FF2B5EF4-FFF2-40B4-BE49-F238E27FC236}">
              <a16:creationId xmlns:a16="http://schemas.microsoft.com/office/drawing/2014/main" id="{0F9A0F69-0512-46E2-B40D-01CC07AB00F8}"/>
            </a:ext>
          </a:extLst>
        </xdr:cNvPr>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2" name="テキスト ボックス 251">
          <a:extLst>
            <a:ext uri="{FF2B5EF4-FFF2-40B4-BE49-F238E27FC236}">
              <a16:creationId xmlns:a16="http://schemas.microsoft.com/office/drawing/2014/main" id="{6B8DBDC9-B907-4335-918A-FB49BB02B3D1}"/>
            </a:ext>
          </a:extLst>
        </xdr:cNvPr>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a:extLst>
            <a:ext uri="{FF2B5EF4-FFF2-40B4-BE49-F238E27FC236}">
              <a16:creationId xmlns:a16="http://schemas.microsoft.com/office/drawing/2014/main" id="{4C261E5E-F549-454E-87F5-D77194C3A83A}"/>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a:extLst>
            <a:ext uri="{FF2B5EF4-FFF2-40B4-BE49-F238E27FC236}">
              <a16:creationId xmlns:a16="http://schemas.microsoft.com/office/drawing/2014/main" id="{ECDA863F-D743-46BD-A471-C9F734BE9D08}"/>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5" name="直線コネクタ 254">
          <a:extLst>
            <a:ext uri="{FF2B5EF4-FFF2-40B4-BE49-F238E27FC236}">
              <a16:creationId xmlns:a16="http://schemas.microsoft.com/office/drawing/2014/main" id="{CFE05182-6B59-437F-8D30-043EC4566AA6}"/>
            </a:ext>
          </a:extLst>
        </xdr:cNvPr>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6" name="テキスト ボックス 255">
          <a:extLst>
            <a:ext uri="{FF2B5EF4-FFF2-40B4-BE49-F238E27FC236}">
              <a16:creationId xmlns:a16="http://schemas.microsoft.com/office/drawing/2014/main" id="{C3E568C3-1081-4095-8080-3BE94440B763}"/>
            </a:ext>
          </a:extLst>
        </xdr:cNvPr>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7" name="直線コネクタ 256">
          <a:extLst>
            <a:ext uri="{FF2B5EF4-FFF2-40B4-BE49-F238E27FC236}">
              <a16:creationId xmlns:a16="http://schemas.microsoft.com/office/drawing/2014/main" id="{B0B69231-1FE0-49BA-B414-3B40111CD636}"/>
            </a:ext>
          </a:extLst>
        </xdr:cNvPr>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8" name="テキスト ボックス 257">
          <a:extLst>
            <a:ext uri="{FF2B5EF4-FFF2-40B4-BE49-F238E27FC236}">
              <a16:creationId xmlns:a16="http://schemas.microsoft.com/office/drawing/2014/main" id="{43D6AC2E-3894-44DA-8C09-89072905A696}"/>
            </a:ext>
          </a:extLst>
        </xdr:cNvPr>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a:extLst>
            <a:ext uri="{FF2B5EF4-FFF2-40B4-BE49-F238E27FC236}">
              <a16:creationId xmlns:a16="http://schemas.microsoft.com/office/drawing/2014/main" id="{1A9C0F01-6D30-41C3-AD7D-BD672A7B0C8C}"/>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0" name="テキスト ボックス 259">
          <a:extLst>
            <a:ext uri="{FF2B5EF4-FFF2-40B4-BE49-F238E27FC236}">
              <a16:creationId xmlns:a16="http://schemas.microsoft.com/office/drawing/2014/main" id="{89F3DB92-D426-4F2D-854E-7F2147D9054B}"/>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公営住宅】&#10;一人当たり面積グラフ枠">
          <a:extLst>
            <a:ext uri="{FF2B5EF4-FFF2-40B4-BE49-F238E27FC236}">
              <a16:creationId xmlns:a16="http://schemas.microsoft.com/office/drawing/2014/main" id="{1F39256B-4B61-4A32-8E32-877338C0B477}"/>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62" name="直線コネクタ 261">
          <a:extLst>
            <a:ext uri="{FF2B5EF4-FFF2-40B4-BE49-F238E27FC236}">
              <a16:creationId xmlns:a16="http://schemas.microsoft.com/office/drawing/2014/main" id="{278955E2-1434-46A3-ACC8-26FE87B45B0F}"/>
            </a:ext>
          </a:extLst>
        </xdr:cNvPr>
        <xdr:cNvCxnSpPr/>
      </xdr:nvCxnSpPr>
      <xdr:spPr>
        <a:xfrm flipV="1">
          <a:off x="8905240"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63" name="【公営住宅】&#10;一人当たり面積最小値テキスト">
          <a:extLst>
            <a:ext uri="{FF2B5EF4-FFF2-40B4-BE49-F238E27FC236}">
              <a16:creationId xmlns:a16="http://schemas.microsoft.com/office/drawing/2014/main" id="{63BB891E-2D90-4162-9873-7AA1896951D4}"/>
            </a:ext>
          </a:extLst>
        </xdr:cNvPr>
        <xdr:cNvSpPr txBox="1"/>
      </xdr:nvSpPr>
      <xdr:spPr>
        <a:xfrm>
          <a:off x="8943975"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64" name="直線コネクタ 263">
          <a:extLst>
            <a:ext uri="{FF2B5EF4-FFF2-40B4-BE49-F238E27FC236}">
              <a16:creationId xmlns:a16="http://schemas.microsoft.com/office/drawing/2014/main" id="{EF6B54F1-4A22-4A6A-86D9-D826CF5432B8}"/>
            </a:ext>
          </a:extLst>
        </xdr:cNvPr>
        <xdr:cNvCxnSpPr/>
      </xdr:nvCxnSpPr>
      <xdr:spPr>
        <a:xfrm>
          <a:off x="8845550" y="148384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65" name="【公営住宅】&#10;一人当たり面積最大値テキスト">
          <a:extLst>
            <a:ext uri="{FF2B5EF4-FFF2-40B4-BE49-F238E27FC236}">
              <a16:creationId xmlns:a16="http://schemas.microsoft.com/office/drawing/2014/main" id="{3501F1DD-E06B-4201-8759-07B95BCB3010}"/>
            </a:ext>
          </a:extLst>
        </xdr:cNvPr>
        <xdr:cNvSpPr txBox="1"/>
      </xdr:nvSpPr>
      <xdr:spPr>
        <a:xfrm>
          <a:off x="8943975"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66" name="直線コネクタ 265">
          <a:extLst>
            <a:ext uri="{FF2B5EF4-FFF2-40B4-BE49-F238E27FC236}">
              <a16:creationId xmlns:a16="http://schemas.microsoft.com/office/drawing/2014/main" id="{0EBFFA74-F183-4DB8-B3D2-AE4EB55DEA56}"/>
            </a:ext>
          </a:extLst>
        </xdr:cNvPr>
        <xdr:cNvCxnSpPr/>
      </xdr:nvCxnSpPr>
      <xdr:spPr>
        <a:xfrm>
          <a:off x="8845550" y="133464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67" name="【公営住宅】&#10;一人当たり面積平均値テキスト">
          <a:extLst>
            <a:ext uri="{FF2B5EF4-FFF2-40B4-BE49-F238E27FC236}">
              <a16:creationId xmlns:a16="http://schemas.microsoft.com/office/drawing/2014/main" id="{C13D65DD-11C5-4699-B587-CE49D1902337}"/>
            </a:ext>
          </a:extLst>
        </xdr:cNvPr>
        <xdr:cNvSpPr txBox="1"/>
      </xdr:nvSpPr>
      <xdr:spPr>
        <a:xfrm>
          <a:off x="8943975"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68" name="フローチャート: 判断 267">
          <a:extLst>
            <a:ext uri="{FF2B5EF4-FFF2-40B4-BE49-F238E27FC236}">
              <a16:creationId xmlns:a16="http://schemas.microsoft.com/office/drawing/2014/main" id="{125226C4-0602-4E73-A119-1F289DBF068D}"/>
            </a:ext>
          </a:extLst>
        </xdr:cNvPr>
        <xdr:cNvSpPr/>
      </xdr:nvSpPr>
      <xdr:spPr>
        <a:xfrm>
          <a:off x="8883650" y="143048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69" name="フローチャート: 判断 268">
          <a:extLst>
            <a:ext uri="{FF2B5EF4-FFF2-40B4-BE49-F238E27FC236}">
              <a16:creationId xmlns:a16="http://schemas.microsoft.com/office/drawing/2014/main" id="{054DD75E-30B3-45F0-B3D3-518F404E74DA}"/>
            </a:ext>
          </a:extLst>
        </xdr:cNvPr>
        <xdr:cNvSpPr/>
      </xdr:nvSpPr>
      <xdr:spPr>
        <a:xfrm>
          <a:off x="815975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270" name="フローチャート: 判断 269">
          <a:extLst>
            <a:ext uri="{FF2B5EF4-FFF2-40B4-BE49-F238E27FC236}">
              <a16:creationId xmlns:a16="http://schemas.microsoft.com/office/drawing/2014/main" id="{E4F744C3-7BD6-4AC3-97EA-3AA99BE2F742}"/>
            </a:ext>
          </a:extLst>
        </xdr:cNvPr>
        <xdr:cNvSpPr/>
      </xdr:nvSpPr>
      <xdr:spPr>
        <a:xfrm>
          <a:off x="7413625" y="141776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7D2FCCC2-51AE-4756-B771-B38306FB911C}"/>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ED1AC4EC-C359-4993-8EFF-12FEF6E16389}"/>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A077A74C-AED1-4102-84E7-52BB85F75A93}"/>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C5AF5F40-7709-4E2B-90BA-64F4B415A4DB}"/>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9812F548-A755-4313-83CA-B1EFF80B829E}"/>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141224</xdr:rowOff>
    </xdr:from>
    <xdr:to>
      <xdr:col>50</xdr:col>
      <xdr:colOff>165100</xdr:colOff>
      <xdr:row>81</xdr:row>
      <xdr:rowOff>71374</xdr:rowOff>
    </xdr:to>
    <xdr:sp macro="" textlink="">
      <xdr:nvSpPr>
        <xdr:cNvPr id="276" name="楕円 275">
          <a:extLst>
            <a:ext uri="{FF2B5EF4-FFF2-40B4-BE49-F238E27FC236}">
              <a16:creationId xmlns:a16="http://schemas.microsoft.com/office/drawing/2014/main" id="{C8878482-3D96-4917-ACB5-CAAC827E96CC}"/>
            </a:ext>
          </a:extLst>
        </xdr:cNvPr>
        <xdr:cNvSpPr/>
      </xdr:nvSpPr>
      <xdr:spPr>
        <a:xfrm>
          <a:off x="8159750" y="138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161562</xdr:rowOff>
    </xdr:from>
    <xdr:ext cx="469744" cy="259045"/>
    <xdr:sp macro="" textlink="">
      <xdr:nvSpPr>
        <xdr:cNvPr id="277" name="n_1aveValue【公営住宅】&#10;一人当たり面積">
          <a:extLst>
            <a:ext uri="{FF2B5EF4-FFF2-40B4-BE49-F238E27FC236}">
              <a16:creationId xmlns:a16="http://schemas.microsoft.com/office/drawing/2014/main" id="{B3320BC9-CB2A-4AC9-A13A-D4766A7A2643}"/>
            </a:ext>
          </a:extLst>
        </xdr:cNvPr>
        <xdr:cNvSpPr txBox="1"/>
      </xdr:nvSpPr>
      <xdr:spPr>
        <a:xfrm>
          <a:off x="7991552"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65422</xdr:rowOff>
    </xdr:from>
    <xdr:ext cx="469744" cy="259045"/>
    <xdr:sp macro="" textlink="">
      <xdr:nvSpPr>
        <xdr:cNvPr id="278" name="n_2aveValue【公営住宅】&#10;一人当たり面積">
          <a:extLst>
            <a:ext uri="{FF2B5EF4-FFF2-40B4-BE49-F238E27FC236}">
              <a16:creationId xmlns:a16="http://schemas.microsoft.com/office/drawing/2014/main" id="{D923CE11-E992-492F-8A62-F67FC5276BC3}"/>
            </a:ext>
          </a:extLst>
        </xdr:cNvPr>
        <xdr:cNvSpPr txBox="1"/>
      </xdr:nvSpPr>
      <xdr:spPr>
        <a:xfrm>
          <a:off x="72581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87901</xdr:rowOff>
    </xdr:from>
    <xdr:ext cx="469744" cy="259045"/>
    <xdr:sp macro="" textlink="">
      <xdr:nvSpPr>
        <xdr:cNvPr id="279" name="n_1mainValue【公営住宅】&#10;一人当たり面積">
          <a:extLst>
            <a:ext uri="{FF2B5EF4-FFF2-40B4-BE49-F238E27FC236}">
              <a16:creationId xmlns:a16="http://schemas.microsoft.com/office/drawing/2014/main" id="{CC2DDF63-1210-42B6-900B-69A76FC55D24}"/>
            </a:ext>
          </a:extLst>
        </xdr:cNvPr>
        <xdr:cNvSpPr txBox="1"/>
      </xdr:nvSpPr>
      <xdr:spPr>
        <a:xfrm>
          <a:off x="7991552" y="1363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51FBA1B8-5977-4DA8-9725-1A17184EC9C2}"/>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62D90D84-D1ED-4C8A-BD03-870973FBB179}"/>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5503CCFF-8764-4172-A63F-242AFAAC1C1D}"/>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26FE6F1D-A93A-471B-B288-F581CBA5551F}"/>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F0012CB5-B3A4-40D7-9752-085B77F9E718}"/>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1C5FBE5E-97DC-4736-8947-EDAB29C81C91}"/>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30726975-F438-414D-BE9A-9B2FE6F4FEBD}"/>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92B6C929-A3A1-4AC5-9104-340035A8F1E9}"/>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ED9C9FAF-3745-473C-8AEE-16D43EEB9831}"/>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A9CEC5DC-D2A8-4D40-96C6-5E3D56258FCE}"/>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EDD9856D-8CF6-4DBC-97ED-BFC87BD0A0BB}"/>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56F1C76C-E12D-4CF0-9980-9644F123426D}"/>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B82F0FD9-4128-474E-A1AD-B3B7E46611D8}"/>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BCA91F97-910D-469B-BBF8-5975CDE61848}"/>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AB5E251D-72CA-458E-A3EF-7E4D92B4F9CD}"/>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BDC40C86-1904-4417-AC9D-A79247C547B5}"/>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E398BF80-905A-463B-84A4-A267CA6FF55C}"/>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7BE5663D-E7AD-4CFB-947F-3CB0D98BF462}"/>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7107ADEA-AA5C-4030-841B-AEBE7D611128}"/>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87EBF56F-6C5C-46D4-BA3F-5D9E7896846F}"/>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DA3E6E81-0C8A-47B1-B86E-C22540636A12}"/>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2D10B0EE-7BBD-4DF0-9EA7-3313EA4DB0E9}"/>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F270ED3A-83CB-4BBB-8243-78A7E7C32F91}"/>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AA68FBF9-F6C6-4F86-A758-818C7DC8387F}"/>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2488F7B1-C2A8-4616-885B-6071323154FE}"/>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4AA061D8-8833-455C-BAF7-76E4627E0EAD}"/>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6" name="テキスト ボックス 305">
          <a:extLst>
            <a:ext uri="{FF2B5EF4-FFF2-40B4-BE49-F238E27FC236}">
              <a16:creationId xmlns:a16="http://schemas.microsoft.com/office/drawing/2014/main" id="{30B57CA5-9321-41E4-B104-8643D62822E6}"/>
            </a:ext>
          </a:extLst>
        </xdr:cNvPr>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D964E062-E93A-4662-972F-BE9F59354762}"/>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8" name="テキスト ボックス 307">
          <a:extLst>
            <a:ext uri="{FF2B5EF4-FFF2-40B4-BE49-F238E27FC236}">
              <a16:creationId xmlns:a16="http://schemas.microsoft.com/office/drawing/2014/main" id="{F1120F6A-71FE-4679-8865-1476E4DA3994}"/>
            </a:ext>
          </a:extLst>
        </xdr:cNvPr>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51F2318A-65C8-4106-AA50-8422CCECEA09}"/>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A2A85469-D040-4A90-88C8-9423E963E53F}"/>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31D5E9A5-1B50-4F44-8019-FAA1E8855AC2}"/>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71DA378E-7EDA-4206-A32A-EFF15C25B4E1}"/>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A9CEEAD2-A6EF-4D1B-9B7F-D7431048BE4B}"/>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D2956F6A-8934-4FD8-B39E-2DDAF3172998}"/>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26C32D03-782D-45F0-8902-E5912D68D14A}"/>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6" name="テキスト ボックス 315">
          <a:extLst>
            <a:ext uri="{FF2B5EF4-FFF2-40B4-BE49-F238E27FC236}">
              <a16:creationId xmlns:a16="http://schemas.microsoft.com/office/drawing/2014/main" id="{06459124-3BE2-49C0-B863-81A884CCFF2F}"/>
            </a:ext>
          </a:extLst>
        </xdr:cNvPr>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A26DEB01-2E27-4319-BB40-C9A14B1046FD}"/>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8" name="テキスト ボックス 317">
          <a:extLst>
            <a:ext uri="{FF2B5EF4-FFF2-40B4-BE49-F238E27FC236}">
              <a16:creationId xmlns:a16="http://schemas.microsoft.com/office/drawing/2014/main" id="{E1B0539B-89C1-4FDA-BDB6-E15939B2D0D2}"/>
            </a:ext>
          </a:extLst>
        </xdr:cNvPr>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50281B58-92C9-43E7-B473-23E24FB23BFD}"/>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20" name="直線コネクタ 319">
          <a:extLst>
            <a:ext uri="{FF2B5EF4-FFF2-40B4-BE49-F238E27FC236}">
              <a16:creationId xmlns:a16="http://schemas.microsoft.com/office/drawing/2014/main" id="{66335C6F-CB1F-419C-9810-D6A595E1A874}"/>
            </a:ext>
          </a:extLst>
        </xdr:cNvPr>
        <xdr:cNvCxnSpPr/>
      </xdr:nvCxnSpPr>
      <xdr:spPr>
        <a:xfrm flipV="1">
          <a:off x="13889989"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023CD832-0B39-473E-92C8-63014FD308FB}"/>
            </a:ext>
          </a:extLst>
        </xdr:cNvPr>
        <xdr:cNvSpPr txBox="1"/>
      </xdr:nvSpPr>
      <xdr:spPr>
        <a:xfrm>
          <a:off x="13928725"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22" name="直線コネクタ 321">
          <a:extLst>
            <a:ext uri="{FF2B5EF4-FFF2-40B4-BE49-F238E27FC236}">
              <a16:creationId xmlns:a16="http://schemas.microsoft.com/office/drawing/2014/main" id="{AEA5EA3F-0DBF-4EBA-A656-846573FC3311}"/>
            </a:ext>
          </a:extLst>
        </xdr:cNvPr>
        <xdr:cNvCxnSpPr/>
      </xdr:nvCxnSpPr>
      <xdr:spPr>
        <a:xfrm>
          <a:off x="13801725" y="71951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3" name="【認定こども園・幼稚園・保育所】&#10;有形固定資産減価償却率最大値テキスト">
          <a:extLst>
            <a:ext uri="{FF2B5EF4-FFF2-40B4-BE49-F238E27FC236}">
              <a16:creationId xmlns:a16="http://schemas.microsoft.com/office/drawing/2014/main" id="{B89AF2A5-76DC-4153-94BB-FAF5121ADB9D}"/>
            </a:ext>
          </a:extLst>
        </xdr:cNvPr>
        <xdr:cNvSpPr txBox="1"/>
      </xdr:nvSpPr>
      <xdr:spPr>
        <a:xfrm>
          <a:off x="13928725"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4" name="直線コネクタ 323">
          <a:extLst>
            <a:ext uri="{FF2B5EF4-FFF2-40B4-BE49-F238E27FC236}">
              <a16:creationId xmlns:a16="http://schemas.microsoft.com/office/drawing/2014/main" id="{6E49321D-E781-4DE0-9A17-EAADD95E3C69}"/>
            </a:ext>
          </a:extLst>
        </xdr:cNvPr>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E31F4A52-5198-4D04-A412-15B1CA10E065}"/>
            </a:ext>
          </a:extLst>
        </xdr:cNvPr>
        <xdr:cNvSpPr txBox="1"/>
      </xdr:nvSpPr>
      <xdr:spPr>
        <a:xfrm>
          <a:off x="13928725"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26" name="フローチャート: 判断 325">
          <a:extLst>
            <a:ext uri="{FF2B5EF4-FFF2-40B4-BE49-F238E27FC236}">
              <a16:creationId xmlns:a16="http://schemas.microsoft.com/office/drawing/2014/main" id="{2D17F32C-56DA-4481-A5AC-0EF78123AD60}"/>
            </a:ext>
          </a:extLst>
        </xdr:cNvPr>
        <xdr:cNvSpPr/>
      </xdr:nvSpPr>
      <xdr:spPr>
        <a:xfrm>
          <a:off x="13839825" y="66071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27" name="フローチャート: 判断 326">
          <a:extLst>
            <a:ext uri="{FF2B5EF4-FFF2-40B4-BE49-F238E27FC236}">
              <a16:creationId xmlns:a16="http://schemas.microsoft.com/office/drawing/2014/main" id="{25F7728E-3D89-4631-9767-1573398B871D}"/>
            </a:ext>
          </a:extLst>
        </xdr:cNvPr>
        <xdr:cNvSpPr/>
      </xdr:nvSpPr>
      <xdr:spPr>
        <a:xfrm>
          <a:off x="13115925"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28" name="フローチャート: 判断 327">
          <a:extLst>
            <a:ext uri="{FF2B5EF4-FFF2-40B4-BE49-F238E27FC236}">
              <a16:creationId xmlns:a16="http://schemas.microsoft.com/office/drawing/2014/main" id="{784CE787-BCF8-484E-9906-F04CF6A17A1F}"/>
            </a:ext>
          </a:extLst>
        </xdr:cNvPr>
        <xdr:cNvSpPr/>
      </xdr:nvSpPr>
      <xdr:spPr>
        <a:xfrm>
          <a:off x="123698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6E66DD6D-EB21-46A0-BD70-C04245CA555C}"/>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A9CCFD7B-8BBA-4417-9143-5D21EA42F488}"/>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7E5D6802-5CB0-4048-BA8E-B6976A3E1D7B}"/>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37C9D3E6-1033-45B7-A936-E56D6FEB35D0}"/>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5D1434D-E3A4-4030-8DFE-6BF39C4A1279}"/>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78740</xdr:rowOff>
    </xdr:from>
    <xdr:to>
      <xdr:col>81</xdr:col>
      <xdr:colOff>101600</xdr:colOff>
      <xdr:row>36</xdr:row>
      <xdr:rowOff>8890</xdr:rowOff>
    </xdr:to>
    <xdr:sp macro="" textlink="">
      <xdr:nvSpPr>
        <xdr:cNvPr id="334" name="楕円 333">
          <a:extLst>
            <a:ext uri="{FF2B5EF4-FFF2-40B4-BE49-F238E27FC236}">
              <a16:creationId xmlns:a16="http://schemas.microsoft.com/office/drawing/2014/main" id="{E3244860-654F-4B20-BB53-A8185B0CDCE0}"/>
            </a:ext>
          </a:extLst>
        </xdr:cNvPr>
        <xdr:cNvSpPr/>
      </xdr:nvSpPr>
      <xdr:spPr>
        <a:xfrm>
          <a:off x="13115925"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112412</xdr:rowOff>
    </xdr:from>
    <xdr:ext cx="405111" cy="259045"/>
    <xdr:sp macro="" textlink="">
      <xdr:nvSpPr>
        <xdr:cNvPr id="335" name="n_1aveValue【認定こども園・幼稚園・保育所】&#10;有形固定資産減価償却率">
          <a:extLst>
            <a:ext uri="{FF2B5EF4-FFF2-40B4-BE49-F238E27FC236}">
              <a16:creationId xmlns:a16="http://schemas.microsoft.com/office/drawing/2014/main" id="{3E903983-752C-48FB-8A9C-A46E20817967}"/>
            </a:ext>
          </a:extLst>
        </xdr:cNvPr>
        <xdr:cNvSpPr txBox="1"/>
      </xdr:nvSpPr>
      <xdr:spPr>
        <a:xfrm>
          <a:off x="12980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158767</xdr:rowOff>
    </xdr:from>
    <xdr:ext cx="405111" cy="259045"/>
    <xdr:sp macro="" textlink="">
      <xdr:nvSpPr>
        <xdr:cNvPr id="336" name="n_2aveValue【認定こども園・幼稚園・保育所】&#10;有形固定資産減価償却率">
          <a:extLst>
            <a:ext uri="{FF2B5EF4-FFF2-40B4-BE49-F238E27FC236}">
              <a16:creationId xmlns:a16="http://schemas.microsoft.com/office/drawing/2014/main" id="{B78E41AE-27C4-4A6E-AA72-ED6C9DC924B1}"/>
            </a:ext>
          </a:extLst>
        </xdr:cNvPr>
        <xdr:cNvSpPr txBox="1"/>
      </xdr:nvSpPr>
      <xdr:spPr>
        <a:xfrm>
          <a:off x="12246619"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25417</xdr:rowOff>
    </xdr:from>
    <xdr:ext cx="405111" cy="259045"/>
    <xdr:sp macro="" textlink="">
      <xdr:nvSpPr>
        <xdr:cNvPr id="337" name="n_1mainValue【認定こども園・幼稚園・保育所】&#10;有形固定資産減価償却率">
          <a:extLst>
            <a:ext uri="{FF2B5EF4-FFF2-40B4-BE49-F238E27FC236}">
              <a16:creationId xmlns:a16="http://schemas.microsoft.com/office/drawing/2014/main" id="{BA89A47A-97CF-4E2E-911D-A0253BF7D829}"/>
            </a:ext>
          </a:extLst>
        </xdr:cNvPr>
        <xdr:cNvSpPr txBox="1"/>
      </xdr:nvSpPr>
      <xdr:spPr>
        <a:xfrm>
          <a:off x="129800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a:extLst>
            <a:ext uri="{FF2B5EF4-FFF2-40B4-BE49-F238E27FC236}">
              <a16:creationId xmlns:a16="http://schemas.microsoft.com/office/drawing/2014/main" id="{A2E0F3FA-166C-4654-80C7-E716B999F5ED}"/>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a:extLst>
            <a:ext uri="{FF2B5EF4-FFF2-40B4-BE49-F238E27FC236}">
              <a16:creationId xmlns:a16="http://schemas.microsoft.com/office/drawing/2014/main" id="{B44BC560-7209-416A-9A8E-6D074254BF7A}"/>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a:extLst>
            <a:ext uri="{FF2B5EF4-FFF2-40B4-BE49-F238E27FC236}">
              <a16:creationId xmlns:a16="http://schemas.microsoft.com/office/drawing/2014/main" id="{124AA99D-88BF-461A-96E8-B9AD9B8B18C8}"/>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a:extLst>
            <a:ext uri="{FF2B5EF4-FFF2-40B4-BE49-F238E27FC236}">
              <a16:creationId xmlns:a16="http://schemas.microsoft.com/office/drawing/2014/main" id="{F7104D4F-BA6B-4321-A912-4F8F3BABB36A}"/>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a:extLst>
            <a:ext uri="{FF2B5EF4-FFF2-40B4-BE49-F238E27FC236}">
              <a16:creationId xmlns:a16="http://schemas.microsoft.com/office/drawing/2014/main" id="{1D9D6A8A-5A48-4000-A2C3-3B2DB2A5CD75}"/>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a:extLst>
            <a:ext uri="{FF2B5EF4-FFF2-40B4-BE49-F238E27FC236}">
              <a16:creationId xmlns:a16="http://schemas.microsoft.com/office/drawing/2014/main" id="{9217C6D8-9C4E-48F0-8CA7-1742EBD9E8C5}"/>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a:extLst>
            <a:ext uri="{FF2B5EF4-FFF2-40B4-BE49-F238E27FC236}">
              <a16:creationId xmlns:a16="http://schemas.microsoft.com/office/drawing/2014/main" id="{948996D4-11D2-4511-BCFC-A23596C3597E}"/>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a:extLst>
            <a:ext uri="{FF2B5EF4-FFF2-40B4-BE49-F238E27FC236}">
              <a16:creationId xmlns:a16="http://schemas.microsoft.com/office/drawing/2014/main" id="{2353CE7F-BA8B-42E6-8260-C0E2787F4AC7}"/>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a:extLst>
            <a:ext uri="{FF2B5EF4-FFF2-40B4-BE49-F238E27FC236}">
              <a16:creationId xmlns:a16="http://schemas.microsoft.com/office/drawing/2014/main" id="{66546557-EFBE-47B6-ADE8-5C868692171C}"/>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a:extLst>
            <a:ext uri="{FF2B5EF4-FFF2-40B4-BE49-F238E27FC236}">
              <a16:creationId xmlns:a16="http://schemas.microsoft.com/office/drawing/2014/main" id="{996CE1E3-DA08-400B-BC5E-EC45587C38AD}"/>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8" name="直線コネクタ 347">
          <a:extLst>
            <a:ext uri="{FF2B5EF4-FFF2-40B4-BE49-F238E27FC236}">
              <a16:creationId xmlns:a16="http://schemas.microsoft.com/office/drawing/2014/main" id="{8B89243A-69DD-410A-89AA-3EE8AC139EF6}"/>
            </a:ext>
          </a:extLst>
        </xdr:cNvPr>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49" name="テキスト ボックス 348">
          <a:extLst>
            <a:ext uri="{FF2B5EF4-FFF2-40B4-BE49-F238E27FC236}">
              <a16:creationId xmlns:a16="http://schemas.microsoft.com/office/drawing/2014/main" id="{23405778-7027-4111-BC5B-68A3C95F1B97}"/>
            </a:ext>
          </a:extLst>
        </xdr:cNvPr>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0" name="直線コネクタ 349">
          <a:extLst>
            <a:ext uri="{FF2B5EF4-FFF2-40B4-BE49-F238E27FC236}">
              <a16:creationId xmlns:a16="http://schemas.microsoft.com/office/drawing/2014/main" id="{F3AD9B61-0BF4-4207-AC44-0B11617843E0}"/>
            </a:ext>
          </a:extLst>
        </xdr:cNvPr>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1" name="テキスト ボックス 350">
          <a:extLst>
            <a:ext uri="{FF2B5EF4-FFF2-40B4-BE49-F238E27FC236}">
              <a16:creationId xmlns:a16="http://schemas.microsoft.com/office/drawing/2014/main" id="{598264B9-6351-4EFF-ACD1-256328C3ABF1}"/>
            </a:ext>
          </a:extLst>
        </xdr:cNvPr>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2" name="直線コネクタ 351">
          <a:extLst>
            <a:ext uri="{FF2B5EF4-FFF2-40B4-BE49-F238E27FC236}">
              <a16:creationId xmlns:a16="http://schemas.microsoft.com/office/drawing/2014/main" id="{ED4AA771-32FD-44D7-9434-F48F7CBFB5F9}"/>
            </a:ext>
          </a:extLst>
        </xdr:cNvPr>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3" name="テキスト ボックス 352">
          <a:extLst>
            <a:ext uri="{FF2B5EF4-FFF2-40B4-BE49-F238E27FC236}">
              <a16:creationId xmlns:a16="http://schemas.microsoft.com/office/drawing/2014/main" id="{EB3FA494-CB88-42B8-848C-31581B6BF743}"/>
            </a:ext>
          </a:extLst>
        </xdr:cNvPr>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4" name="直線コネクタ 353">
          <a:extLst>
            <a:ext uri="{FF2B5EF4-FFF2-40B4-BE49-F238E27FC236}">
              <a16:creationId xmlns:a16="http://schemas.microsoft.com/office/drawing/2014/main" id="{FB66F368-917A-49A5-9E63-6A984086D721}"/>
            </a:ext>
          </a:extLst>
        </xdr:cNvPr>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5" name="テキスト ボックス 354">
          <a:extLst>
            <a:ext uri="{FF2B5EF4-FFF2-40B4-BE49-F238E27FC236}">
              <a16:creationId xmlns:a16="http://schemas.microsoft.com/office/drawing/2014/main" id="{27425820-F0A4-4BA0-933E-0AFC308F5B68}"/>
            </a:ext>
          </a:extLst>
        </xdr:cNvPr>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6" name="直線コネクタ 355">
          <a:extLst>
            <a:ext uri="{FF2B5EF4-FFF2-40B4-BE49-F238E27FC236}">
              <a16:creationId xmlns:a16="http://schemas.microsoft.com/office/drawing/2014/main" id="{5A009758-0553-49F9-B81E-AA6A11611BF1}"/>
            </a:ext>
          </a:extLst>
        </xdr:cNvPr>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7" name="テキスト ボックス 356">
          <a:extLst>
            <a:ext uri="{FF2B5EF4-FFF2-40B4-BE49-F238E27FC236}">
              <a16:creationId xmlns:a16="http://schemas.microsoft.com/office/drawing/2014/main" id="{AA5A3E8B-10A3-4896-AB11-6D8658DA10E6}"/>
            </a:ext>
          </a:extLst>
        </xdr:cNvPr>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a:extLst>
            <a:ext uri="{FF2B5EF4-FFF2-40B4-BE49-F238E27FC236}">
              <a16:creationId xmlns:a16="http://schemas.microsoft.com/office/drawing/2014/main" id="{CEDF1633-4399-4DB3-8112-85F44CC7689A}"/>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9" name="テキスト ボックス 358">
          <a:extLst>
            <a:ext uri="{FF2B5EF4-FFF2-40B4-BE49-F238E27FC236}">
              <a16:creationId xmlns:a16="http://schemas.microsoft.com/office/drawing/2014/main" id="{D98BCA55-83C6-42A6-8DC0-B531D6EDCFA6}"/>
            </a:ext>
          </a:extLst>
        </xdr:cNvPr>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0" name="【認定こども園・幼稚園・保育所】&#10;一人当たり面積グラフ枠">
          <a:extLst>
            <a:ext uri="{FF2B5EF4-FFF2-40B4-BE49-F238E27FC236}">
              <a16:creationId xmlns:a16="http://schemas.microsoft.com/office/drawing/2014/main" id="{51ABFD46-96CD-4871-95F6-8A432CE895EF}"/>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361" name="直線コネクタ 360">
          <a:extLst>
            <a:ext uri="{FF2B5EF4-FFF2-40B4-BE49-F238E27FC236}">
              <a16:creationId xmlns:a16="http://schemas.microsoft.com/office/drawing/2014/main" id="{CF375531-1DC4-4784-88C6-109CB79BB725}"/>
            </a:ext>
          </a:extLst>
        </xdr:cNvPr>
        <xdr:cNvCxnSpPr/>
      </xdr:nvCxnSpPr>
      <xdr:spPr>
        <a:xfrm flipV="1">
          <a:off x="188461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362" name="【認定こども園・幼稚園・保育所】&#10;一人当たり面積最小値テキスト">
          <a:extLst>
            <a:ext uri="{FF2B5EF4-FFF2-40B4-BE49-F238E27FC236}">
              <a16:creationId xmlns:a16="http://schemas.microsoft.com/office/drawing/2014/main" id="{816FD506-5F7B-4D3C-9765-B414C2B6CCCA}"/>
            </a:ext>
          </a:extLst>
        </xdr:cNvPr>
        <xdr:cNvSpPr txBox="1"/>
      </xdr:nvSpPr>
      <xdr:spPr>
        <a:xfrm>
          <a:off x="188849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363" name="直線コネクタ 362">
          <a:extLst>
            <a:ext uri="{FF2B5EF4-FFF2-40B4-BE49-F238E27FC236}">
              <a16:creationId xmlns:a16="http://schemas.microsoft.com/office/drawing/2014/main" id="{79A6DAF7-4536-4A25-B245-E8E9BB2F16CF}"/>
            </a:ext>
          </a:extLst>
        </xdr:cNvPr>
        <xdr:cNvCxnSpPr/>
      </xdr:nvCxnSpPr>
      <xdr:spPr>
        <a:xfrm>
          <a:off x="18786475" y="71304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64" name="【認定こども園・幼稚園・保育所】&#10;一人当たり面積最大値テキスト">
          <a:extLst>
            <a:ext uri="{FF2B5EF4-FFF2-40B4-BE49-F238E27FC236}">
              <a16:creationId xmlns:a16="http://schemas.microsoft.com/office/drawing/2014/main" id="{933EC728-5183-4E58-A4EE-9CABA12D55A1}"/>
            </a:ext>
          </a:extLst>
        </xdr:cNvPr>
        <xdr:cNvSpPr txBox="1"/>
      </xdr:nvSpPr>
      <xdr:spPr>
        <a:xfrm>
          <a:off x="188849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65" name="直線コネクタ 364">
          <a:extLst>
            <a:ext uri="{FF2B5EF4-FFF2-40B4-BE49-F238E27FC236}">
              <a16:creationId xmlns:a16="http://schemas.microsoft.com/office/drawing/2014/main" id="{BB007002-DA15-4C64-81A5-CD20833F3D69}"/>
            </a:ext>
          </a:extLst>
        </xdr:cNvPr>
        <xdr:cNvCxnSpPr/>
      </xdr:nvCxnSpPr>
      <xdr:spPr>
        <a:xfrm>
          <a:off x="18786475" y="59016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366" name="【認定こども園・幼稚園・保育所】&#10;一人当たり面積平均値テキスト">
          <a:extLst>
            <a:ext uri="{FF2B5EF4-FFF2-40B4-BE49-F238E27FC236}">
              <a16:creationId xmlns:a16="http://schemas.microsoft.com/office/drawing/2014/main" id="{06BF95C5-E8D5-4E2D-B6E1-D79EC22FA3BD}"/>
            </a:ext>
          </a:extLst>
        </xdr:cNvPr>
        <xdr:cNvSpPr txBox="1"/>
      </xdr:nvSpPr>
      <xdr:spPr>
        <a:xfrm>
          <a:off x="188849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367" name="フローチャート: 判断 366">
          <a:extLst>
            <a:ext uri="{FF2B5EF4-FFF2-40B4-BE49-F238E27FC236}">
              <a16:creationId xmlns:a16="http://schemas.microsoft.com/office/drawing/2014/main" id="{4C998609-5B9F-4794-A38F-4743586074E1}"/>
            </a:ext>
          </a:extLst>
        </xdr:cNvPr>
        <xdr:cNvSpPr/>
      </xdr:nvSpPr>
      <xdr:spPr>
        <a:xfrm>
          <a:off x="187960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368" name="フローチャート: 判断 367">
          <a:extLst>
            <a:ext uri="{FF2B5EF4-FFF2-40B4-BE49-F238E27FC236}">
              <a16:creationId xmlns:a16="http://schemas.microsoft.com/office/drawing/2014/main" id="{E1B345F8-499D-4556-8053-B153F9DCF422}"/>
            </a:ext>
          </a:extLst>
        </xdr:cNvPr>
        <xdr:cNvSpPr/>
      </xdr:nvSpPr>
      <xdr:spPr>
        <a:xfrm>
          <a:off x="18100675" y="67710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369" name="フローチャート: 判断 368">
          <a:extLst>
            <a:ext uri="{FF2B5EF4-FFF2-40B4-BE49-F238E27FC236}">
              <a16:creationId xmlns:a16="http://schemas.microsoft.com/office/drawing/2014/main" id="{679921A3-A39F-44AF-9584-256B40BEC90E}"/>
            </a:ext>
          </a:extLst>
        </xdr:cNvPr>
        <xdr:cNvSpPr/>
      </xdr:nvSpPr>
      <xdr:spPr>
        <a:xfrm>
          <a:off x="17325975"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B573D314-05E2-44D1-833B-B1360379F457}"/>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EDDD1508-1E4B-4017-B0D0-4904F881C243}"/>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C040BC95-EF83-4B02-83BB-44A2B2133B59}"/>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88D9DF3E-593C-489C-AC8D-D4A1CD8EE428}"/>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E1AE3B5D-B34A-49B0-A2DB-C8790CD99C08}"/>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63500</xdr:rowOff>
    </xdr:from>
    <xdr:to>
      <xdr:col>112</xdr:col>
      <xdr:colOff>38100</xdr:colOff>
      <xdr:row>39</xdr:row>
      <xdr:rowOff>165100</xdr:rowOff>
    </xdr:to>
    <xdr:sp macro="" textlink="">
      <xdr:nvSpPr>
        <xdr:cNvPr id="375" name="楕円 374">
          <a:extLst>
            <a:ext uri="{FF2B5EF4-FFF2-40B4-BE49-F238E27FC236}">
              <a16:creationId xmlns:a16="http://schemas.microsoft.com/office/drawing/2014/main" id="{B169A4FA-0688-4001-BA07-F9523A3F7EBA}"/>
            </a:ext>
          </a:extLst>
        </xdr:cNvPr>
        <xdr:cNvSpPr/>
      </xdr:nvSpPr>
      <xdr:spPr>
        <a:xfrm>
          <a:off x="18100675" y="67500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40</xdr:row>
      <xdr:rowOff>5732</xdr:rowOff>
    </xdr:from>
    <xdr:ext cx="469744" cy="259045"/>
    <xdr:sp macro="" textlink="">
      <xdr:nvSpPr>
        <xdr:cNvPr id="376" name="n_1aveValue【認定こども園・幼稚園・保育所】&#10;一人当たり面積">
          <a:extLst>
            <a:ext uri="{FF2B5EF4-FFF2-40B4-BE49-F238E27FC236}">
              <a16:creationId xmlns:a16="http://schemas.microsoft.com/office/drawing/2014/main" id="{FFEDB96E-5463-4FD6-B27D-18AB9D20D356}"/>
            </a:ext>
          </a:extLst>
        </xdr:cNvPr>
        <xdr:cNvSpPr txBox="1"/>
      </xdr:nvSpPr>
      <xdr:spPr>
        <a:xfrm>
          <a:off x="1793247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31132</xdr:rowOff>
    </xdr:from>
    <xdr:ext cx="469744" cy="259045"/>
    <xdr:sp macro="" textlink="">
      <xdr:nvSpPr>
        <xdr:cNvPr id="377" name="n_2aveValue【認定こども園・幼稚園・保育所】&#10;一人当たり面積">
          <a:extLst>
            <a:ext uri="{FF2B5EF4-FFF2-40B4-BE49-F238E27FC236}">
              <a16:creationId xmlns:a16="http://schemas.microsoft.com/office/drawing/2014/main" id="{D5865BA1-4045-437D-879D-1D56A4E6C811}"/>
            </a:ext>
          </a:extLst>
        </xdr:cNvPr>
        <xdr:cNvSpPr txBox="1"/>
      </xdr:nvSpPr>
      <xdr:spPr>
        <a:xfrm>
          <a:off x="1717047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10177</xdr:rowOff>
    </xdr:from>
    <xdr:ext cx="469744" cy="259045"/>
    <xdr:sp macro="" textlink="">
      <xdr:nvSpPr>
        <xdr:cNvPr id="378" name="n_1mainValue【認定こども園・幼稚園・保育所】&#10;一人当たり面積">
          <a:extLst>
            <a:ext uri="{FF2B5EF4-FFF2-40B4-BE49-F238E27FC236}">
              <a16:creationId xmlns:a16="http://schemas.microsoft.com/office/drawing/2014/main" id="{EEFD69F2-CD89-4FB1-91F2-B29AD65075DB}"/>
            </a:ext>
          </a:extLst>
        </xdr:cNvPr>
        <xdr:cNvSpPr txBox="1"/>
      </xdr:nvSpPr>
      <xdr:spPr>
        <a:xfrm>
          <a:off x="17932477"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a:extLst>
            <a:ext uri="{FF2B5EF4-FFF2-40B4-BE49-F238E27FC236}">
              <a16:creationId xmlns:a16="http://schemas.microsoft.com/office/drawing/2014/main" id="{A8AE4CEB-9E57-4B76-98BD-951896F3DAD3}"/>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a:extLst>
            <a:ext uri="{FF2B5EF4-FFF2-40B4-BE49-F238E27FC236}">
              <a16:creationId xmlns:a16="http://schemas.microsoft.com/office/drawing/2014/main" id="{942CADB8-6CC1-4AB7-B117-F345FD4ECF38}"/>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a:extLst>
            <a:ext uri="{FF2B5EF4-FFF2-40B4-BE49-F238E27FC236}">
              <a16:creationId xmlns:a16="http://schemas.microsoft.com/office/drawing/2014/main" id="{EC60E046-11A4-4F3F-8F43-4E2342FE8F00}"/>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a:extLst>
            <a:ext uri="{FF2B5EF4-FFF2-40B4-BE49-F238E27FC236}">
              <a16:creationId xmlns:a16="http://schemas.microsoft.com/office/drawing/2014/main" id="{A4B77709-96D4-4400-9E8D-270A8EFC97F9}"/>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a:extLst>
            <a:ext uri="{FF2B5EF4-FFF2-40B4-BE49-F238E27FC236}">
              <a16:creationId xmlns:a16="http://schemas.microsoft.com/office/drawing/2014/main" id="{6DB4022B-687E-4F08-AC3F-0B6C8A736411}"/>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a:extLst>
            <a:ext uri="{FF2B5EF4-FFF2-40B4-BE49-F238E27FC236}">
              <a16:creationId xmlns:a16="http://schemas.microsoft.com/office/drawing/2014/main" id="{BA1B64DC-C851-4F9E-AB00-CF0CF1273E32}"/>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a:extLst>
            <a:ext uri="{FF2B5EF4-FFF2-40B4-BE49-F238E27FC236}">
              <a16:creationId xmlns:a16="http://schemas.microsoft.com/office/drawing/2014/main" id="{8AF9B2BE-8918-4946-B9A5-3119E218C96B}"/>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a:extLst>
            <a:ext uri="{FF2B5EF4-FFF2-40B4-BE49-F238E27FC236}">
              <a16:creationId xmlns:a16="http://schemas.microsoft.com/office/drawing/2014/main" id="{4128006D-2DB9-493E-9481-68C00CA91A33}"/>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a:extLst>
            <a:ext uri="{FF2B5EF4-FFF2-40B4-BE49-F238E27FC236}">
              <a16:creationId xmlns:a16="http://schemas.microsoft.com/office/drawing/2014/main" id="{C623250F-E2BF-4634-8B53-5E19D639A192}"/>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a:extLst>
            <a:ext uri="{FF2B5EF4-FFF2-40B4-BE49-F238E27FC236}">
              <a16:creationId xmlns:a16="http://schemas.microsoft.com/office/drawing/2014/main" id="{2713E192-24F5-490E-A7C1-AD2315AEF295}"/>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9" name="テキスト ボックス 388">
          <a:extLst>
            <a:ext uri="{FF2B5EF4-FFF2-40B4-BE49-F238E27FC236}">
              <a16:creationId xmlns:a16="http://schemas.microsoft.com/office/drawing/2014/main" id="{C75F4F2D-1E56-4534-AB29-F9F27E768F4A}"/>
            </a:ext>
          </a:extLst>
        </xdr:cNvPr>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90" name="直線コネクタ 389">
          <a:extLst>
            <a:ext uri="{FF2B5EF4-FFF2-40B4-BE49-F238E27FC236}">
              <a16:creationId xmlns:a16="http://schemas.microsoft.com/office/drawing/2014/main" id="{B5B138D2-5C44-4191-BA78-DFB53EEF0868}"/>
            </a:ext>
          </a:extLst>
        </xdr:cNvPr>
        <xdr:cNvCxnSpPr/>
      </xdr:nvCxnSpPr>
      <xdr:spPr>
        <a:xfrm>
          <a:off x="10588625" y="1097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91" name="テキスト ボックス 390">
          <a:extLst>
            <a:ext uri="{FF2B5EF4-FFF2-40B4-BE49-F238E27FC236}">
              <a16:creationId xmlns:a16="http://schemas.microsoft.com/office/drawing/2014/main" id="{121BF235-4D88-40D1-969F-14651F613606}"/>
            </a:ext>
          </a:extLst>
        </xdr:cNvPr>
        <xdr:cNvSpPr txBox="1"/>
      </xdr:nvSpPr>
      <xdr:spPr>
        <a:xfrm>
          <a:off x="10242716"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92" name="直線コネクタ 391">
          <a:extLst>
            <a:ext uri="{FF2B5EF4-FFF2-40B4-BE49-F238E27FC236}">
              <a16:creationId xmlns:a16="http://schemas.microsoft.com/office/drawing/2014/main" id="{00C99F17-A98D-44E1-A5C5-43E973E0EF7B}"/>
            </a:ext>
          </a:extLst>
        </xdr:cNvPr>
        <xdr:cNvCxnSpPr/>
      </xdr:nvCxnSpPr>
      <xdr:spPr>
        <a:xfrm>
          <a:off x="10588625" y="1051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93" name="テキスト ボックス 392">
          <a:extLst>
            <a:ext uri="{FF2B5EF4-FFF2-40B4-BE49-F238E27FC236}">
              <a16:creationId xmlns:a16="http://schemas.microsoft.com/office/drawing/2014/main" id="{BF8A59DA-D6CF-4354-B7B8-92ECD05977E7}"/>
            </a:ext>
          </a:extLst>
        </xdr:cNvPr>
        <xdr:cNvSpPr txBox="1"/>
      </xdr:nvSpPr>
      <xdr:spPr>
        <a:xfrm>
          <a:off x="10242716"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4" name="直線コネクタ 393">
          <a:extLst>
            <a:ext uri="{FF2B5EF4-FFF2-40B4-BE49-F238E27FC236}">
              <a16:creationId xmlns:a16="http://schemas.microsoft.com/office/drawing/2014/main" id="{A0259BDE-C94A-4778-A49D-70E3C7B33C1A}"/>
            </a:ext>
          </a:extLst>
        </xdr:cNvPr>
        <xdr:cNvCxnSpPr/>
      </xdr:nvCxnSpPr>
      <xdr:spPr>
        <a:xfrm>
          <a:off x="10588625" y="1005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95" name="テキスト ボックス 394">
          <a:extLst>
            <a:ext uri="{FF2B5EF4-FFF2-40B4-BE49-F238E27FC236}">
              <a16:creationId xmlns:a16="http://schemas.microsoft.com/office/drawing/2014/main" id="{2CDCD506-279F-4928-A601-8F3B7049E72D}"/>
            </a:ext>
          </a:extLst>
        </xdr:cNvPr>
        <xdr:cNvSpPr txBox="1"/>
      </xdr:nvSpPr>
      <xdr:spPr>
        <a:xfrm>
          <a:off x="10242716"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96" name="直線コネクタ 395">
          <a:extLst>
            <a:ext uri="{FF2B5EF4-FFF2-40B4-BE49-F238E27FC236}">
              <a16:creationId xmlns:a16="http://schemas.microsoft.com/office/drawing/2014/main" id="{F0C97C15-8680-47E0-A2B2-2FA39C60174D}"/>
            </a:ext>
          </a:extLst>
        </xdr:cNvPr>
        <xdr:cNvCxnSpPr/>
      </xdr:nvCxnSpPr>
      <xdr:spPr>
        <a:xfrm>
          <a:off x="10588625" y="960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97" name="テキスト ボックス 396">
          <a:extLst>
            <a:ext uri="{FF2B5EF4-FFF2-40B4-BE49-F238E27FC236}">
              <a16:creationId xmlns:a16="http://schemas.microsoft.com/office/drawing/2014/main" id="{8B278046-D9AC-400B-AD8F-00D1404FB712}"/>
            </a:ext>
          </a:extLst>
        </xdr:cNvPr>
        <xdr:cNvSpPr txBox="1"/>
      </xdr:nvSpPr>
      <xdr:spPr>
        <a:xfrm>
          <a:off x="10242716"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8" name="直線コネクタ 397">
          <a:extLst>
            <a:ext uri="{FF2B5EF4-FFF2-40B4-BE49-F238E27FC236}">
              <a16:creationId xmlns:a16="http://schemas.microsoft.com/office/drawing/2014/main" id="{2CA5A804-1046-4ED5-8A29-B2CE9B8FE232}"/>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9" name="テキスト ボックス 398">
          <a:extLst>
            <a:ext uri="{FF2B5EF4-FFF2-40B4-BE49-F238E27FC236}">
              <a16:creationId xmlns:a16="http://schemas.microsoft.com/office/drawing/2014/main" id="{E4BF0F39-67DD-4F2E-8C60-FD16A4DC2EB9}"/>
            </a:ext>
          </a:extLst>
        </xdr:cNvPr>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0" name="【学校施設】&#10;有形固定資産減価償却率グラフ枠">
          <a:extLst>
            <a:ext uri="{FF2B5EF4-FFF2-40B4-BE49-F238E27FC236}">
              <a16:creationId xmlns:a16="http://schemas.microsoft.com/office/drawing/2014/main" id="{9FA96F10-F558-452A-BC66-5F455D379FCA}"/>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401" name="直線コネクタ 400">
          <a:extLst>
            <a:ext uri="{FF2B5EF4-FFF2-40B4-BE49-F238E27FC236}">
              <a16:creationId xmlns:a16="http://schemas.microsoft.com/office/drawing/2014/main" id="{457391FD-CD63-4C82-AFF9-7B5C9DFAC6FD}"/>
            </a:ext>
          </a:extLst>
        </xdr:cNvPr>
        <xdr:cNvCxnSpPr/>
      </xdr:nvCxnSpPr>
      <xdr:spPr>
        <a:xfrm flipV="1">
          <a:off x="13889989"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402" name="【学校施設】&#10;有形固定資産減価償却率最小値テキスト">
          <a:extLst>
            <a:ext uri="{FF2B5EF4-FFF2-40B4-BE49-F238E27FC236}">
              <a16:creationId xmlns:a16="http://schemas.microsoft.com/office/drawing/2014/main" id="{F0CE371B-B65D-4BD9-AB3D-F31E87CB19B0}"/>
            </a:ext>
          </a:extLst>
        </xdr:cNvPr>
        <xdr:cNvSpPr txBox="1"/>
      </xdr:nvSpPr>
      <xdr:spPr>
        <a:xfrm>
          <a:off x="13928725"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403" name="直線コネクタ 402">
          <a:extLst>
            <a:ext uri="{FF2B5EF4-FFF2-40B4-BE49-F238E27FC236}">
              <a16:creationId xmlns:a16="http://schemas.microsoft.com/office/drawing/2014/main" id="{71EAD60D-6A0E-4F16-8CFF-1603C5C94E36}"/>
            </a:ext>
          </a:extLst>
        </xdr:cNvPr>
        <xdr:cNvCxnSpPr/>
      </xdr:nvCxnSpPr>
      <xdr:spPr>
        <a:xfrm>
          <a:off x="13801725" y="108470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04" name="【学校施設】&#10;有形固定資産減価償却率最大値テキスト">
          <a:extLst>
            <a:ext uri="{FF2B5EF4-FFF2-40B4-BE49-F238E27FC236}">
              <a16:creationId xmlns:a16="http://schemas.microsoft.com/office/drawing/2014/main" id="{54673AA7-2C55-4976-98CE-F8E463B4025F}"/>
            </a:ext>
          </a:extLst>
        </xdr:cNvPr>
        <xdr:cNvSpPr txBox="1"/>
      </xdr:nvSpPr>
      <xdr:spPr>
        <a:xfrm>
          <a:off x="13928725"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05" name="直線コネクタ 404">
          <a:extLst>
            <a:ext uri="{FF2B5EF4-FFF2-40B4-BE49-F238E27FC236}">
              <a16:creationId xmlns:a16="http://schemas.microsoft.com/office/drawing/2014/main" id="{491F5B8A-9A7D-44DE-B4EB-714053887E13}"/>
            </a:ext>
          </a:extLst>
        </xdr:cNvPr>
        <xdr:cNvCxnSpPr/>
      </xdr:nvCxnSpPr>
      <xdr:spPr>
        <a:xfrm>
          <a:off x="13801725" y="95303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406" name="【学校施設】&#10;有形固定資産減価償却率平均値テキスト">
          <a:extLst>
            <a:ext uri="{FF2B5EF4-FFF2-40B4-BE49-F238E27FC236}">
              <a16:creationId xmlns:a16="http://schemas.microsoft.com/office/drawing/2014/main" id="{B28D7610-F43D-4E07-A97B-7933D8DE03D6}"/>
            </a:ext>
          </a:extLst>
        </xdr:cNvPr>
        <xdr:cNvSpPr txBox="1"/>
      </xdr:nvSpPr>
      <xdr:spPr>
        <a:xfrm>
          <a:off x="13928725"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07" name="フローチャート: 判断 406">
          <a:extLst>
            <a:ext uri="{FF2B5EF4-FFF2-40B4-BE49-F238E27FC236}">
              <a16:creationId xmlns:a16="http://schemas.microsoft.com/office/drawing/2014/main" id="{83B80EEA-FD6A-4B07-BEDE-D34CCE58C678}"/>
            </a:ext>
          </a:extLst>
        </xdr:cNvPr>
        <xdr:cNvSpPr/>
      </xdr:nvSpPr>
      <xdr:spPr>
        <a:xfrm>
          <a:off x="13839825" y="10039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408" name="フローチャート: 判断 407">
          <a:extLst>
            <a:ext uri="{FF2B5EF4-FFF2-40B4-BE49-F238E27FC236}">
              <a16:creationId xmlns:a16="http://schemas.microsoft.com/office/drawing/2014/main" id="{81E97A0B-0F30-46E3-9F41-8A3A91397158}"/>
            </a:ext>
          </a:extLst>
        </xdr:cNvPr>
        <xdr:cNvSpPr/>
      </xdr:nvSpPr>
      <xdr:spPr>
        <a:xfrm>
          <a:off x="13115925"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xdr:rowOff>
    </xdr:from>
    <xdr:to>
      <xdr:col>76</xdr:col>
      <xdr:colOff>165100</xdr:colOff>
      <xdr:row>58</xdr:row>
      <xdr:rowOff>112522</xdr:rowOff>
    </xdr:to>
    <xdr:sp macro="" textlink="">
      <xdr:nvSpPr>
        <xdr:cNvPr id="409" name="フローチャート: 判断 408">
          <a:extLst>
            <a:ext uri="{FF2B5EF4-FFF2-40B4-BE49-F238E27FC236}">
              <a16:creationId xmlns:a16="http://schemas.microsoft.com/office/drawing/2014/main" id="{A62B7E96-DCA8-4568-8379-B2AF946FC030}"/>
            </a:ext>
          </a:extLst>
        </xdr:cNvPr>
        <xdr:cNvSpPr/>
      </xdr:nvSpPr>
      <xdr:spPr>
        <a:xfrm>
          <a:off x="12369800" y="99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57187C17-366E-4587-8280-A309D66DB523}"/>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A1EF4E8B-4E2E-47ED-BE10-71A821AFF9D8}"/>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DA9BB5E1-8014-4CF2-8EAC-181DA822250D}"/>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0A384BD8-D1ED-4867-976F-B5D64554876F}"/>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1A17C42D-0E86-47E3-AA06-A085FD471F23}"/>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154940</xdr:rowOff>
    </xdr:from>
    <xdr:to>
      <xdr:col>81</xdr:col>
      <xdr:colOff>101600</xdr:colOff>
      <xdr:row>57</xdr:row>
      <xdr:rowOff>85090</xdr:rowOff>
    </xdr:to>
    <xdr:sp macro="" textlink="">
      <xdr:nvSpPr>
        <xdr:cNvPr id="415" name="楕円 414">
          <a:extLst>
            <a:ext uri="{FF2B5EF4-FFF2-40B4-BE49-F238E27FC236}">
              <a16:creationId xmlns:a16="http://schemas.microsoft.com/office/drawing/2014/main" id="{6A5E2F47-8498-4DBB-A7C4-FAD0FC35D6EC}"/>
            </a:ext>
          </a:extLst>
        </xdr:cNvPr>
        <xdr:cNvSpPr/>
      </xdr:nvSpPr>
      <xdr:spPr>
        <a:xfrm>
          <a:off x="13115925"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137939</xdr:rowOff>
    </xdr:from>
    <xdr:ext cx="405111" cy="259045"/>
    <xdr:sp macro="" textlink="">
      <xdr:nvSpPr>
        <xdr:cNvPr id="416" name="n_1aveValue【学校施設】&#10;有形固定資産減価償却率">
          <a:extLst>
            <a:ext uri="{FF2B5EF4-FFF2-40B4-BE49-F238E27FC236}">
              <a16:creationId xmlns:a16="http://schemas.microsoft.com/office/drawing/2014/main" id="{96704524-DF21-4941-9642-D8A44566D5F0}"/>
            </a:ext>
          </a:extLst>
        </xdr:cNvPr>
        <xdr:cNvSpPr txBox="1"/>
      </xdr:nvSpPr>
      <xdr:spPr>
        <a:xfrm>
          <a:off x="12980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129049</xdr:rowOff>
    </xdr:from>
    <xdr:ext cx="405111" cy="259045"/>
    <xdr:sp macro="" textlink="">
      <xdr:nvSpPr>
        <xdr:cNvPr id="417" name="n_2aveValue【学校施設】&#10;有形固定資産減価償却率">
          <a:extLst>
            <a:ext uri="{FF2B5EF4-FFF2-40B4-BE49-F238E27FC236}">
              <a16:creationId xmlns:a16="http://schemas.microsoft.com/office/drawing/2014/main" id="{F8C11844-790D-41E4-8583-1FF59E938F86}"/>
            </a:ext>
          </a:extLst>
        </xdr:cNvPr>
        <xdr:cNvSpPr txBox="1"/>
      </xdr:nvSpPr>
      <xdr:spPr>
        <a:xfrm>
          <a:off x="12246619"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101617</xdr:rowOff>
    </xdr:from>
    <xdr:ext cx="405111" cy="259045"/>
    <xdr:sp macro="" textlink="">
      <xdr:nvSpPr>
        <xdr:cNvPr id="418" name="n_1mainValue【学校施設】&#10;有形固定資産減価償却率">
          <a:extLst>
            <a:ext uri="{FF2B5EF4-FFF2-40B4-BE49-F238E27FC236}">
              <a16:creationId xmlns:a16="http://schemas.microsoft.com/office/drawing/2014/main" id="{5EDA5C49-841E-4537-B17E-81EA2A187EB7}"/>
            </a:ext>
          </a:extLst>
        </xdr:cNvPr>
        <xdr:cNvSpPr txBox="1"/>
      </xdr:nvSpPr>
      <xdr:spPr>
        <a:xfrm>
          <a:off x="12980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9" name="正方形/長方形 418">
          <a:extLst>
            <a:ext uri="{FF2B5EF4-FFF2-40B4-BE49-F238E27FC236}">
              <a16:creationId xmlns:a16="http://schemas.microsoft.com/office/drawing/2014/main" id="{275FF828-A7A3-4E11-9525-FB94BD59945A}"/>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0" name="正方形/長方形 419">
          <a:extLst>
            <a:ext uri="{FF2B5EF4-FFF2-40B4-BE49-F238E27FC236}">
              <a16:creationId xmlns:a16="http://schemas.microsoft.com/office/drawing/2014/main" id="{F1056868-F876-4B37-8642-985CC0C7E779}"/>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1" name="正方形/長方形 420">
          <a:extLst>
            <a:ext uri="{FF2B5EF4-FFF2-40B4-BE49-F238E27FC236}">
              <a16:creationId xmlns:a16="http://schemas.microsoft.com/office/drawing/2014/main" id="{05DDB41D-AD34-4525-9C44-AC9B84462397}"/>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2" name="正方形/長方形 421">
          <a:extLst>
            <a:ext uri="{FF2B5EF4-FFF2-40B4-BE49-F238E27FC236}">
              <a16:creationId xmlns:a16="http://schemas.microsoft.com/office/drawing/2014/main" id="{119F2C63-F706-419E-A45E-B36FF5CAB3C9}"/>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3" name="正方形/長方形 422">
          <a:extLst>
            <a:ext uri="{FF2B5EF4-FFF2-40B4-BE49-F238E27FC236}">
              <a16:creationId xmlns:a16="http://schemas.microsoft.com/office/drawing/2014/main" id="{55F21D31-E07C-4AE7-BC93-D514C8077127}"/>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4" name="正方形/長方形 423">
          <a:extLst>
            <a:ext uri="{FF2B5EF4-FFF2-40B4-BE49-F238E27FC236}">
              <a16:creationId xmlns:a16="http://schemas.microsoft.com/office/drawing/2014/main" id="{D7388715-BAD4-4DC0-B4D5-EAB80CE63E8A}"/>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5" name="正方形/長方形 424">
          <a:extLst>
            <a:ext uri="{FF2B5EF4-FFF2-40B4-BE49-F238E27FC236}">
              <a16:creationId xmlns:a16="http://schemas.microsoft.com/office/drawing/2014/main" id="{894E1EF2-F332-4AFB-9D1A-7C596A3B723A}"/>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6" name="正方形/長方形 425">
          <a:extLst>
            <a:ext uri="{FF2B5EF4-FFF2-40B4-BE49-F238E27FC236}">
              <a16:creationId xmlns:a16="http://schemas.microsoft.com/office/drawing/2014/main" id="{4B78CADD-C429-4FC3-9672-E9406496E983}"/>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7" name="テキスト ボックス 426">
          <a:extLst>
            <a:ext uri="{FF2B5EF4-FFF2-40B4-BE49-F238E27FC236}">
              <a16:creationId xmlns:a16="http://schemas.microsoft.com/office/drawing/2014/main" id="{EAAB9730-55DC-41A2-949B-D23E2A07E9F9}"/>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8" name="直線コネクタ 427">
          <a:extLst>
            <a:ext uri="{FF2B5EF4-FFF2-40B4-BE49-F238E27FC236}">
              <a16:creationId xmlns:a16="http://schemas.microsoft.com/office/drawing/2014/main" id="{AE266A2F-9F7F-4A66-B101-1785EACB942B}"/>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9" name="テキスト ボックス 428">
          <a:extLst>
            <a:ext uri="{FF2B5EF4-FFF2-40B4-BE49-F238E27FC236}">
              <a16:creationId xmlns:a16="http://schemas.microsoft.com/office/drawing/2014/main" id="{6173FB11-76EA-4013-B552-154D41223F7D}"/>
            </a:ext>
          </a:extLst>
        </xdr:cNvPr>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0" name="直線コネクタ 429">
          <a:extLst>
            <a:ext uri="{FF2B5EF4-FFF2-40B4-BE49-F238E27FC236}">
              <a16:creationId xmlns:a16="http://schemas.microsoft.com/office/drawing/2014/main" id="{C8AC5D2C-537B-40CD-8AD3-104E6D81FF69}"/>
            </a:ext>
          </a:extLst>
        </xdr:cNvPr>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1" name="テキスト ボックス 430">
          <a:extLst>
            <a:ext uri="{FF2B5EF4-FFF2-40B4-BE49-F238E27FC236}">
              <a16:creationId xmlns:a16="http://schemas.microsoft.com/office/drawing/2014/main" id="{BDB6969F-5F8F-4B55-9C0D-43BF10A666BD}"/>
            </a:ext>
          </a:extLst>
        </xdr:cNvPr>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2" name="直線コネクタ 431">
          <a:extLst>
            <a:ext uri="{FF2B5EF4-FFF2-40B4-BE49-F238E27FC236}">
              <a16:creationId xmlns:a16="http://schemas.microsoft.com/office/drawing/2014/main" id="{826A63FF-6391-483F-BC6E-EEB14B382253}"/>
            </a:ext>
          </a:extLst>
        </xdr:cNvPr>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3" name="テキスト ボックス 432">
          <a:extLst>
            <a:ext uri="{FF2B5EF4-FFF2-40B4-BE49-F238E27FC236}">
              <a16:creationId xmlns:a16="http://schemas.microsoft.com/office/drawing/2014/main" id="{294D110F-AB5A-4FE7-8DFB-227D04BD6464}"/>
            </a:ext>
          </a:extLst>
        </xdr:cNvPr>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4" name="直線コネクタ 433">
          <a:extLst>
            <a:ext uri="{FF2B5EF4-FFF2-40B4-BE49-F238E27FC236}">
              <a16:creationId xmlns:a16="http://schemas.microsoft.com/office/drawing/2014/main" id="{7054F816-A21C-425A-9ABF-54051EC1F722}"/>
            </a:ext>
          </a:extLst>
        </xdr:cNvPr>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5" name="テキスト ボックス 434">
          <a:extLst>
            <a:ext uri="{FF2B5EF4-FFF2-40B4-BE49-F238E27FC236}">
              <a16:creationId xmlns:a16="http://schemas.microsoft.com/office/drawing/2014/main" id="{2DE68080-CF72-4BA6-9D17-10E60039241D}"/>
            </a:ext>
          </a:extLst>
        </xdr:cNvPr>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6" name="直線コネクタ 435">
          <a:extLst>
            <a:ext uri="{FF2B5EF4-FFF2-40B4-BE49-F238E27FC236}">
              <a16:creationId xmlns:a16="http://schemas.microsoft.com/office/drawing/2014/main" id="{329FD06F-A191-4A6F-AC32-BB7A7FCB57F2}"/>
            </a:ext>
          </a:extLst>
        </xdr:cNvPr>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7" name="テキスト ボックス 436">
          <a:extLst>
            <a:ext uri="{FF2B5EF4-FFF2-40B4-BE49-F238E27FC236}">
              <a16:creationId xmlns:a16="http://schemas.microsoft.com/office/drawing/2014/main" id="{D3F01F93-3443-474A-B0D2-6D9C0CFC3AD0}"/>
            </a:ext>
          </a:extLst>
        </xdr:cNvPr>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8" name="直線コネクタ 437">
          <a:extLst>
            <a:ext uri="{FF2B5EF4-FFF2-40B4-BE49-F238E27FC236}">
              <a16:creationId xmlns:a16="http://schemas.microsoft.com/office/drawing/2014/main" id="{D4D1A75C-2CD1-49CB-BDCD-A08AA2A29B99}"/>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9" name="テキスト ボックス 438">
          <a:extLst>
            <a:ext uri="{FF2B5EF4-FFF2-40B4-BE49-F238E27FC236}">
              <a16:creationId xmlns:a16="http://schemas.microsoft.com/office/drawing/2014/main" id="{EBAE1C04-96A3-4830-BD12-8D5839BD0B0F}"/>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0" name="【学校施設】&#10;一人当たり面積グラフ枠">
          <a:extLst>
            <a:ext uri="{FF2B5EF4-FFF2-40B4-BE49-F238E27FC236}">
              <a16:creationId xmlns:a16="http://schemas.microsoft.com/office/drawing/2014/main" id="{B98122E1-B805-4065-851A-903EE56CEEC0}"/>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441" name="直線コネクタ 440">
          <a:extLst>
            <a:ext uri="{FF2B5EF4-FFF2-40B4-BE49-F238E27FC236}">
              <a16:creationId xmlns:a16="http://schemas.microsoft.com/office/drawing/2014/main" id="{6672988D-3E07-4577-A423-80E0CE42B2CD}"/>
            </a:ext>
          </a:extLst>
        </xdr:cNvPr>
        <xdr:cNvCxnSpPr/>
      </xdr:nvCxnSpPr>
      <xdr:spPr>
        <a:xfrm flipV="1">
          <a:off x="188461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442" name="【学校施設】&#10;一人当たり面積最小値テキスト">
          <a:extLst>
            <a:ext uri="{FF2B5EF4-FFF2-40B4-BE49-F238E27FC236}">
              <a16:creationId xmlns:a16="http://schemas.microsoft.com/office/drawing/2014/main" id="{38694A1C-5D7F-499F-82F5-F24F03F69FA0}"/>
            </a:ext>
          </a:extLst>
        </xdr:cNvPr>
        <xdr:cNvSpPr txBox="1"/>
      </xdr:nvSpPr>
      <xdr:spPr>
        <a:xfrm>
          <a:off x="188849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443" name="直線コネクタ 442">
          <a:extLst>
            <a:ext uri="{FF2B5EF4-FFF2-40B4-BE49-F238E27FC236}">
              <a16:creationId xmlns:a16="http://schemas.microsoft.com/office/drawing/2014/main" id="{EB4D2B4E-A030-4188-A8A2-45D4197B00EF}"/>
            </a:ext>
          </a:extLst>
        </xdr:cNvPr>
        <xdr:cNvCxnSpPr/>
      </xdr:nvCxnSpPr>
      <xdr:spPr>
        <a:xfrm>
          <a:off x="18786475" y="108612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444" name="【学校施設】&#10;一人当たり面積最大値テキスト">
          <a:extLst>
            <a:ext uri="{FF2B5EF4-FFF2-40B4-BE49-F238E27FC236}">
              <a16:creationId xmlns:a16="http://schemas.microsoft.com/office/drawing/2014/main" id="{FACA4866-809D-4A05-B0EA-F8466F092635}"/>
            </a:ext>
          </a:extLst>
        </xdr:cNvPr>
        <xdr:cNvSpPr txBox="1"/>
      </xdr:nvSpPr>
      <xdr:spPr>
        <a:xfrm>
          <a:off x="188849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445" name="直線コネクタ 444">
          <a:extLst>
            <a:ext uri="{FF2B5EF4-FFF2-40B4-BE49-F238E27FC236}">
              <a16:creationId xmlns:a16="http://schemas.microsoft.com/office/drawing/2014/main" id="{6428ABA2-1117-4A59-9895-B901958E3B1A}"/>
            </a:ext>
          </a:extLst>
        </xdr:cNvPr>
        <xdr:cNvCxnSpPr/>
      </xdr:nvCxnSpPr>
      <xdr:spPr>
        <a:xfrm>
          <a:off x="18786475" y="987003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446" name="【学校施設】&#10;一人当たり面積平均値テキスト">
          <a:extLst>
            <a:ext uri="{FF2B5EF4-FFF2-40B4-BE49-F238E27FC236}">
              <a16:creationId xmlns:a16="http://schemas.microsoft.com/office/drawing/2014/main" id="{A588C9E7-6C84-48EC-A4BF-57347680A2DF}"/>
            </a:ext>
          </a:extLst>
        </xdr:cNvPr>
        <xdr:cNvSpPr txBox="1"/>
      </xdr:nvSpPr>
      <xdr:spPr>
        <a:xfrm>
          <a:off x="188849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447" name="フローチャート: 判断 446">
          <a:extLst>
            <a:ext uri="{FF2B5EF4-FFF2-40B4-BE49-F238E27FC236}">
              <a16:creationId xmlns:a16="http://schemas.microsoft.com/office/drawing/2014/main" id="{87AF7D16-A0BD-4FD4-B9D2-8A033263464A}"/>
            </a:ext>
          </a:extLst>
        </xdr:cNvPr>
        <xdr:cNvSpPr/>
      </xdr:nvSpPr>
      <xdr:spPr>
        <a:xfrm>
          <a:off x="187960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448" name="フローチャート: 判断 447">
          <a:extLst>
            <a:ext uri="{FF2B5EF4-FFF2-40B4-BE49-F238E27FC236}">
              <a16:creationId xmlns:a16="http://schemas.microsoft.com/office/drawing/2014/main" id="{9646778A-3F47-4EE0-BFDB-F300AB6D06A2}"/>
            </a:ext>
          </a:extLst>
        </xdr:cNvPr>
        <xdr:cNvSpPr/>
      </xdr:nvSpPr>
      <xdr:spPr>
        <a:xfrm>
          <a:off x="18100675" y="105256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449" name="フローチャート: 判断 448">
          <a:extLst>
            <a:ext uri="{FF2B5EF4-FFF2-40B4-BE49-F238E27FC236}">
              <a16:creationId xmlns:a16="http://schemas.microsoft.com/office/drawing/2014/main" id="{B0F69136-1663-45D7-A3BC-948BAB90CBBC}"/>
            </a:ext>
          </a:extLst>
        </xdr:cNvPr>
        <xdr:cNvSpPr/>
      </xdr:nvSpPr>
      <xdr:spPr>
        <a:xfrm>
          <a:off x="17325975"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4DE3C8E8-7EA5-4075-BD0D-81DAE7EF72DC}"/>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C3FD4062-9A82-4A21-B510-E6732D30D5BD}"/>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3E26D19C-F5C5-4649-A7EE-0865C0E048B6}"/>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ECF9A858-5A59-4F60-876A-E64A0CC4A107}"/>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18D4E09A-7A73-4521-A244-BB5E1033BE90}"/>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20980</xdr:rowOff>
    </xdr:from>
    <xdr:to>
      <xdr:col>112</xdr:col>
      <xdr:colOff>38100</xdr:colOff>
      <xdr:row>63</xdr:row>
      <xdr:rowOff>122580</xdr:rowOff>
    </xdr:to>
    <xdr:sp macro="" textlink="">
      <xdr:nvSpPr>
        <xdr:cNvPr id="455" name="楕円 454">
          <a:extLst>
            <a:ext uri="{FF2B5EF4-FFF2-40B4-BE49-F238E27FC236}">
              <a16:creationId xmlns:a16="http://schemas.microsoft.com/office/drawing/2014/main" id="{A5CC314B-9EB1-41D3-88C3-30721CD27F29}"/>
            </a:ext>
          </a:extLst>
        </xdr:cNvPr>
        <xdr:cNvSpPr/>
      </xdr:nvSpPr>
      <xdr:spPr>
        <a:xfrm>
          <a:off x="18100675" y="108223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13835</xdr:rowOff>
    </xdr:from>
    <xdr:ext cx="469744" cy="259045"/>
    <xdr:sp macro="" textlink="">
      <xdr:nvSpPr>
        <xdr:cNvPr id="456" name="n_1aveValue【学校施設】&#10;一人当たり面積">
          <a:extLst>
            <a:ext uri="{FF2B5EF4-FFF2-40B4-BE49-F238E27FC236}">
              <a16:creationId xmlns:a16="http://schemas.microsoft.com/office/drawing/2014/main" id="{3C306A57-4841-4AA1-BDA7-AA577779B6F1}"/>
            </a:ext>
          </a:extLst>
        </xdr:cNvPr>
        <xdr:cNvSpPr txBox="1"/>
      </xdr:nvSpPr>
      <xdr:spPr>
        <a:xfrm>
          <a:off x="17932477" y="103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17492</xdr:rowOff>
    </xdr:from>
    <xdr:ext cx="469744" cy="259045"/>
    <xdr:sp macro="" textlink="">
      <xdr:nvSpPr>
        <xdr:cNvPr id="457" name="n_2aveValue【学校施設】&#10;一人当たり面積">
          <a:extLst>
            <a:ext uri="{FF2B5EF4-FFF2-40B4-BE49-F238E27FC236}">
              <a16:creationId xmlns:a16="http://schemas.microsoft.com/office/drawing/2014/main" id="{FE0CB88E-6DF2-4778-B433-71F6644413E1}"/>
            </a:ext>
          </a:extLst>
        </xdr:cNvPr>
        <xdr:cNvSpPr txBox="1"/>
      </xdr:nvSpPr>
      <xdr:spPr>
        <a:xfrm>
          <a:off x="1717047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113707</xdr:rowOff>
    </xdr:from>
    <xdr:ext cx="469744" cy="259045"/>
    <xdr:sp macro="" textlink="">
      <xdr:nvSpPr>
        <xdr:cNvPr id="458" name="n_1mainValue【学校施設】&#10;一人当たり面積">
          <a:extLst>
            <a:ext uri="{FF2B5EF4-FFF2-40B4-BE49-F238E27FC236}">
              <a16:creationId xmlns:a16="http://schemas.microsoft.com/office/drawing/2014/main" id="{0AAAFD6F-E313-4C00-B27B-CF5547B5A2FE}"/>
            </a:ext>
          </a:extLst>
        </xdr:cNvPr>
        <xdr:cNvSpPr txBox="1"/>
      </xdr:nvSpPr>
      <xdr:spPr>
        <a:xfrm>
          <a:off x="17932477" y="1091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9" name="正方形/長方形 458">
          <a:extLst>
            <a:ext uri="{FF2B5EF4-FFF2-40B4-BE49-F238E27FC236}">
              <a16:creationId xmlns:a16="http://schemas.microsoft.com/office/drawing/2014/main" id="{CE2E9AC1-B220-4EAA-9FCD-A81FBEAED53E}"/>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0" name="正方形/長方形 459">
          <a:extLst>
            <a:ext uri="{FF2B5EF4-FFF2-40B4-BE49-F238E27FC236}">
              <a16:creationId xmlns:a16="http://schemas.microsoft.com/office/drawing/2014/main" id="{0A5DAE17-AE38-490F-AA88-8BD42532923B}"/>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1" name="正方形/長方形 460">
          <a:extLst>
            <a:ext uri="{FF2B5EF4-FFF2-40B4-BE49-F238E27FC236}">
              <a16:creationId xmlns:a16="http://schemas.microsoft.com/office/drawing/2014/main" id="{531BB24D-C4B1-4CA4-A319-A99D4A2D1599}"/>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2" name="正方形/長方形 461">
          <a:extLst>
            <a:ext uri="{FF2B5EF4-FFF2-40B4-BE49-F238E27FC236}">
              <a16:creationId xmlns:a16="http://schemas.microsoft.com/office/drawing/2014/main" id="{6BBF41AF-C5A8-47C3-9504-17C61CF5A99E}"/>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3" name="正方形/長方形 462">
          <a:extLst>
            <a:ext uri="{FF2B5EF4-FFF2-40B4-BE49-F238E27FC236}">
              <a16:creationId xmlns:a16="http://schemas.microsoft.com/office/drawing/2014/main" id="{44785F1F-5B5A-4304-8C7F-605292EA2223}"/>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4" name="正方形/長方形 463">
          <a:extLst>
            <a:ext uri="{FF2B5EF4-FFF2-40B4-BE49-F238E27FC236}">
              <a16:creationId xmlns:a16="http://schemas.microsoft.com/office/drawing/2014/main" id="{982739A0-D185-40C3-A602-27B1F6906A9E}"/>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5" name="正方形/長方形 464">
          <a:extLst>
            <a:ext uri="{FF2B5EF4-FFF2-40B4-BE49-F238E27FC236}">
              <a16:creationId xmlns:a16="http://schemas.microsoft.com/office/drawing/2014/main" id="{3A4292E2-866B-48B9-9860-2E105BEEBBA0}"/>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6" name="正方形/長方形 465">
          <a:extLst>
            <a:ext uri="{FF2B5EF4-FFF2-40B4-BE49-F238E27FC236}">
              <a16:creationId xmlns:a16="http://schemas.microsoft.com/office/drawing/2014/main" id="{B0BFB7B0-FB49-4193-9DAD-49849ED50134}"/>
            </a:ext>
          </a:extLst>
        </xdr:cNvPr>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7" name="正方形/長方形 466">
          <a:extLst>
            <a:ext uri="{FF2B5EF4-FFF2-40B4-BE49-F238E27FC236}">
              <a16:creationId xmlns:a16="http://schemas.microsoft.com/office/drawing/2014/main" id="{ACCB9400-BCA7-480D-8C8F-0EE7A52C42F9}"/>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8" name="正方形/長方形 467">
          <a:extLst>
            <a:ext uri="{FF2B5EF4-FFF2-40B4-BE49-F238E27FC236}">
              <a16:creationId xmlns:a16="http://schemas.microsoft.com/office/drawing/2014/main" id="{0CBCEB40-5C76-4E1E-B205-025D6B727D13}"/>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9" name="正方形/長方形 468">
          <a:extLst>
            <a:ext uri="{FF2B5EF4-FFF2-40B4-BE49-F238E27FC236}">
              <a16:creationId xmlns:a16="http://schemas.microsoft.com/office/drawing/2014/main" id="{67631F82-CACE-46AE-84F1-B56FC4A7C639}"/>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0" name="正方形/長方形 469">
          <a:extLst>
            <a:ext uri="{FF2B5EF4-FFF2-40B4-BE49-F238E27FC236}">
              <a16:creationId xmlns:a16="http://schemas.microsoft.com/office/drawing/2014/main" id="{42805531-FF46-48D5-97BE-D617F64453B9}"/>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1" name="正方形/長方形 470">
          <a:extLst>
            <a:ext uri="{FF2B5EF4-FFF2-40B4-BE49-F238E27FC236}">
              <a16:creationId xmlns:a16="http://schemas.microsoft.com/office/drawing/2014/main" id="{F41813DB-D68A-4A59-B8C9-FD1E1EE42B72}"/>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2" name="正方形/長方形 471">
          <a:extLst>
            <a:ext uri="{FF2B5EF4-FFF2-40B4-BE49-F238E27FC236}">
              <a16:creationId xmlns:a16="http://schemas.microsoft.com/office/drawing/2014/main" id="{2C1D5D33-7DE3-470B-A3D1-50E29792458D}"/>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3" name="正方形/長方形 472">
          <a:extLst>
            <a:ext uri="{FF2B5EF4-FFF2-40B4-BE49-F238E27FC236}">
              <a16:creationId xmlns:a16="http://schemas.microsoft.com/office/drawing/2014/main" id="{5785C268-35DC-42AF-957B-E4672B25EE25}"/>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4" name="正方形/長方形 473">
          <a:extLst>
            <a:ext uri="{FF2B5EF4-FFF2-40B4-BE49-F238E27FC236}">
              <a16:creationId xmlns:a16="http://schemas.microsoft.com/office/drawing/2014/main" id="{D9CA2113-3E0C-4F8B-8E5F-387BB3DA2FEA}"/>
            </a:ext>
          </a:extLst>
        </xdr:cNvPr>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5" name="正方形/長方形 474">
          <a:extLst>
            <a:ext uri="{FF2B5EF4-FFF2-40B4-BE49-F238E27FC236}">
              <a16:creationId xmlns:a16="http://schemas.microsoft.com/office/drawing/2014/main" id="{8DD51B3C-22C8-462D-86A1-C2250A5825CE}"/>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6" name="正方形/長方形 475">
          <a:extLst>
            <a:ext uri="{FF2B5EF4-FFF2-40B4-BE49-F238E27FC236}">
              <a16:creationId xmlns:a16="http://schemas.microsoft.com/office/drawing/2014/main" id="{BE8684A4-0CAD-45CC-8931-0D5EBB309C7A}"/>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7" name="正方形/長方形 476">
          <a:extLst>
            <a:ext uri="{FF2B5EF4-FFF2-40B4-BE49-F238E27FC236}">
              <a16:creationId xmlns:a16="http://schemas.microsoft.com/office/drawing/2014/main" id="{4708F5E2-68EC-464C-A6B6-D780806DEE4A}"/>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8" name="正方形/長方形 477">
          <a:extLst>
            <a:ext uri="{FF2B5EF4-FFF2-40B4-BE49-F238E27FC236}">
              <a16:creationId xmlns:a16="http://schemas.microsoft.com/office/drawing/2014/main" id="{5902C366-C0E5-4D25-9F0B-3ED4BC16B298}"/>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9" name="正方形/長方形 478">
          <a:extLst>
            <a:ext uri="{FF2B5EF4-FFF2-40B4-BE49-F238E27FC236}">
              <a16:creationId xmlns:a16="http://schemas.microsoft.com/office/drawing/2014/main" id="{6D43A6B1-9E25-4F02-AA09-C7B9EF6604C4}"/>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0" name="正方形/長方形 479">
          <a:extLst>
            <a:ext uri="{FF2B5EF4-FFF2-40B4-BE49-F238E27FC236}">
              <a16:creationId xmlns:a16="http://schemas.microsoft.com/office/drawing/2014/main" id="{E7E6DB5B-9EB8-48A4-913D-42669E9BF424}"/>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1" name="正方形/長方形 480">
          <a:extLst>
            <a:ext uri="{FF2B5EF4-FFF2-40B4-BE49-F238E27FC236}">
              <a16:creationId xmlns:a16="http://schemas.microsoft.com/office/drawing/2014/main" id="{B85C430A-E43C-47C5-A9D6-EF2273ACAEFB}"/>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2" name="正方形/長方形 481">
          <a:extLst>
            <a:ext uri="{FF2B5EF4-FFF2-40B4-BE49-F238E27FC236}">
              <a16:creationId xmlns:a16="http://schemas.microsoft.com/office/drawing/2014/main" id="{0E7E9063-102A-4E91-B141-92203B559E65}"/>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3" name="テキスト ボックス 482">
          <a:extLst>
            <a:ext uri="{FF2B5EF4-FFF2-40B4-BE49-F238E27FC236}">
              <a16:creationId xmlns:a16="http://schemas.microsoft.com/office/drawing/2014/main" id="{A75A2058-38C0-4625-872F-77DB40363919}"/>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4" name="直線コネクタ 483">
          <a:extLst>
            <a:ext uri="{FF2B5EF4-FFF2-40B4-BE49-F238E27FC236}">
              <a16:creationId xmlns:a16="http://schemas.microsoft.com/office/drawing/2014/main" id="{5E7C1979-5DE9-4E67-80B0-21404E84E0D2}"/>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5" name="直線コネクタ 484">
          <a:extLst>
            <a:ext uri="{FF2B5EF4-FFF2-40B4-BE49-F238E27FC236}">
              <a16:creationId xmlns:a16="http://schemas.microsoft.com/office/drawing/2014/main" id="{35211DCD-3C9D-463D-9EFB-37EFBABED7CF}"/>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6" name="テキスト ボックス 485">
          <a:extLst>
            <a:ext uri="{FF2B5EF4-FFF2-40B4-BE49-F238E27FC236}">
              <a16:creationId xmlns:a16="http://schemas.microsoft.com/office/drawing/2014/main" id="{26286BFB-8A56-4AB5-89D4-8F56CED3611F}"/>
            </a:ext>
          </a:extLst>
        </xdr:cNvPr>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7" name="直線コネクタ 486">
          <a:extLst>
            <a:ext uri="{FF2B5EF4-FFF2-40B4-BE49-F238E27FC236}">
              <a16:creationId xmlns:a16="http://schemas.microsoft.com/office/drawing/2014/main" id="{F9161126-0B26-43C7-8249-23BF03030A45}"/>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8" name="テキスト ボックス 487">
          <a:extLst>
            <a:ext uri="{FF2B5EF4-FFF2-40B4-BE49-F238E27FC236}">
              <a16:creationId xmlns:a16="http://schemas.microsoft.com/office/drawing/2014/main" id="{00D0F77F-EE31-46B5-9809-A3224318E4E1}"/>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9" name="直線コネクタ 488">
          <a:extLst>
            <a:ext uri="{FF2B5EF4-FFF2-40B4-BE49-F238E27FC236}">
              <a16:creationId xmlns:a16="http://schemas.microsoft.com/office/drawing/2014/main" id="{791B0239-3A95-450A-9421-95954F1F0598}"/>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0" name="テキスト ボックス 489">
          <a:extLst>
            <a:ext uri="{FF2B5EF4-FFF2-40B4-BE49-F238E27FC236}">
              <a16:creationId xmlns:a16="http://schemas.microsoft.com/office/drawing/2014/main" id="{81ADAEA0-E3F7-463D-BE16-F6B02AE31802}"/>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1" name="直線コネクタ 490">
          <a:extLst>
            <a:ext uri="{FF2B5EF4-FFF2-40B4-BE49-F238E27FC236}">
              <a16:creationId xmlns:a16="http://schemas.microsoft.com/office/drawing/2014/main" id="{E4A93546-5FA3-48AF-A857-CDE3BEA25B07}"/>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2" name="テキスト ボックス 491">
          <a:extLst>
            <a:ext uri="{FF2B5EF4-FFF2-40B4-BE49-F238E27FC236}">
              <a16:creationId xmlns:a16="http://schemas.microsoft.com/office/drawing/2014/main" id="{249AD525-0B2A-4704-A6E9-5F60E9CE1717}"/>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3" name="直線コネクタ 492">
          <a:extLst>
            <a:ext uri="{FF2B5EF4-FFF2-40B4-BE49-F238E27FC236}">
              <a16:creationId xmlns:a16="http://schemas.microsoft.com/office/drawing/2014/main" id="{2098C24F-4F90-4568-9D17-BBBF6EAFC9F5}"/>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4" name="テキスト ボックス 493">
          <a:extLst>
            <a:ext uri="{FF2B5EF4-FFF2-40B4-BE49-F238E27FC236}">
              <a16:creationId xmlns:a16="http://schemas.microsoft.com/office/drawing/2014/main" id="{3AB7634D-4E59-478A-A8BA-BBDBDC7DC174}"/>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5" name="直線コネクタ 494">
          <a:extLst>
            <a:ext uri="{FF2B5EF4-FFF2-40B4-BE49-F238E27FC236}">
              <a16:creationId xmlns:a16="http://schemas.microsoft.com/office/drawing/2014/main" id="{66F7372C-5756-4C6E-8713-CBD0721A1090}"/>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6" name="テキスト ボックス 495">
          <a:extLst>
            <a:ext uri="{FF2B5EF4-FFF2-40B4-BE49-F238E27FC236}">
              <a16:creationId xmlns:a16="http://schemas.microsoft.com/office/drawing/2014/main" id="{64ED8549-73A0-4607-8C37-711351717081}"/>
            </a:ext>
          </a:extLst>
        </xdr:cNvPr>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7" name="直線コネクタ 496">
          <a:extLst>
            <a:ext uri="{FF2B5EF4-FFF2-40B4-BE49-F238E27FC236}">
              <a16:creationId xmlns:a16="http://schemas.microsoft.com/office/drawing/2014/main" id="{EF66989E-DDE3-4794-9F39-8C120E5936AB}"/>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8" name="テキスト ボックス 497">
          <a:extLst>
            <a:ext uri="{FF2B5EF4-FFF2-40B4-BE49-F238E27FC236}">
              <a16:creationId xmlns:a16="http://schemas.microsoft.com/office/drawing/2014/main" id="{82DC081E-4D98-4A3A-A22B-A8C3E3CCEA09}"/>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9" name="【公民館】&#10;有形固定資産減価償却率グラフ枠">
          <a:extLst>
            <a:ext uri="{FF2B5EF4-FFF2-40B4-BE49-F238E27FC236}">
              <a16:creationId xmlns:a16="http://schemas.microsoft.com/office/drawing/2014/main" id="{582FDB6E-B090-4D2A-9788-4AB419EA8FDB}"/>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00" name="直線コネクタ 499">
          <a:extLst>
            <a:ext uri="{FF2B5EF4-FFF2-40B4-BE49-F238E27FC236}">
              <a16:creationId xmlns:a16="http://schemas.microsoft.com/office/drawing/2014/main" id="{B8B88FB5-D8E6-4793-821D-88A8BBD97187}"/>
            </a:ext>
          </a:extLst>
        </xdr:cNvPr>
        <xdr:cNvCxnSpPr/>
      </xdr:nvCxnSpPr>
      <xdr:spPr>
        <a:xfrm flipV="1">
          <a:off x="13889989"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01" name="【公民館】&#10;有形固定資産減価償却率最小値テキスト">
          <a:extLst>
            <a:ext uri="{FF2B5EF4-FFF2-40B4-BE49-F238E27FC236}">
              <a16:creationId xmlns:a16="http://schemas.microsoft.com/office/drawing/2014/main" id="{1B870E5B-5312-4F69-A214-0547EBB0AB51}"/>
            </a:ext>
          </a:extLst>
        </xdr:cNvPr>
        <xdr:cNvSpPr txBox="1"/>
      </xdr:nvSpPr>
      <xdr:spPr>
        <a:xfrm>
          <a:off x="13928725"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02" name="直線コネクタ 501">
          <a:extLst>
            <a:ext uri="{FF2B5EF4-FFF2-40B4-BE49-F238E27FC236}">
              <a16:creationId xmlns:a16="http://schemas.microsoft.com/office/drawing/2014/main" id="{C6EC88D9-EA6C-417E-A3A7-8BB75A523188}"/>
            </a:ext>
          </a:extLst>
        </xdr:cNvPr>
        <xdr:cNvCxnSpPr/>
      </xdr:nvCxnSpPr>
      <xdr:spPr>
        <a:xfrm>
          <a:off x="13801725" y="184931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03" name="【公民館】&#10;有形固定資産減価償却率最大値テキスト">
          <a:extLst>
            <a:ext uri="{FF2B5EF4-FFF2-40B4-BE49-F238E27FC236}">
              <a16:creationId xmlns:a16="http://schemas.microsoft.com/office/drawing/2014/main" id="{599838FC-AB7C-4AA7-8D8C-312D857A4359}"/>
            </a:ext>
          </a:extLst>
        </xdr:cNvPr>
        <xdr:cNvSpPr txBox="1"/>
      </xdr:nvSpPr>
      <xdr:spPr>
        <a:xfrm>
          <a:off x="13928725"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04" name="直線コネクタ 503">
          <a:extLst>
            <a:ext uri="{FF2B5EF4-FFF2-40B4-BE49-F238E27FC236}">
              <a16:creationId xmlns:a16="http://schemas.microsoft.com/office/drawing/2014/main" id="{B2902AFC-2364-417E-B896-27D8D1D154C4}"/>
            </a:ext>
          </a:extLst>
        </xdr:cNvPr>
        <xdr:cNvCxnSpPr/>
      </xdr:nvCxnSpPr>
      <xdr:spPr>
        <a:xfrm>
          <a:off x="13801725" y="17106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05" name="【公民館】&#10;有形固定資産減価償却率平均値テキスト">
          <a:extLst>
            <a:ext uri="{FF2B5EF4-FFF2-40B4-BE49-F238E27FC236}">
              <a16:creationId xmlns:a16="http://schemas.microsoft.com/office/drawing/2014/main" id="{43E4C739-41A5-4CB4-AA82-AC5AABF9355C}"/>
            </a:ext>
          </a:extLst>
        </xdr:cNvPr>
        <xdr:cNvSpPr txBox="1"/>
      </xdr:nvSpPr>
      <xdr:spPr>
        <a:xfrm>
          <a:off x="13928725"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06" name="フローチャート: 判断 505">
          <a:extLst>
            <a:ext uri="{FF2B5EF4-FFF2-40B4-BE49-F238E27FC236}">
              <a16:creationId xmlns:a16="http://schemas.microsoft.com/office/drawing/2014/main" id="{2A02DD43-5D64-454F-8012-26CAFDCBFD4A}"/>
            </a:ext>
          </a:extLst>
        </xdr:cNvPr>
        <xdr:cNvSpPr/>
      </xdr:nvSpPr>
      <xdr:spPr>
        <a:xfrm>
          <a:off x="13839825" y="17673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07" name="フローチャート: 判断 506">
          <a:extLst>
            <a:ext uri="{FF2B5EF4-FFF2-40B4-BE49-F238E27FC236}">
              <a16:creationId xmlns:a16="http://schemas.microsoft.com/office/drawing/2014/main" id="{25405D9D-9EA9-4498-AB9A-87E5E8F53CFD}"/>
            </a:ext>
          </a:extLst>
        </xdr:cNvPr>
        <xdr:cNvSpPr/>
      </xdr:nvSpPr>
      <xdr:spPr>
        <a:xfrm>
          <a:off x="13115925"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508" name="フローチャート: 判断 507">
          <a:extLst>
            <a:ext uri="{FF2B5EF4-FFF2-40B4-BE49-F238E27FC236}">
              <a16:creationId xmlns:a16="http://schemas.microsoft.com/office/drawing/2014/main" id="{8D3853DD-58AE-411D-A25A-2415B2FF2F41}"/>
            </a:ext>
          </a:extLst>
        </xdr:cNvPr>
        <xdr:cNvSpPr/>
      </xdr:nvSpPr>
      <xdr:spPr>
        <a:xfrm>
          <a:off x="123698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9" name="テキスト ボックス 508">
          <a:extLst>
            <a:ext uri="{FF2B5EF4-FFF2-40B4-BE49-F238E27FC236}">
              <a16:creationId xmlns:a16="http://schemas.microsoft.com/office/drawing/2014/main" id="{E8560A97-9E4A-4DC8-9361-74C27AF92CEF}"/>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0" name="テキスト ボックス 509">
          <a:extLst>
            <a:ext uri="{FF2B5EF4-FFF2-40B4-BE49-F238E27FC236}">
              <a16:creationId xmlns:a16="http://schemas.microsoft.com/office/drawing/2014/main" id="{FACAA071-2A02-4D69-A79A-AE3BBACAD5E3}"/>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id="{1644DC8C-12BD-43EE-B079-22A6B353D15A}"/>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2" name="テキスト ボックス 511">
          <a:extLst>
            <a:ext uri="{FF2B5EF4-FFF2-40B4-BE49-F238E27FC236}">
              <a16:creationId xmlns:a16="http://schemas.microsoft.com/office/drawing/2014/main" id="{539A4210-4355-4AFE-9BE4-2B932887DEF0}"/>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id="{E1FF3FB9-752C-4C0C-891F-7CA365795ED4}"/>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58057</xdr:rowOff>
    </xdr:from>
    <xdr:to>
      <xdr:col>81</xdr:col>
      <xdr:colOff>101600</xdr:colOff>
      <xdr:row>102</xdr:row>
      <xdr:rowOff>159657</xdr:rowOff>
    </xdr:to>
    <xdr:sp macro="" textlink="">
      <xdr:nvSpPr>
        <xdr:cNvPr id="514" name="楕円 513">
          <a:extLst>
            <a:ext uri="{FF2B5EF4-FFF2-40B4-BE49-F238E27FC236}">
              <a16:creationId xmlns:a16="http://schemas.microsoft.com/office/drawing/2014/main" id="{675B2D2C-2170-46D9-87F9-BF1F8573A64F}"/>
            </a:ext>
          </a:extLst>
        </xdr:cNvPr>
        <xdr:cNvSpPr/>
      </xdr:nvSpPr>
      <xdr:spPr>
        <a:xfrm>
          <a:off x="13115925"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131190</xdr:rowOff>
    </xdr:from>
    <xdr:ext cx="405111" cy="259045"/>
    <xdr:sp macro="" textlink="">
      <xdr:nvSpPr>
        <xdr:cNvPr id="515" name="n_1aveValue【公民館】&#10;有形固定資産減価償却率">
          <a:extLst>
            <a:ext uri="{FF2B5EF4-FFF2-40B4-BE49-F238E27FC236}">
              <a16:creationId xmlns:a16="http://schemas.microsoft.com/office/drawing/2014/main" id="{535FF46C-B4EC-44B3-B434-F5425AC48390}"/>
            </a:ext>
          </a:extLst>
        </xdr:cNvPr>
        <xdr:cNvSpPr txBox="1"/>
      </xdr:nvSpPr>
      <xdr:spPr>
        <a:xfrm>
          <a:off x="129800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516" name="n_2aveValue【公民館】&#10;有形固定資産減価償却率">
          <a:extLst>
            <a:ext uri="{FF2B5EF4-FFF2-40B4-BE49-F238E27FC236}">
              <a16:creationId xmlns:a16="http://schemas.microsoft.com/office/drawing/2014/main" id="{66F42953-FB98-4EBD-8F69-8A7CB1C3DE4D}"/>
            </a:ext>
          </a:extLst>
        </xdr:cNvPr>
        <xdr:cNvSpPr txBox="1"/>
      </xdr:nvSpPr>
      <xdr:spPr>
        <a:xfrm>
          <a:off x="12246619"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4734</xdr:rowOff>
    </xdr:from>
    <xdr:ext cx="405111" cy="259045"/>
    <xdr:sp macro="" textlink="">
      <xdr:nvSpPr>
        <xdr:cNvPr id="517" name="n_1mainValue【公民館】&#10;有形固定資産減価償却率">
          <a:extLst>
            <a:ext uri="{FF2B5EF4-FFF2-40B4-BE49-F238E27FC236}">
              <a16:creationId xmlns:a16="http://schemas.microsoft.com/office/drawing/2014/main" id="{35A41047-AFC7-452D-9BDA-8D920642C647}"/>
            </a:ext>
          </a:extLst>
        </xdr:cNvPr>
        <xdr:cNvSpPr txBox="1"/>
      </xdr:nvSpPr>
      <xdr:spPr>
        <a:xfrm>
          <a:off x="12980044" y="1732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8" name="正方形/長方形 517">
          <a:extLst>
            <a:ext uri="{FF2B5EF4-FFF2-40B4-BE49-F238E27FC236}">
              <a16:creationId xmlns:a16="http://schemas.microsoft.com/office/drawing/2014/main" id="{BD901F18-383F-4925-97B5-39CCEEDD1681}"/>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9" name="正方形/長方形 518">
          <a:extLst>
            <a:ext uri="{FF2B5EF4-FFF2-40B4-BE49-F238E27FC236}">
              <a16:creationId xmlns:a16="http://schemas.microsoft.com/office/drawing/2014/main" id="{52B94224-981F-442B-9FA2-D311A3143EC2}"/>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0" name="正方形/長方形 519">
          <a:extLst>
            <a:ext uri="{FF2B5EF4-FFF2-40B4-BE49-F238E27FC236}">
              <a16:creationId xmlns:a16="http://schemas.microsoft.com/office/drawing/2014/main" id="{8D13BE75-EB30-4FD6-8BAE-557518F175A7}"/>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1" name="正方形/長方形 520">
          <a:extLst>
            <a:ext uri="{FF2B5EF4-FFF2-40B4-BE49-F238E27FC236}">
              <a16:creationId xmlns:a16="http://schemas.microsoft.com/office/drawing/2014/main" id="{1718D810-2728-4298-8E7A-14D1D112735A}"/>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2" name="正方形/長方形 521">
          <a:extLst>
            <a:ext uri="{FF2B5EF4-FFF2-40B4-BE49-F238E27FC236}">
              <a16:creationId xmlns:a16="http://schemas.microsoft.com/office/drawing/2014/main" id="{F0848375-6B94-4E9F-BAB4-3265A220F45A}"/>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3" name="正方形/長方形 522">
          <a:extLst>
            <a:ext uri="{FF2B5EF4-FFF2-40B4-BE49-F238E27FC236}">
              <a16:creationId xmlns:a16="http://schemas.microsoft.com/office/drawing/2014/main" id="{4B83F39D-77F8-4E41-8667-670796EDED2E}"/>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4" name="正方形/長方形 523">
          <a:extLst>
            <a:ext uri="{FF2B5EF4-FFF2-40B4-BE49-F238E27FC236}">
              <a16:creationId xmlns:a16="http://schemas.microsoft.com/office/drawing/2014/main" id="{5462BB65-7234-4DB5-AA68-B16A98616061}"/>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5" name="正方形/長方形 524">
          <a:extLst>
            <a:ext uri="{FF2B5EF4-FFF2-40B4-BE49-F238E27FC236}">
              <a16:creationId xmlns:a16="http://schemas.microsoft.com/office/drawing/2014/main" id="{F7243C68-CAB1-43AE-9889-DE712682B0DA}"/>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6" name="テキスト ボックス 525">
          <a:extLst>
            <a:ext uri="{FF2B5EF4-FFF2-40B4-BE49-F238E27FC236}">
              <a16:creationId xmlns:a16="http://schemas.microsoft.com/office/drawing/2014/main" id="{BE01C49A-FAC2-4763-BCC6-0EBBBA532FA2}"/>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7" name="直線コネクタ 526">
          <a:extLst>
            <a:ext uri="{FF2B5EF4-FFF2-40B4-BE49-F238E27FC236}">
              <a16:creationId xmlns:a16="http://schemas.microsoft.com/office/drawing/2014/main" id="{8B44F2DF-F042-42A8-B7A8-E0B68A732066}"/>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8" name="直線コネクタ 527">
          <a:extLst>
            <a:ext uri="{FF2B5EF4-FFF2-40B4-BE49-F238E27FC236}">
              <a16:creationId xmlns:a16="http://schemas.microsoft.com/office/drawing/2014/main" id="{3858DD34-7A7A-4915-AC3D-912F582B1172}"/>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9" name="テキスト ボックス 528">
          <a:extLst>
            <a:ext uri="{FF2B5EF4-FFF2-40B4-BE49-F238E27FC236}">
              <a16:creationId xmlns:a16="http://schemas.microsoft.com/office/drawing/2014/main" id="{15C350CB-A39E-4D83-98ED-52D9ED706DF8}"/>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0" name="直線コネクタ 529">
          <a:extLst>
            <a:ext uri="{FF2B5EF4-FFF2-40B4-BE49-F238E27FC236}">
              <a16:creationId xmlns:a16="http://schemas.microsoft.com/office/drawing/2014/main" id="{7774102E-3645-48BA-A30F-36E0B911BA60}"/>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1" name="テキスト ボックス 530">
          <a:extLst>
            <a:ext uri="{FF2B5EF4-FFF2-40B4-BE49-F238E27FC236}">
              <a16:creationId xmlns:a16="http://schemas.microsoft.com/office/drawing/2014/main" id="{1B138F20-33C1-479F-86C0-F64A957D869E}"/>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2" name="直線コネクタ 531">
          <a:extLst>
            <a:ext uri="{FF2B5EF4-FFF2-40B4-BE49-F238E27FC236}">
              <a16:creationId xmlns:a16="http://schemas.microsoft.com/office/drawing/2014/main" id="{51AEAD2B-2F17-4130-8B81-F07BB7ED915D}"/>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3" name="テキスト ボックス 532">
          <a:extLst>
            <a:ext uri="{FF2B5EF4-FFF2-40B4-BE49-F238E27FC236}">
              <a16:creationId xmlns:a16="http://schemas.microsoft.com/office/drawing/2014/main" id="{45C7CCE3-BBED-4BF4-81F2-1F9EDC75E042}"/>
            </a:ext>
          </a:extLst>
        </xdr:cNvPr>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4" name="直線コネクタ 533">
          <a:extLst>
            <a:ext uri="{FF2B5EF4-FFF2-40B4-BE49-F238E27FC236}">
              <a16:creationId xmlns:a16="http://schemas.microsoft.com/office/drawing/2014/main" id="{A27251D1-5A97-4E40-8C0B-3FB3659DD55D}"/>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5" name="テキスト ボックス 534">
          <a:extLst>
            <a:ext uri="{FF2B5EF4-FFF2-40B4-BE49-F238E27FC236}">
              <a16:creationId xmlns:a16="http://schemas.microsoft.com/office/drawing/2014/main" id="{D243AFEC-2883-4C43-A6EB-0BEEA5AF4FCC}"/>
            </a:ext>
          </a:extLst>
        </xdr:cNvPr>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6" name="直線コネクタ 535">
          <a:extLst>
            <a:ext uri="{FF2B5EF4-FFF2-40B4-BE49-F238E27FC236}">
              <a16:creationId xmlns:a16="http://schemas.microsoft.com/office/drawing/2014/main" id="{A14D639E-E66A-47EB-8165-AAA833851F82}"/>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7" name="テキスト ボックス 536">
          <a:extLst>
            <a:ext uri="{FF2B5EF4-FFF2-40B4-BE49-F238E27FC236}">
              <a16:creationId xmlns:a16="http://schemas.microsoft.com/office/drawing/2014/main" id="{DCDC00B8-40C1-42C1-9AB9-97BAC522050D}"/>
            </a:ext>
          </a:extLst>
        </xdr:cNvPr>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8" name="直線コネクタ 537">
          <a:extLst>
            <a:ext uri="{FF2B5EF4-FFF2-40B4-BE49-F238E27FC236}">
              <a16:creationId xmlns:a16="http://schemas.microsoft.com/office/drawing/2014/main" id="{B214A696-1B38-4DF4-929F-B7D00189CF3A}"/>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9" name="テキスト ボックス 538">
          <a:extLst>
            <a:ext uri="{FF2B5EF4-FFF2-40B4-BE49-F238E27FC236}">
              <a16:creationId xmlns:a16="http://schemas.microsoft.com/office/drawing/2014/main" id="{2F5274E0-20CC-4E8D-8389-783E0F795C23}"/>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0" name="【公民館】&#10;一人当たり面積グラフ枠">
          <a:extLst>
            <a:ext uri="{FF2B5EF4-FFF2-40B4-BE49-F238E27FC236}">
              <a16:creationId xmlns:a16="http://schemas.microsoft.com/office/drawing/2014/main" id="{A845D802-FD11-4B48-BAEC-4126D87B5642}"/>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541" name="直線コネクタ 540">
          <a:extLst>
            <a:ext uri="{FF2B5EF4-FFF2-40B4-BE49-F238E27FC236}">
              <a16:creationId xmlns:a16="http://schemas.microsoft.com/office/drawing/2014/main" id="{AA939589-598D-4519-861D-B3FC8BA555B6}"/>
            </a:ext>
          </a:extLst>
        </xdr:cNvPr>
        <xdr:cNvCxnSpPr/>
      </xdr:nvCxnSpPr>
      <xdr:spPr>
        <a:xfrm flipV="1">
          <a:off x="188461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542" name="【公民館】&#10;一人当たり面積最小値テキスト">
          <a:extLst>
            <a:ext uri="{FF2B5EF4-FFF2-40B4-BE49-F238E27FC236}">
              <a16:creationId xmlns:a16="http://schemas.microsoft.com/office/drawing/2014/main" id="{4F349E5E-879C-4128-AFC4-071DDE4DC399}"/>
            </a:ext>
          </a:extLst>
        </xdr:cNvPr>
        <xdr:cNvSpPr txBox="1"/>
      </xdr:nvSpPr>
      <xdr:spPr>
        <a:xfrm>
          <a:off x="188849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543" name="直線コネクタ 542">
          <a:extLst>
            <a:ext uri="{FF2B5EF4-FFF2-40B4-BE49-F238E27FC236}">
              <a16:creationId xmlns:a16="http://schemas.microsoft.com/office/drawing/2014/main" id="{2BFF94B9-8FC1-4BCC-AF06-66E01CB06D8C}"/>
            </a:ext>
          </a:extLst>
        </xdr:cNvPr>
        <xdr:cNvCxnSpPr/>
      </xdr:nvCxnSpPr>
      <xdr:spPr>
        <a:xfrm>
          <a:off x="18786475" y="186588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544" name="【公民館】&#10;一人当たり面積最大値テキスト">
          <a:extLst>
            <a:ext uri="{FF2B5EF4-FFF2-40B4-BE49-F238E27FC236}">
              <a16:creationId xmlns:a16="http://schemas.microsoft.com/office/drawing/2014/main" id="{06735CBF-C9A1-4CF6-8E1E-0B872D4ED51A}"/>
            </a:ext>
          </a:extLst>
        </xdr:cNvPr>
        <xdr:cNvSpPr txBox="1"/>
      </xdr:nvSpPr>
      <xdr:spPr>
        <a:xfrm>
          <a:off x="188849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545" name="直線コネクタ 544">
          <a:extLst>
            <a:ext uri="{FF2B5EF4-FFF2-40B4-BE49-F238E27FC236}">
              <a16:creationId xmlns:a16="http://schemas.microsoft.com/office/drawing/2014/main" id="{5602D984-85C9-48EC-A1A9-6F3118FC4C83}"/>
            </a:ext>
          </a:extLst>
        </xdr:cNvPr>
        <xdr:cNvCxnSpPr/>
      </xdr:nvCxnSpPr>
      <xdr:spPr>
        <a:xfrm>
          <a:off x="18786475" y="17254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546" name="【公民館】&#10;一人当たり面積平均値テキスト">
          <a:extLst>
            <a:ext uri="{FF2B5EF4-FFF2-40B4-BE49-F238E27FC236}">
              <a16:creationId xmlns:a16="http://schemas.microsoft.com/office/drawing/2014/main" id="{AC6A3F0F-8CE7-4C5E-8A6F-144F9EEEC684}"/>
            </a:ext>
          </a:extLst>
        </xdr:cNvPr>
        <xdr:cNvSpPr txBox="1"/>
      </xdr:nvSpPr>
      <xdr:spPr>
        <a:xfrm>
          <a:off x="188849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547" name="フローチャート: 判断 546">
          <a:extLst>
            <a:ext uri="{FF2B5EF4-FFF2-40B4-BE49-F238E27FC236}">
              <a16:creationId xmlns:a16="http://schemas.microsoft.com/office/drawing/2014/main" id="{34CCF47C-9CE5-4A94-A775-EC5E5397D58D}"/>
            </a:ext>
          </a:extLst>
        </xdr:cNvPr>
        <xdr:cNvSpPr/>
      </xdr:nvSpPr>
      <xdr:spPr>
        <a:xfrm>
          <a:off x="187960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548" name="フローチャート: 判断 547">
          <a:extLst>
            <a:ext uri="{FF2B5EF4-FFF2-40B4-BE49-F238E27FC236}">
              <a16:creationId xmlns:a16="http://schemas.microsoft.com/office/drawing/2014/main" id="{43E1679E-10AF-4040-8AF6-13809B56AF61}"/>
            </a:ext>
          </a:extLst>
        </xdr:cNvPr>
        <xdr:cNvSpPr/>
      </xdr:nvSpPr>
      <xdr:spPr>
        <a:xfrm>
          <a:off x="18100675" y="182930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549" name="フローチャート: 判断 548">
          <a:extLst>
            <a:ext uri="{FF2B5EF4-FFF2-40B4-BE49-F238E27FC236}">
              <a16:creationId xmlns:a16="http://schemas.microsoft.com/office/drawing/2014/main" id="{C60D987E-76B2-46CA-94C0-09CF8EE5DF69}"/>
            </a:ext>
          </a:extLst>
        </xdr:cNvPr>
        <xdr:cNvSpPr/>
      </xdr:nvSpPr>
      <xdr:spPr>
        <a:xfrm>
          <a:off x="17325975"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70CC8F75-25D8-4A38-B91C-52C83AB522F6}"/>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7D026E57-9E71-4CEB-898C-64547C9F248C}"/>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6F4F4C5A-C146-42F0-8063-56C599F516D7}"/>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40B0DAAA-2B01-4B62-9A54-E5A26F6E0312}"/>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ED90CCE2-88EE-4621-928B-D17869895C86}"/>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138430</xdr:rowOff>
    </xdr:from>
    <xdr:to>
      <xdr:col>112</xdr:col>
      <xdr:colOff>38100</xdr:colOff>
      <xdr:row>108</xdr:row>
      <xdr:rowOff>68580</xdr:rowOff>
    </xdr:to>
    <xdr:sp macro="" textlink="">
      <xdr:nvSpPr>
        <xdr:cNvPr id="555" name="楕円 554">
          <a:extLst>
            <a:ext uri="{FF2B5EF4-FFF2-40B4-BE49-F238E27FC236}">
              <a16:creationId xmlns:a16="http://schemas.microsoft.com/office/drawing/2014/main" id="{921E0435-1D4F-4BC7-9304-2EB755EF6E43}"/>
            </a:ext>
          </a:extLst>
        </xdr:cNvPr>
        <xdr:cNvSpPr/>
      </xdr:nvSpPr>
      <xdr:spPr>
        <a:xfrm>
          <a:off x="18100675" y="184835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66057</xdr:rowOff>
    </xdr:from>
    <xdr:ext cx="469744" cy="259045"/>
    <xdr:sp macro="" textlink="">
      <xdr:nvSpPr>
        <xdr:cNvPr id="556" name="n_1aveValue【公民館】&#10;一人当たり面積">
          <a:extLst>
            <a:ext uri="{FF2B5EF4-FFF2-40B4-BE49-F238E27FC236}">
              <a16:creationId xmlns:a16="http://schemas.microsoft.com/office/drawing/2014/main" id="{D1F54F29-4AD3-4BE5-8613-A17B86A3C12C}"/>
            </a:ext>
          </a:extLst>
        </xdr:cNvPr>
        <xdr:cNvSpPr txBox="1"/>
      </xdr:nvSpPr>
      <xdr:spPr>
        <a:xfrm>
          <a:off x="1793247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557" name="n_2aveValue【公民館】&#10;一人当たり面積">
          <a:extLst>
            <a:ext uri="{FF2B5EF4-FFF2-40B4-BE49-F238E27FC236}">
              <a16:creationId xmlns:a16="http://schemas.microsoft.com/office/drawing/2014/main" id="{0371F16B-59A9-4B30-B555-FBCA667A6E5C}"/>
            </a:ext>
          </a:extLst>
        </xdr:cNvPr>
        <xdr:cNvSpPr txBox="1"/>
      </xdr:nvSpPr>
      <xdr:spPr>
        <a:xfrm>
          <a:off x="1717047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59707</xdr:rowOff>
    </xdr:from>
    <xdr:ext cx="469744" cy="259045"/>
    <xdr:sp macro="" textlink="">
      <xdr:nvSpPr>
        <xdr:cNvPr id="558" name="n_1mainValue【公民館】&#10;一人当たり面積">
          <a:extLst>
            <a:ext uri="{FF2B5EF4-FFF2-40B4-BE49-F238E27FC236}">
              <a16:creationId xmlns:a16="http://schemas.microsoft.com/office/drawing/2014/main" id="{8FF2BA30-6A30-42E1-91C9-A01BBC394E39}"/>
            </a:ext>
          </a:extLst>
        </xdr:cNvPr>
        <xdr:cNvSpPr txBox="1"/>
      </xdr:nvSpPr>
      <xdr:spPr>
        <a:xfrm>
          <a:off x="17932477" y="185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9" name="正方形/長方形 558">
          <a:extLst>
            <a:ext uri="{FF2B5EF4-FFF2-40B4-BE49-F238E27FC236}">
              <a16:creationId xmlns:a16="http://schemas.microsoft.com/office/drawing/2014/main" id="{18B0712D-AAE6-4A51-BB11-5AC6333B6066}"/>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0" name="正方形/長方形 559">
          <a:extLst>
            <a:ext uri="{FF2B5EF4-FFF2-40B4-BE49-F238E27FC236}">
              <a16:creationId xmlns:a16="http://schemas.microsoft.com/office/drawing/2014/main" id="{9ACFF758-54DD-4CB1-BF79-8A757BECCC4F}"/>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1" name="テキスト ボックス 560">
          <a:extLst>
            <a:ext uri="{FF2B5EF4-FFF2-40B4-BE49-F238E27FC236}">
              <a16:creationId xmlns:a16="http://schemas.microsoft.com/office/drawing/2014/main" id="{422AC4DB-F4E7-412C-8BC8-A49A238C9101}"/>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2000">
              <a:solidFill>
                <a:schemeClr val="dk1"/>
              </a:solidFill>
              <a:effectLst/>
              <a:latin typeface="+mn-lt"/>
              <a:ea typeface="+mn-ea"/>
              <a:cs typeface="+mn-cs"/>
            </a:rPr>
            <a:t>固定資産台帳未整備</a:t>
          </a:r>
          <a:endParaRPr lang="ja-JP" altLang="ja-JP" sz="20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3B10A1-1ACC-4110-9D92-A74D0674EA11}"/>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EB1371-F374-4F9D-B1DF-B3411FB36503}"/>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A20118-8C3D-4AAB-A5AA-69BFE4682405}"/>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F85630-5E92-484B-9210-46EECF42DD94}"/>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35957A4-9583-4E01-9915-2E6B45C48EBD}"/>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6CEC381-050A-4AC8-98D2-F15C5A3BC878}"/>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E8F6E22-C144-413D-B62C-E1C3F46A6024}"/>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89FC92-D044-4F24-A5AC-7083542E6275}"/>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E05C3D-855E-4EC4-AEF4-D918660F3A21}"/>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F43D60-6F38-4C3F-AF5E-77D85AAF43DC}"/>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13,863
13,824
32.27
5,927,323
5,525,000
234,050
3,411,459
4,435,338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FEDF60-D77C-4A2E-9481-D3F4E6E144A9}"/>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0B2123-9A59-4512-92C1-330FE5F0306B}"/>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D43C57-B524-4F04-BAB1-9FF685BCB749}"/>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0F3F64-D3F7-4A9E-96A5-536138ACFC81}"/>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2A036C-8859-4E23-9077-2FF9730EFCC8}"/>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E3418F2-8782-4A79-9BF9-50D9DF854E6C}"/>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C2B0AA5-8879-42C5-8AC8-D8AF3166222C}"/>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BEFE4A-9581-4CAC-AA05-17A46CAA5FC9}"/>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954710-1523-4D84-9CE8-22A175098607}"/>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135001-1D20-4300-ADE0-8D0583166ADC}"/>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C8A472B-BEA0-418C-8775-BCB809E5BD42}"/>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E5CE5D-2A69-4CF8-8F8B-9F3CDA0C6077}"/>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28E0381-3C0C-429C-B247-D107F60806CA}"/>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8EFBA4-98E4-4EA0-A47B-4D2E9FB5055A}"/>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AE422A-2C65-470B-B6F5-373724B324B3}"/>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A3DCD5-137E-4981-AD2C-0698525BE937}"/>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6E0F17-180A-4CBF-8AD4-789FDF26727D}"/>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5DF9E5-A26E-402B-A5FE-30E03FEC1415}"/>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C0BF8366-CAA1-4C0D-ACC5-AA7D1E9C7FBE}"/>
            </a:ext>
          </a:extLst>
        </xdr:cNvPr>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7E4304F-D2BA-41C2-AF9C-78428113A7EB}"/>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B595D27-FBC5-480A-9A99-3D9BDC6F5D02}"/>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5407286-E668-45A9-AEE3-AE9E67D7230E}"/>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C3BA312-7CA6-4615-802A-B5059BE8939D}"/>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56AF67C-65C6-4D9C-9D71-972D51A628E4}"/>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FEEA42D-98B4-44F0-80FB-E858F9CB1F47}"/>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33F25CB-7BAB-4629-8A5B-DD446E50E1C8}"/>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AEA7DDE-606B-4B22-AFD3-B86F9278D8F7}"/>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D257DAF2-1ADC-4C13-B54E-4311E7DE52D9}"/>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C083610-46D5-4204-86C3-535494F6E311}"/>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5C1BF93-EEA9-48D8-84D7-5E80CE574903}"/>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29601DD4-CF19-4CA4-8C7F-1BD8347625FD}"/>
            </a:ext>
          </a:extLst>
        </xdr:cNvPr>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D0E96863-C5B7-4074-A1EE-0980E3EABD0A}"/>
            </a:ext>
          </a:extLst>
        </xdr:cNvPr>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84275C09-030B-41CE-922C-8ABB3072FA7A}"/>
            </a:ext>
          </a:extLst>
        </xdr:cNvPr>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9DAD2C25-B81A-4BDA-BF2F-CF1A1965D378}"/>
            </a:ext>
          </a:extLst>
        </xdr:cNvPr>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4E2FFE6C-C681-4F86-B279-C8326C71E1AD}"/>
            </a:ext>
          </a:extLst>
        </xdr:cNvPr>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3393D6E5-DE4C-4B79-AF01-6D1DA09E31F1}"/>
            </a:ext>
          </a:extLst>
        </xdr:cNvPr>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BA6221A5-D1AE-42FF-9644-948D16BB24AF}"/>
            </a:ext>
          </a:extLst>
        </xdr:cNvPr>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F417B8F7-B4BB-4D7B-A72D-29A3D285CB08}"/>
            </a:ext>
          </a:extLst>
        </xdr:cNvPr>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75C0F0C4-19A8-4465-88BB-C1A29C426D38}"/>
            </a:ext>
          </a:extLst>
        </xdr:cNvPr>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E263C212-27A1-4EDD-A38E-E6D4330128D4}"/>
            </a:ext>
          </a:extLst>
        </xdr:cNvPr>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2906465E-9A36-4BE5-827E-BA6359C8BE99}"/>
            </a:ext>
          </a:extLst>
        </xdr:cNvPr>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F6CC86D9-B30C-4907-BD81-E2EE165BB11D}"/>
            </a:ext>
          </a:extLst>
        </xdr:cNvPr>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1130A7E-6E4B-4A43-B4C0-445D315CBDF6}"/>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D67B1EAA-5D82-4EA2-A38B-D97B8B2D2184}"/>
            </a:ext>
          </a:extLst>
        </xdr:cNvPr>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8421B91-4ED9-4C83-80BD-F1E99185AE8C}"/>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58239</xdr:rowOff>
    </xdr:from>
    <xdr:to>
      <xdr:col>24</xdr:col>
      <xdr:colOff>62865</xdr:colOff>
      <xdr:row>42</xdr:row>
      <xdr:rowOff>50074</xdr:rowOff>
    </xdr:to>
    <xdr:cxnSp macro="">
      <xdr:nvCxnSpPr>
        <xdr:cNvPr id="57" name="直線コネクタ 56">
          <a:extLst>
            <a:ext uri="{FF2B5EF4-FFF2-40B4-BE49-F238E27FC236}">
              <a16:creationId xmlns:a16="http://schemas.microsoft.com/office/drawing/2014/main" id="{8376774E-D2A0-4759-9975-1A1F54567B16}"/>
            </a:ext>
          </a:extLst>
        </xdr:cNvPr>
        <xdr:cNvCxnSpPr/>
      </xdr:nvCxnSpPr>
      <xdr:spPr>
        <a:xfrm flipV="1">
          <a:off x="3949065" y="588753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a:extLst>
            <a:ext uri="{FF2B5EF4-FFF2-40B4-BE49-F238E27FC236}">
              <a16:creationId xmlns:a16="http://schemas.microsoft.com/office/drawing/2014/main" id="{A827D333-AF5F-48A8-95B2-68303BAF874A}"/>
            </a:ext>
          </a:extLst>
        </xdr:cNvPr>
        <xdr:cNvSpPr txBox="1"/>
      </xdr:nvSpPr>
      <xdr:spPr>
        <a:xfrm>
          <a:off x="39878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a:extLst>
            <a:ext uri="{FF2B5EF4-FFF2-40B4-BE49-F238E27FC236}">
              <a16:creationId xmlns:a16="http://schemas.microsoft.com/office/drawing/2014/main" id="{0C849FBB-4722-47AC-B677-C7B1ACD9E2AE}"/>
            </a:ext>
          </a:extLst>
        </xdr:cNvPr>
        <xdr:cNvCxnSpPr/>
      </xdr:nvCxnSpPr>
      <xdr:spPr>
        <a:xfrm>
          <a:off x="3889375" y="72509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4916</xdr:rowOff>
    </xdr:from>
    <xdr:ext cx="405111" cy="259045"/>
    <xdr:sp macro="" textlink="">
      <xdr:nvSpPr>
        <xdr:cNvPr id="60" name="【図書館】&#10;有形固定資産減価償却率最大値テキスト">
          <a:extLst>
            <a:ext uri="{FF2B5EF4-FFF2-40B4-BE49-F238E27FC236}">
              <a16:creationId xmlns:a16="http://schemas.microsoft.com/office/drawing/2014/main" id="{50D816F0-3D51-4B1B-8ECA-464E2B892DDD}"/>
            </a:ext>
          </a:extLst>
        </xdr:cNvPr>
        <xdr:cNvSpPr txBox="1"/>
      </xdr:nvSpPr>
      <xdr:spPr>
        <a:xfrm>
          <a:off x="3987800" y="566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58239</xdr:rowOff>
    </xdr:from>
    <xdr:to>
      <xdr:col>24</xdr:col>
      <xdr:colOff>152400</xdr:colOff>
      <xdr:row>34</xdr:row>
      <xdr:rowOff>58239</xdr:rowOff>
    </xdr:to>
    <xdr:cxnSp macro="">
      <xdr:nvCxnSpPr>
        <xdr:cNvPr id="61" name="直線コネクタ 60">
          <a:extLst>
            <a:ext uri="{FF2B5EF4-FFF2-40B4-BE49-F238E27FC236}">
              <a16:creationId xmlns:a16="http://schemas.microsoft.com/office/drawing/2014/main" id="{B41F0625-FD8F-431C-BB7A-9CFD8F2408EE}"/>
            </a:ext>
          </a:extLst>
        </xdr:cNvPr>
        <xdr:cNvCxnSpPr/>
      </xdr:nvCxnSpPr>
      <xdr:spPr>
        <a:xfrm>
          <a:off x="3889375" y="58875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46281</xdr:rowOff>
    </xdr:from>
    <xdr:ext cx="405111" cy="259045"/>
    <xdr:sp macro="" textlink="">
      <xdr:nvSpPr>
        <xdr:cNvPr id="62" name="【図書館】&#10;有形固定資産減価償却率平均値テキスト">
          <a:extLst>
            <a:ext uri="{FF2B5EF4-FFF2-40B4-BE49-F238E27FC236}">
              <a16:creationId xmlns:a16="http://schemas.microsoft.com/office/drawing/2014/main" id="{32B82108-7355-4341-B735-22558C33F7FD}"/>
            </a:ext>
          </a:extLst>
        </xdr:cNvPr>
        <xdr:cNvSpPr txBox="1"/>
      </xdr:nvSpPr>
      <xdr:spPr>
        <a:xfrm>
          <a:off x="398780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63" name="フローチャート: 判断 62">
          <a:extLst>
            <a:ext uri="{FF2B5EF4-FFF2-40B4-BE49-F238E27FC236}">
              <a16:creationId xmlns:a16="http://schemas.microsoft.com/office/drawing/2014/main" id="{39BFC066-909C-4CD9-9698-403FC2097CB7}"/>
            </a:ext>
          </a:extLst>
        </xdr:cNvPr>
        <xdr:cNvSpPr/>
      </xdr:nvSpPr>
      <xdr:spPr>
        <a:xfrm>
          <a:off x="38989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9072</xdr:rowOff>
    </xdr:from>
    <xdr:to>
      <xdr:col>20</xdr:col>
      <xdr:colOff>38100</xdr:colOff>
      <xdr:row>38</xdr:row>
      <xdr:rowOff>110672</xdr:rowOff>
    </xdr:to>
    <xdr:sp macro="" textlink="">
      <xdr:nvSpPr>
        <xdr:cNvPr id="64" name="フローチャート: 判断 63">
          <a:extLst>
            <a:ext uri="{FF2B5EF4-FFF2-40B4-BE49-F238E27FC236}">
              <a16:creationId xmlns:a16="http://schemas.microsoft.com/office/drawing/2014/main" id="{0A05CE70-85B8-4394-BE94-9C05250B95EC}"/>
            </a:ext>
          </a:extLst>
        </xdr:cNvPr>
        <xdr:cNvSpPr/>
      </xdr:nvSpPr>
      <xdr:spPr>
        <a:xfrm>
          <a:off x="3203575" y="65241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101799</xdr:rowOff>
    </xdr:from>
    <xdr:ext cx="405111" cy="259045"/>
    <xdr:sp macro="" textlink="">
      <xdr:nvSpPr>
        <xdr:cNvPr id="65" name="n_1aveValue【図書館】&#10;有形固定資産減価償却率">
          <a:extLst>
            <a:ext uri="{FF2B5EF4-FFF2-40B4-BE49-F238E27FC236}">
              <a16:creationId xmlns:a16="http://schemas.microsoft.com/office/drawing/2014/main" id="{640E86B5-312B-43B7-B8CA-5299E4FDC3F9}"/>
            </a:ext>
          </a:extLst>
        </xdr:cNvPr>
        <xdr:cNvSpPr txBox="1"/>
      </xdr:nvSpPr>
      <xdr:spPr>
        <a:xfrm>
          <a:off x="306769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149497</xdr:rowOff>
    </xdr:from>
    <xdr:to>
      <xdr:col>15</xdr:col>
      <xdr:colOff>101600</xdr:colOff>
      <xdr:row>38</xdr:row>
      <xdr:rowOff>79647</xdr:rowOff>
    </xdr:to>
    <xdr:sp macro="" textlink="">
      <xdr:nvSpPr>
        <xdr:cNvPr id="66" name="フローチャート: 判断 65">
          <a:extLst>
            <a:ext uri="{FF2B5EF4-FFF2-40B4-BE49-F238E27FC236}">
              <a16:creationId xmlns:a16="http://schemas.microsoft.com/office/drawing/2014/main" id="{F76BC945-7927-4694-AF9F-3ECD3AD8E089}"/>
            </a:ext>
          </a:extLst>
        </xdr:cNvPr>
        <xdr:cNvSpPr/>
      </xdr:nvSpPr>
      <xdr:spPr>
        <a:xfrm>
          <a:off x="2428875"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96174</xdr:rowOff>
    </xdr:from>
    <xdr:ext cx="405111" cy="259045"/>
    <xdr:sp macro="" textlink="">
      <xdr:nvSpPr>
        <xdr:cNvPr id="67" name="n_2aveValue【図書館】&#10;有形固定資産減価償却率">
          <a:extLst>
            <a:ext uri="{FF2B5EF4-FFF2-40B4-BE49-F238E27FC236}">
              <a16:creationId xmlns:a16="http://schemas.microsoft.com/office/drawing/2014/main" id="{357A4FC3-CBF4-4E38-89A9-D13C5FC7B8DA}"/>
            </a:ext>
          </a:extLst>
        </xdr:cNvPr>
        <xdr:cNvSpPr txBox="1"/>
      </xdr:nvSpPr>
      <xdr:spPr>
        <a:xfrm>
          <a:off x="230569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B5BAAC2-0DC2-4CDA-B321-96C170A2C3E3}"/>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0455C8E-6E68-4831-8038-F785AB08DEEC}"/>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7557096-0453-4AF7-AEEF-D326D60F6CA8}"/>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C86169-6F25-4252-A204-E5725A3B298A}"/>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BC9E95A-D419-453F-A16C-22BE1917BABC}"/>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139700</xdr:rowOff>
    </xdr:from>
    <xdr:to>
      <xdr:col>20</xdr:col>
      <xdr:colOff>38100</xdr:colOff>
      <xdr:row>35</xdr:row>
      <xdr:rowOff>69850</xdr:rowOff>
    </xdr:to>
    <xdr:sp macro="" textlink="">
      <xdr:nvSpPr>
        <xdr:cNvPr id="73" name="楕円 72">
          <a:extLst>
            <a:ext uri="{FF2B5EF4-FFF2-40B4-BE49-F238E27FC236}">
              <a16:creationId xmlns:a16="http://schemas.microsoft.com/office/drawing/2014/main" id="{F2E5FAD3-C5B4-40EB-88A4-2F65F7270839}"/>
            </a:ext>
          </a:extLst>
        </xdr:cNvPr>
        <xdr:cNvSpPr/>
      </xdr:nvSpPr>
      <xdr:spPr>
        <a:xfrm>
          <a:off x="3203575" y="59690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33</xdr:row>
      <xdr:rowOff>86377</xdr:rowOff>
    </xdr:from>
    <xdr:ext cx="405111" cy="259045"/>
    <xdr:sp macro="" textlink="">
      <xdr:nvSpPr>
        <xdr:cNvPr id="74" name="n_1mainValue【図書館】&#10;有形固定資産減価償却率">
          <a:extLst>
            <a:ext uri="{FF2B5EF4-FFF2-40B4-BE49-F238E27FC236}">
              <a16:creationId xmlns:a16="http://schemas.microsoft.com/office/drawing/2014/main" id="{34BB0DCF-2C24-4628-B17E-B609DD2DB3DF}"/>
            </a:ext>
          </a:extLst>
        </xdr:cNvPr>
        <xdr:cNvSpPr txBox="1"/>
      </xdr:nvSpPr>
      <xdr:spPr>
        <a:xfrm>
          <a:off x="306769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1CE80699-564A-419C-9E0B-835534DDA78E}"/>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1D8D66CF-FC43-4811-BEB3-E7ECCD287985}"/>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E656A31C-C7E1-4765-BB3B-52AF43CA2E2B}"/>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26D80032-DED8-4E1E-AE3F-089168F41DE2}"/>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530A60EA-704F-46C9-8F49-EF3B94E389F3}"/>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408CDC9A-3CFA-43E3-9C34-81B8C161298F}"/>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CA3F4DBA-6B01-4E35-9D5F-4FF1704F2D35}"/>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83BD1A9C-CA75-4362-9336-386D2645F030}"/>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id="{71B1A686-DC15-4C93-BA85-B48A666342C3}"/>
            </a:ext>
          </a:extLst>
        </xdr:cNvPr>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829D533C-6C39-4DB3-97AF-E2D81B70DEA9}"/>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a:extLst>
            <a:ext uri="{FF2B5EF4-FFF2-40B4-BE49-F238E27FC236}">
              <a16:creationId xmlns:a16="http://schemas.microsoft.com/office/drawing/2014/main" id="{70E66147-E6B0-4E9F-B78D-AB5A3FAE2C74}"/>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a:extLst>
            <a:ext uri="{FF2B5EF4-FFF2-40B4-BE49-F238E27FC236}">
              <a16:creationId xmlns:a16="http://schemas.microsoft.com/office/drawing/2014/main" id="{60D7CB79-531B-4DAC-9941-49A4253BD462}"/>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a:extLst>
            <a:ext uri="{FF2B5EF4-FFF2-40B4-BE49-F238E27FC236}">
              <a16:creationId xmlns:a16="http://schemas.microsoft.com/office/drawing/2014/main" id="{A6460AE0-C271-4D00-8E10-F4DE00E8E5D7}"/>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a:extLst>
            <a:ext uri="{FF2B5EF4-FFF2-40B4-BE49-F238E27FC236}">
              <a16:creationId xmlns:a16="http://schemas.microsoft.com/office/drawing/2014/main" id="{5D19028A-BDF5-4650-A30A-9ACCB9B6C60A}"/>
            </a:ext>
          </a:extLst>
        </xdr:cNvPr>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a:extLst>
            <a:ext uri="{FF2B5EF4-FFF2-40B4-BE49-F238E27FC236}">
              <a16:creationId xmlns:a16="http://schemas.microsoft.com/office/drawing/2014/main" id="{E773CD57-9571-476E-B341-6DB46F80C058}"/>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a:extLst>
            <a:ext uri="{FF2B5EF4-FFF2-40B4-BE49-F238E27FC236}">
              <a16:creationId xmlns:a16="http://schemas.microsoft.com/office/drawing/2014/main" id="{B5BCDA75-2790-4DD6-A763-73B2BDC6D1DC}"/>
            </a:ext>
          </a:extLst>
        </xdr:cNvPr>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a:extLst>
            <a:ext uri="{FF2B5EF4-FFF2-40B4-BE49-F238E27FC236}">
              <a16:creationId xmlns:a16="http://schemas.microsoft.com/office/drawing/2014/main" id="{30A04803-AE72-4724-9E0E-552A7DBDC382}"/>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a:extLst>
            <a:ext uri="{FF2B5EF4-FFF2-40B4-BE49-F238E27FC236}">
              <a16:creationId xmlns:a16="http://schemas.microsoft.com/office/drawing/2014/main" id="{3A472BCB-7045-4F76-ABC2-022FE7939EAB}"/>
            </a:ext>
          </a:extLst>
        </xdr:cNvPr>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a:extLst>
            <a:ext uri="{FF2B5EF4-FFF2-40B4-BE49-F238E27FC236}">
              <a16:creationId xmlns:a16="http://schemas.microsoft.com/office/drawing/2014/main" id="{351EC1D5-739F-47EB-90AB-8095D988BC15}"/>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a:extLst>
            <a:ext uri="{FF2B5EF4-FFF2-40B4-BE49-F238E27FC236}">
              <a16:creationId xmlns:a16="http://schemas.microsoft.com/office/drawing/2014/main" id="{B82DF479-7904-48E3-9410-6632E2951E79}"/>
            </a:ext>
          </a:extLst>
        </xdr:cNvPr>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a:extLst>
            <a:ext uri="{FF2B5EF4-FFF2-40B4-BE49-F238E27FC236}">
              <a16:creationId xmlns:a16="http://schemas.microsoft.com/office/drawing/2014/main" id="{D34FC91F-F3E2-4031-9961-A9AA1F341E7D}"/>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a:extLst>
            <a:ext uri="{FF2B5EF4-FFF2-40B4-BE49-F238E27FC236}">
              <a16:creationId xmlns:a16="http://schemas.microsoft.com/office/drawing/2014/main" id="{1493D83A-8CA2-44C3-B5CE-47E8DC451363}"/>
            </a:ext>
          </a:extLst>
        </xdr:cNvPr>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a:extLst>
            <a:ext uri="{FF2B5EF4-FFF2-40B4-BE49-F238E27FC236}">
              <a16:creationId xmlns:a16="http://schemas.microsoft.com/office/drawing/2014/main" id="{AF1B1DAC-5E56-42A6-BCF6-3763EFA763C9}"/>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91440</xdr:rowOff>
    </xdr:from>
    <xdr:to>
      <xdr:col>54</xdr:col>
      <xdr:colOff>189865</xdr:colOff>
      <xdr:row>41</xdr:row>
      <xdr:rowOff>160020</xdr:rowOff>
    </xdr:to>
    <xdr:cxnSp macro="">
      <xdr:nvCxnSpPr>
        <xdr:cNvPr id="98" name="直線コネクタ 97">
          <a:extLst>
            <a:ext uri="{FF2B5EF4-FFF2-40B4-BE49-F238E27FC236}">
              <a16:creationId xmlns:a16="http://schemas.microsoft.com/office/drawing/2014/main" id="{DFBF47E9-D68A-4F31-B528-9409F946AD44}"/>
            </a:ext>
          </a:extLst>
        </xdr:cNvPr>
        <xdr:cNvCxnSpPr/>
      </xdr:nvCxnSpPr>
      <xdr:spPr>
        <a:xfrm flipV="1">
          <a:off x="8905240" y="574929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99" name="【図書館】&#10;一人当たり面積最小値テキスト">
          <a:extLst>
            <a:ext uri="{FF2B5EF4-FFF2-40B4-BE49-F238E27FC236}">
              <a16:creationId xmlns:a16="http://schemas.microsoft.com/office/drawing/2014/main" id="{2D3D2579-1414-4BA7-B145-85D899B58132}"/>
            </a:ext>
          </a:extLst>
        </xdr:cNvPr>
        <xdr:cNvSpPr txBox="1"/>
      </xdr:nvSpPr>
      <xdr:spPr>
        <a:xfrm>
          <a:off x="8943975"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00" name="直線コネクタ 99">
          <a:extLst>
            <a:ext uri="{FF2B5EF4-FFF2-40B4-BE49-F238E27FC236}">
              <a16:creationId xmlns:a16="http://schemas.microsoft.com/office/drawing/2014/main" id="{B758F918-2F4D-4092-B4DA-BD7E9261CF25}"/>
            </a:ext>
          </a:extLst>
        </xdr:cNvPr>
        <xdr:cNvCxnSpPr/>
      </xdr:nvCxnSpPr>
      <xdr:spPr>
        <a:xfrm>
          <a:off x="8845550" y="71894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38117</xdr:rowOff>
    </xdr:from>
    <xdr:ext cx="469744" cy="259045"/>
    <xdr:sp macro="" textlink="">
      <xdr:nvSpPr>
        <xdr:cNvPr id="101" name="【図書館】&#10;一人当たり面積最大値テキスト">
          <a:extLst>
            <a:ext uri="{FF2B5EF4-FFF2-40B4-BE49-F238E27FC236}">
              <a16:creationId xmlns:a16="http://schemas.microsoft.com/office/drawing/2014/main" id="{B49D7D8F-D5C4-47C6-BB8A-D41D7097E815}"/>
            </a:ext>
          </a:extLst>
        </xdr:cNvPr>
        <xdr:cNvSpPr txBox="1"/>
      </xdr:nvSpPr>
      <xdr:spPr>
        <a:xfrm>
          <a:off x="8943975"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91440</xdr:rowOff>
    </xdr:from>
    <xdr:to>
      <xdr:col>55</xdr:col>
      <xdr:colOff>88900</xdr:colOff>
      <xdr:row>33</xdr:row>
      <xdr:rowOff>91440</xdr:rowOff>
    </xdr:to>
    <xdr:cxnSp macro="">
      <xdr:nvCxnSpPr>
        <xdr:cNvPr id="102" name="直線コネクタ 101">
          <a:extLst>
            <a:ext uri="{FF2B5EF4-FFF2-40B4-BE49-F238E27FC236}">
              <a16:creationId xmlns:a16="http://schemas.microsoft.com/office/drawing/2014/main" id="{3C94C47F-4641-4010-BA7F-6D9F5AF0D691}"/>
            </a:ext>
          </a:extLst>
        </xdr:cNvPr>
        <xdr:cNvCxnSpPr/>
      </xdr:nvCxnSpPr>
      <xdr:spPr>
        <a:xfrm>
          <a:off x="8845550" y="57492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110507</xdr:rowOff>
    </xdr:from>
    <xdr:ext cx="469744" cy="259045"/>
    <xdr:sp macro="" textlink="">
      <xdr:nvSpPr>
        <xdr:cNvPr id="103" name="【図書館】&#10;一人当たり面積平均値テキスト">
          <a:extLst>
            <a:ext uri="{FF2B5EF4-FFF2-40B4-BE49-F238E27FC236}">
              <a16:creationId xmlns:a16="http://schemas.microsoft.com/office/drawing/2014/main" id="{8F569844-516F-4DE6-90F9-E2424D63E992}"/>
            </a:ext>
          </a:extLst>
        </xdr:cNvPr>
        <xdr:cNvSpPr txBox="1"/>
      </xdr:nvSpPr>
      <xdr:spPr>
        <a:xfrm>
          <a:off x="8943975"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132080</xdr:rowOff>
    </xdr:from>
    <xdr:to>
      <xdr:col>55</xdr:col>
      <xdr:colOff>50800</xdr:colOff>
      <xdr:row>40</xdr:row>
      <xdr:rowOff>62230</xdr:rowOff>
    </xdr:to>
    <xdr:sp macro="" textlink="">
      <xdr:nvSpPr>
        <xdr:cNvPr id="104" name="フローチャート: 判断 103">
          <a:extLst>
            <a:ext uri="{FF2B5EF4-FFF2-40B4-BE49-F238E27FC236}">
              <a16:creationId xmlns:a16="http://schemas.microsoft.com/office/drawing/2014/main" id="{C1A73DCD-F1B9-4330-91B1-262D35F9F15C}"/>
            </a:ext>
          </a:extLst>
        </xdr:cNvPr>
        <xdr:cNvSpPr/>
      </xdr:nvSpPr>
      <xdr:spPr>
        <a:xfrm>
          <a:off x="8883650" y="68186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05" name="フローチャート: 判断 104">
          <a:extLst>
            <a:ext uri="{FF2B5EF4-FFF2-40B4-BE49-F238E27FC236}">
              <a16:creationId xmlns:a16="http://schemas.microsoft.com/office/drawing/2014/main" id="{DC71AE32-45A2-407F-ADB3-494FC9615FF2}"/>
            </a:ext>
          </a:extLst>
        </xdr:cNvPr>
        <xdr:cNvSpPr/>
      </xdr:nvSpPr>
      <xdr:spPr>
        <a:xfrm>
          <a:off x="815975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63517</xdr:rowOff>
    </xdr:from>
    <xdr:ext cx="469744" cy="259045"/>
    <xdr:sp macro="" textlink="">
      <xdr:nvSpPr>
        <xdr:cNvPr id="106" name="n_1aveValue【図書館】&#10;一人当たり面積">
          <a:extLst>
            <a:ext uri="{FF2B5EF4-FFF2-40B4-BE49-F238E27FC236}">
              <a16:creationId xmlns:a16="http://schemas.microsoft.com/office/drawing/2014/main" id="{EB4D7AE3-F9F8-40F7-8061-F337A5BAA5DF}"/>
            </a:ext>
          </a:extLst>
        </xdr:cNvPr>
        <xdr:cNvSpPr txBox="1"/>
      </xdr:nvSpPr>
      <xdr:spPr>
        <a:xfrm>
          <a:off x="7991552"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25400</xdr:rowOff>
    </xdr:from>
    <xdr:to>
      <xdr:col>46</xdr:col>
      <xdr:colOff>38100</xdr:colOff>
      <xdr:row>39</xdr:row>
      <xdr:rowOff>127000</xdr:rowOff>
    </xdr:to>
    <xdr:sp macro="" textlink="">
      <xdr:nvSpPr>
        <xdr:cNvPr id="107" name="フローチャート: 判断 106">
          <a:extLst>
            <a:ext uri="{FF2B5EF4-FFF2-40B4-BE49-F238E27FC236}">
              <a16:creationId xmlns:a16="http://schemas.microsoft.com/office/drawing/2014/main" id="{FA351CD1-B4A3-41BA-B479-09CAA972AE61}"/>
            </a:ext>
          </a:extLst>
        </xdr:cNvPr>
        <xdr:cNvSpPr/>
      </xdr:nvSpPr>
      <xdr:spPr>
        <a:xfrm>
          <a:off x="7413625" y="671195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143527</xdr:rowOff>
    </xdr:from>
    <xdr:ext cx="469744" cy="259045"/>
    <xdr:sp macro="" textlink="">
      <xdr:nvSpPr>
        <xdr:cNvPr id="108" name="n_2aveValue【図書館】&#10;一人当たり面積">
          <a:extLst>
            <a:ext uri="{FF2B5EF4-FFF2-40B4-BE49-F238E27FC236}">
              <a16:creationId xmlns:a16="http://schemas.microsoft.com/office/drawing/2014/main" id="{EEE0D7C0-80FA-4DD4-BE0F-57DD79E77647}"/>
            </a:ext>
          </a:extLst>
        </xdr:cNvPr>
        <xdr:cNvSpPr txBox="1"/>
      </xdr:nvSpPr>
      <xdr:spPr>
        <a:xfrm>
          <a:off x="72581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257BE4CA-B29D-49AB-9C5E-C537018C0289}"/>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ED0D81C2-5AD5-41A8-8903-6435DAE03ABD}"/>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3BCE9485-0666-4949-B775-B5FADD3A0445}"/>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D4E4B06C-1224-4448-93CC-BAB8CA01A2B6}"/>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99FDC964-BD80-427C-B7FB-4C6B91427CA4}"/>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162560</xdr:rowOff>
    </xdr:from>
    <xdr:to>
      <xdr:col>50</xdr:col>
      <xdr:colOff>165100</xdr:colOff>
      <xdr:row>40</xdr:row>
      <xdr:rowOff>92710</xdr:rowOff>
    </xdr:to>
    <xdr:sp macro="" textlink="">
      <xdr:nvSpPr>
        <xdr:cNvPr id="114" name="楕円 113">
          <a:extLst>
            <a:ext uri="{FF2B5EF4-FFF2-40B4-BE49-F238E27FC236}">
              <a16:creationId xmlns:a16="http://schemas.microsoft.com/office/drawing/2014/main" id="{063019E5-A437-4B27-AE3D-C114D99F865D}"/>
            </a:ext>
          </a:extLst>
        </xdr:cNvPr>
        <xdr:cNvSpPr/>
      </xdr:nvSpPr>
      <xdr:spPr>
        <a:xfrm>
          <a:off x="815975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83837</xdr:rowOff>
    </xdr:from>
    <xdr:ext cx="469744" cy="259045"/>
    <xdr:sp macro="" textlink="">
      <xdr:nvSpPr>
        <xdr:cNvPr id="115" name="n_1mainValue【図書館】&#10;一人当たり面積">
          <a:extLst>
            <a:ext uri="{FF2B5EF4-FFF2-40B4-BE49-F238E27FC236}">
              <a16:creationId xmlns:a16="http://schemas.microsoft.com/office/drawing/2014/main" id="{36DD03DB-E5DC-4CA0-A772-09281F4FEF8D}"/>
            </a:ext>
          </a:extLst>
        </xdr:cNvPr>
        <xdr:cNvSpPr txBox="1"/>
      </xdr:nvSpPr>
      <xdr:spPr>
        <a:xfrm>
          <a:off x="7991552"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a:extLst>
            <a:ext uri="{FF2B5EF4-FFF2-40B4-BE49-F238E27FC236}">
              <a16:creationId xmlns:a16="http://schemas.microsoft.com/office/drawing/2014/main" id="{395A3AE2-EBD4-4C9C-994E-474A81833282}"/>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a:extLst>
            <a:ext uri="{FF2B5EF4-FFF2-40B4-BE49-F238E27FC236}">
              <a16:creationId xmlns:a16="http://schemas.microsoft.com/office/drawing/2014/main" id="{362E2F45-FABB-444E-AC5E-06B6AF550110}"/>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a:extLst>
            <a:ext uri="{FF2B5EF4-FFF2-40B4-BE49-F238E27FC236}">
              <a16:creationId xmlns:a16="http://schemas.microsoft.com/office/drawing/2014/main" id="{74C3A239-4ADE-44D6-B0C7-2319CE11C21F}"/>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a:extLst>
            <a:ext uri="{FF2B5EF4-FFF2-40B4-BE49-F238E27FC236}">
              <a16:creationId xmlns:a16="http://schemas.microsoft.com/office/drawing/2014/main" id="{E289F99D-F8D7-4266-8D3A-5584AEDCE7E8}"/>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a:extLst>
            <a:ext uri="{FF2B5EF4-FFF2-40B4-BE49-F238E27FC236}">
              <a16:creationId xmlns:a16="http://schemas.microsoft.com/office/drawing/2014/main" id="{BAA99DE7-DC81-4503-AA71-8EB704C162B1}"/>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a:extLst>
            <a:ext uri="{FF2B5EF4-FFF2-40B4-BE49-F238E27FC236}">
              <a16:creationId xmlns:a16="http://schemas.microsoft.com/office/drawing/2014/main" id="{09FC4EB7-F083-475E-8540-E5D28F60C15E}"/>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a:extLst>
            <a:ext uri="{FF2B5EF4-FFF2-40B4-BE49-F238E27FC236}">
              <a16:creationId xmlns:a16="http://schemas.microsoft.com/office/drawing/2014/main" id="{432E23B7-7F20-4830-8D5F-F336F62D01EA}"/>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a:extLst>
            <a:ext uri="{FF2B5EF4-FFF2-40B4-BE49-F238E27FC236}">
              <a16:creationId xmlns:a16="http://schemas.microsoft.com/office/drawing/2014/main" id="{4441D5C1-034E-4A28-89FC-31224D8071BB}"/>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a:extLst>
            <a:ext uri="{FF2B5EF4-FFF2-40B4-BE49-F238E27FC236}">
              <a16:creationId xmlns:a16="http://schemas.microsoft.com/office/drawing/2014/main" id="{23AC159E-F837-4BE4-98B4-0D171DB4AB52}"/>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a:extLst>
            <a:ext uri="{FF2B5EF4-FFF2-40B4-BE49-F238E27FC236}">
              <a16:creationId xmlns:a16="http://schemas.microsoft.com/office/drawing/2014/main" id="{DC03F612-33F8-4BC1-92D6-697FA8C9D602}"/>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6" name="テキスト ボックス 125">
          <a:extLst>
            <a:ext uri="{FF2B5EF4-FFF2-40B4-BE49-F238E27FC236}">
              <a16:creationId xmlns:a16="http://schemas.microsoft.com/office/drawing/2014/main" id="{38CFA7F8-5151-4F6E-8434-4EDF47B2F817}"/>
            </a:ext>
          </a:extLst>
        </xdr:cNvPr>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7" name="直線コネクタ 126">
          <a:extLst>
            <a:ext uri="{FF2B5EF4-FFF2-40B4-BE49-F238E27FC236}">
              <a16:creationId xmlns:a16="http://schemas.microsoft.com/office/drawing/2014/main" id="{6ED208DE-7A0B-4ACB-B19E-03D68478E08A}"/>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8" name="テキスト ボックス 127">
          <a:extLst>
            <a:ext uri="{FF2B5EF4-FFF2-40B4-BE49-F238E27FC236}">
              <a16:creationId xmlns:a16="http://schemas.microsoft.com/office/drawing/2014/main" id="{7E71AE85-DF7E-4DE5-A9A9-B27A1E193F5A}"/>
            </a:ext>
          </a:extLst>
        </xdr:cNvPr>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a:extLst>
            <a:ext uri="{FF2B5EF4-FFF2-40B4-BE49-F238E27FC236}">
              <a16:creationId xmlns:a16="http://schemas.microsoft.com/office/drawing/2014/main" id="{A7251B3F-1948-45AE-BF6A-EFAED73859A4}"/>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a:extLst>
            <a:ext uri="{FF2B5EF4-FFF2-40B4-BE49-F238E27FC236}">
              <a16:creationId xmlns:a16="http://schemas.microsoft.com/office/drawing/2014/main" id="{087866C2-1437-4109-831A-20CE59FE29E1}"/>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a:extLst>
            <a:ext uri="{FF2B5EF4-FFF2-40B4-BE49-F238E27FC236}">
              <a16:creationId xmlns:a16="http://schemas.microsoft.com/office/drawing/2014/main" id="{875B00C7-6AA3-436A-A620-56EE166CDEA1}"/>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a:extLst>
            <a:ext uri="{FF2B5EF4-FFF2-40B4-BE49-F238E27FC236}">
              <a16:creationId xmlns:a16="http://schemas.microsoft.com/office/drawing/2014/main" id="{1114B037-7D1A-4D99-84B1-9D6BA60E6D59}"/>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a:extLst>
            <a:ext uri="{FF2B5EF4-FFF2-40B4-BE49-F238E27FC236}">
              <a16:creationId xmlns:a16="http://schemas.microsoft.com/office/drawing/2014/main" id="{1F95B96F-BA34-4E32-B387-586856E9F641}"/>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a:extLst>
            <a:ext uri="{FF2B5EF4-FFF2-40B4-BE49-F238E27FC236}">
              <a16:creationId xmlns:a16="http://schemas.microsoft.com/office/drawing/2014/main" id="{E561E107-AD60-4826-BAE3-5CA67D76E3E1}"/>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a:extLst>
            <a:ext uri="{FF2B5EF4-FFF2-40B4-BE49-F238E27FC236}">
              <a16:creationId xmlns:a16="http://schemas.microsoft.com/office/drawing/2014/main" id="{6ED7240A-5E08-4FB6-84D2-CE045E0933C3}"/>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6" name="テキスト ボックス 135">
          <a:extLst>
            <a:ext uri="{FF2B5EF4-FFF2-40B4-BE49-F238E27FC236}">
              <a16:creationId xmlns:a16="http://schemas.microsoft.com/office/drawing/2014/main" id="{7F5EF202-D978-4AC8-ADFA-B93CB9D276E4}"/>
            </a:ext>
          </a:extLst>
        </xdr:cNvPr>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a:extLst>
            <a:ext uri="{FF2B5EF4-FFF2-40B4-BE49-F238E27FC236}">
              <a16:creationId xmlns:a16="http://schemas.microsoft.com/office/drawing/2014/main" id="{3F11F363-463C-4C4C-8D26-3694860CDF3B}"/>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id="{EBFD3DCC-C2EF-473F-AAFE-9607667B940A}"/>
            </a:ext>
          </a:extLst>
        </xdr:cNvPr>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a:extLst>
            <a:ext uri="{FF2B5EF4-FFF2-40B4-BE49-F238E27FC236}">
              <a16:creationId xmlns:a16="http://schemas.microsoft.com/office/drawing/2014/main" id="{B13BBCF2-32B1-4038-B150-61568DD6F31B}"/>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140" name="直線コネクタ 139">
          <a:extLst>
            <a:ext uri="{FF2B5EF4-FFF2-40B4-BE49-F238E27FC236}">
              <a16:creationId xmlns:a16="http://schemas.microsoft.com/office/drawing/2014/main" id="{24349305-AA23-4C81-A26F-FD2284FFD475}"/>
            </a:ext>
          </a:extLst>
        </xdr:cNvPr>
        <xdr:cNvCxnSpPr/>
      </xdr:nvCxnSpPr>
      <xdr:spPr>
        <a:xfrm flipV="1">
          <a:off x="39490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141" name="【体育館・プール】&#10;有形固定資産減価償却率最小値テキスト">
          <a:extLst>
            <a:ext uri="{FF2B5EF4-FFF2-40B4-BE49-F238E27FC236}">
              <a16:creationId xmlns:a16="http://schemas.microsoft.com/office/drawing/2014/main" id="{164C7D28-83D0-4564-A4FF-30313E875001}"/>
            </a:ext>
          </a:extLst>
        </xdr:cNvPr>
        <xdr:cNvSpPr txBox="1"/>
      </xdr:nvSpPr>
      <xdr:spPr>
        <a:xfrm>
          <a:off x="39878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142" name="直線コネクタ 141">
          <a:extLst>
            <a:ext uri="{FF2B5EF4-FFF2-40B4-BE49-F238E27FC236}">
              <a16:creationId xmlns:a16="http://schemas.microsoft.com/office/drawing/2014/main" id="{0CCA01C9-12A4-48AD-AE88-0CE678525935}"/>
            </a:ext>
          </a:extLst>
        </xdr:cNvPr>
        <xdr:cNvCxnSpPr/>
      </xdr:nvCxnSpPr>
      <xdr:spPr>
        <a:xfrm>
          <a:off x="3889375" y="108032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3" name="【体育館・プール】&#10;有形固定資産減価償却率最大値テキスト">
          <a:extLst>
            <a:ext uri="{FF2B5EF4-FFF2-40B4-BE49-F238E27FC236}">
              <a16:creationId xmlns:a16="http://schemas.microsoft.com/office/drawing/2014/main" id="{5B7B906F-4FA5-4216-BBFF-C4BCB6879AB0}"/>
            </a:ext>
          </a:extLst>
        </xdr:cNvPr>
        <xdr:cNvSpPr txBox="1"/>
      </xdr:nvSpPr>
      <xdr:spPr>
        <a:xfrm>
          <a:off x="39878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4" name="直線コネクタ 143">
          <a:extLst>
            <a:ext uri="{FF2B5EF4-FFF2-40B4-BE49-F238E27FC236}">
              <a16:creationId xmlns:a16="http://schemas.microsoft.com/office/drawing/2014/main" id="{20D641CA-82ED-4043-AF46-8F80A962BDF8}"/>
            </a:ext>
          </a:extLst>
        </xdr:cNvPr>
        <xdr:cNvCxnSpPr/>
      </xdr:nvCxnSpPr>
      <xdr:spPr>
        <a:xfrm>
          <a:off x="3889375" y="952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145" name="【体育館・プール】&#10;有形固定資産減価償却率平均値テキスト">
          <a:extLst>
            <a:ext uri="{FF2B5EF4-FFF2-40B4-BE49-F238E27FC236}">
              <a16:creationId xmlns:a16="http://schemas.microsoft.com/office/drawing/2014/main" id="{433ECDF0-C4B7-4E67-8C76-AC6C4A5832E0}"/>
            </a:ext>
          </a:extLst>
        </xdr:cNvPr>
        <xdr:cNvSpPr txBox="1"/>
      </xdr:nvSpPr>
      <xdr:spPr>
        <a:xfrm>
          <a:off x="39878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46" name="フローチャート: 判断 145">
          <a:extLst>
            <a:ext uri="{FF2B5EF4-FFF2-40B4-BE49-F238E27FC236}">
              <a16:creationId xmlns:a16="http://schemas.microsoft.com/office/drawing/2014/main" id="{6A1948EA-3FA4-4CB9-A04C-E2E1D39DC190}"/>
            </a:ext>
          </a:extLst>
        </xdr:cNvPr>
        <xdr:cNvSpPr/>
      </xdr:nvSpPr>
      <xdr:spPr>
        <a:xfrm>
          <a:off x="38989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47" name="フローチャート: 判断 146">
          <a:extLst>
            <a:ext uri="{FF2B5EF4-FFF2-40B4-BE49-F238E27FC236}">
              <a16:creationId xmlns:a16="http://schemas.microsoft.com/office/drawing/2014/main" id="{FD67B5E3-0E04-4E9C-8EAE-D500F365B105}"/>
            </a:ext>
          </a:extLst>
        </xdr:cNvPr>
        <xdr:cNvSpPr/>
      </xdr:nvSpPr>
      <xdr:spPr>
        <a:xfrm>
          <a:off x="3203575" y="102228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148" name="n_1aveValue【体育館・プール】&#10;有形固定資産減価償却率">
          <a:extLst>
            <a:ext uri="{FF2B5EF4-FFF2-40B4-BE49-F238E27FC236}">
              <a16:creationId xmlns:a16="http://schemas.microsoft.com/office/drawing/2014/main" id="{54A21214-DC15-428E-8910-AF22584CAC42}"/>
            </a:ext>
          </a:extLst>
        </xdr:cNvPr>
        <xdr:cNvSpPr txBox="1"/>
      </xdr:nvSpPr>
      <xdr:spPr>
        <a:xfrm>
          <a:off x="306769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149" name="フローチャート: 判断 148">
          <a:extLst>
            <a:ext uri="{FF2B5EF4-FFF2-40B4-BE49-F238E27FC236}">
              <a16:creationId xmlns:a16="http://schemas.microsoft.com/office/drawing/2014/main" id="{86E5C72E-0BD0-4D38-BA2B-FD1BB0D0F240}"/>
            </a:ext>
          </a:extLst>
        </xdr:cNvPr>
        <xdr:cNvSpPr/>
      </xdr:nvSpPr>
      <xdr:spPr>
        <a:xfrm>
          <a:off x="2428875"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65422</xdr:rowOff>
    </xdr:from>
    <xdr:ext cx="405111" cy="259045"/>
    <xdr:sp macro="" textlink="">
      <xdr:nvSpPr>
        <xdr:cNvPr id="150" name="n_2aveValue【体育館・プール】&#10;有形固定資産減価償却率">
          <a:extLst>
            <a:ext uri="{FF2B5EF4-FFF2-40B4-BE49-F238E27FC236}">
              <a16:creationId xmlns:a16="http://schemas.microsoft.com/office/drawing/2014/main" id="{1FB9C223-9BA9-47B0-849A-E702F3713990}"/>
            </a:ext>
          </a:extLst>
        </xdr:cNvPr>
        <xdr:cNvSpPr txBox="1"/>
      </xdr:nvSpPr>
      <xdr:spPr>
        <a:xfrm>
          <a:off x="230569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1D2D5B2D-9208-4AD6-9072-09C4A42E1395}"/>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83FE5FA8-3A01-4433-8979-A9E12374ECB1}"/>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40AD4D94-EB0E-4E8B-85F6-5101769AFF57}"/>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60B94053-F2EE-4810-85EA-AEA5D2B53739}"/>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246BB0AC-8EB1-4583-A497-50F81F8FCA39}"/>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141605</xdr:rowOff>
    </xdr:from>
    <xdr:to>
      <xdr:col>20</xdr:col>
      <xdr:colOff>38100</xdr:colOff>
      <xdr:row>57</xdr:row>
      <xdr:rowOff>71755</xdr:rowOff>
    </xdr:to>
    <xdr:sp macro="" textlink="">
      <xdr:nvSpPr>
        <xdr:cNvPr id="156" name="楕円 155">
          <a:extLst>
            <a:ext uri="{FF2B5EF4-FFF2-40B4-BE49-F238E27FC236}">
              <a16:creationId xmlns:a16="http://schemas.microsoft.com/office/drawing/2014/main" id="{7857C2B0-33CE-4EB2-9690-3D748AC4D356}"/>
            </a:ext>
          </a:extLst>
        </xdr:cNvPr>
        <xdr:cNvSpPr/>
      </xdr:nvSpPr>
      <xdr:spPr>
        <a:xfrm>
          <a:off x="3203575" y="97428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55</xdr:row>
      <xdr:rowOff>88282</xdr:rowOff>
    </xdr:from>
    <xdr:ext cx="405111" cy="259045"/>
    <xdr:sp macro="" textlink="">
      <xdr:nvSpPr>
        <xdr:cNvPr id="157" name="n_1mainValue【体育館・プール】&#10;有形固定資産減価償却率">
          <a:extLst>
            <a:ext uri="{FF2B5EF4-FFF2-40B4-BE49-F238E27FC236}">
              <a16:creationId xmlns:a16="http://schemas.microsoft.com/office/drawing/2014/main" id="{D1B6A12A-ED96-407F-B527-2EBD0E9A8DFE}"/>
            </a:ext>
          </a:extLst>
        </xdr:cNvPr>
        <xdr:cNvSpPr txBox="1"/>
      </xdr:nvSpPr>
      <xdr:spPr>
        <a:xfrm>
          <a:off x="3067694"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3BCFCB48-009C-4B2C-9B7C-4C49B7B619A0}"/>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C7F2F89E-BBF2-4D83-94F7-C2DF44707B6D}"/>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EE927953-C670-465F-9962-18A0A22CD927}"/>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C9CFB338-BA60-48F2-B1D8-8859A81288D8}"/>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31315033-5A63-42B0-95FC-09D71C6881C3}"/>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6CD24F7E-E4C2-44AE-9683-0006DFB97CE1}"/>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4199CA1F-0CFB-48E7-81DC-D5A1E3A47542}"/>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E4280A86-CC85-4C8F-AE19-D5B81C7E32A2}"/>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2DC25DBA-74EC-465B-A188-8B4DD790A702}"/>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id="{7157958A-A116-476B-99E6-8F78FDD1C1E4}"/>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id="{F671A0B3-C9CC-4B47-A43D-6C4B13E50F61}"/>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a:extLst>
            <a:ext uri="{FF2B5EF4-FFF2-40B4-BE49-F238E27FC236}">
              <a16:creationId xmlns:a16="http://schemas.microsoft.com/office/drawing/2014/main" id="{9546618D-7816-4411-B1F1-50369F4C2683}"/>
            </a:ext>
          </a:extLst>
        </xdr:cNvPr>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id="{6462FE22-35F5-4CC3-B834-C6C8D338D9D0}"/>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a:extLst>
            <a:ext uri="{FF2B5EF4-FFF2-40B4-BE49-F238E27FC236}">
              <a16:creationId xmlns:a16="http://schemas.microsoft.com/office/drawing/2014/main" id="{49120623-EC56-4186-AAB3-FD100F9D4D6F}"/>
            </a:ext>
          </a:extLst>
        </xdr:cNvPr>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id="{1BD0941E-E3E2-4525-AD35-8AE4DE5CAF64}"/>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a:extLst>
            <a:ext uri="{FF2B5EF4-FFF2-40B4-BE49-F238E27FC236}">
              <a16:creationId xmlns:a16="http://schemas.microsoft.com/office/drawing/2014/main" id="{83FB0056-3B04-4125-B9FD-8190D8D8B465}"/>
            </a:ext>
          </a:extLst>
        </xdr:cNvPr>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id="{3D90F2FB-0375-46F3-BC53-3B35783ECE7E}"/>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a:extLst>
            <a:ext uri="{FF2B5EF4-FFF2-40B4-BE49-F238E27FC236}">
              <a16:creationId xmlns:a16="http://schemas.microsoft.com/office/drawing/2014/main" id="{3689EE59-A71B-4BB0-BD13-AC887E6BCAAD}"/>
            </a:ext>
          </a:extLst>
        </xdr:cNvPr>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id="{6AA7AC8E-E106-4050-A30A-333E16136E48}"/>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a:extLst>
            <a:ext uri="{FF2B5EF4-FFF2-40B4-BE49-F238E27FC236}">
              <a16:creationId xmlns:a16="http://schemas.microsoft.com/office/drawing/2014/main" id="{61D0C097-B991-4F17-AA95-5A9CF6DB9E60}"/>
            </a:ext>
          </a:extLst>
        </xdr:cNvPr>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id="{F205BA0A-AB46-46A6-A5B6-B169EEB47FCF}"/>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a:extLst>
            <a:ext uri="{FF2B5EF4-FFF2-40B4-BE49-F238E27FC236}">
              <a16:creationId xmlns:a16="http://schemas.microsoft.com/office/drawing/2014/main" id="{D22FDDDE-49FE-4BE9-94FC-966CA7EC3FFA}"/>
            </a:ext>
          </a:extLst>
        </xdr:cNvPr>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a:extLst>
            <a:ext uri="{FF2B5EF4-FFF2-40B4-BE49-F238E27FC236}">
              <a16:creationId xmlns:a16="http://schemas.microsoft.com/office/drawing/2014/main" id="{B62E08B0-1637-4971-9BF5-EA48DF761C3C}"/>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81" name="直線コネクタ 180">
          <a:extLst>
            <a:ext uri="{FF2B5EF4-FFF2-40B4-BE49-F238E27FC236}">
              <a16:creationId xmlns:a16="http://schemas.microsoft.com/office/drawing/2014/main" id="{0C5DBF72-42C9-44C4-A6C2-152AFA2498C4}"/>
            </a:ext>
          </a:extLst>
        </xdr:cNvPr>
        <xdr:cNvCxnSpPr/>
      </xdr:nvCxnSpPr>
      <xdr:spPr>
        <a:xfrm flipV="1">
          <a:off x="8905240"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82" name="【体育館・プール】&#10;一人当たり面積最小値テキスト">
          <a:extLst>
            <a:ext uri="{FF2B5EF4-FFF2-40B4-BE49-F238E27FC236}">
              <a16:creationId xmlns:a16="http://schemas.microsoft.com/office/drawing/2014/main" id="{0267F23E-A362-4998-AE9F-3340DD756F5E}"/>
            </a:ext>
          </a:extLst>
        </xdr:cNvPr>
        <xdr:cNvSpPr txBox="1"/>
      </xdr:nvSpPr>
      <xdr:spPr>
        <a:xfrm>
          <a:off x="8943975"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83" name="直線コネクタ 182">
          <a:extLst>
            <a:ext uri="{FF2B5EF4-FFF2-40B4-BE49-F238E27FC236}">
              <a16:creationId xmlns:a16="http://schemas.microsoft.com/office/drawing/2014/main" id="{0930A3A2-7F46-47A3-B07B-0D4EC287B70B}"/>
            </a:ext>
          </a:extLst>
        </xdr:cNvPr>
        <xdr:cNvCxnSpPr/>
      </xdr:nvCxnSpPr>
      <xdr:spPr>
        <a:xfrm>
          <a:off x="8845550" y="1101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84" name="【体育館・プール】&#10;一人当たり面積最大値テキスト">
          <a:extLst>
            <a:ext uri="{FF2B5EF4-FFF2-40B4-BE49-F238E27FC236}">
              <a16:creationId xmlns:a16="http://schemas.microsoft.com/office/drawing/2014/main" id="{ADBC9E62-F773-48F8-91E1-61CE1C5B82D4}"/>
            </a:ext>
          </a:extLst>
        </xdr:cNvPr>
        <xdr:cNvSpPr txBox="1"/>
      </xdr:nvSpPr>
      <xdr:spPr>
        <a:xfrm>
          <a:off x="8943975"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85" name="直線コネクタ 184">
          <a:extLst>
            <a:ext uri="{FF2B5EF4-FFF2-40B4-BE49-F238E27FC236}">
              <a16:creationId xmlns:a16="http://schemas.microsoft.com/office/drawing/2014/main" id="{F8E49367-1353-40C5-BC6A-8CC6B88F1EEE}"/>
            </a:ext>
          </a:extLst>
        </xdr:cNvPr>
        <xdr:cNvCxnSpPr/>
      </xdr:nvCxnSpPr>
      <xdr:spPr>
        <a:xfrm>
          <a:off x="8845550" y="96297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186" name="【体育館・プール】&#10;一人当たり面積平均値テキスト">
          <a:extLst>
            <a:ext uri="{FF2B5EF4-FFF2-40B4-BE49-F238E27FC236}">
              <a16:creationId xmlns:a16="http://schemas.microsoft.com/office/drawing/2014/main" id="{F5DAFC41-5991-4905-BC20-B84082C5412A}"/>
            </a:ext>
          </a:extLst>
        </xdr:cNvPr>
        <xdr:cNvSpPr txBox="1"/>
      </xdr:nvSpPr>
      <xdr:spPr>
        <a:xfrm>
          <a:off x="8943975"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87" name="フローチャート: 判断 186">
          <a:extLst>
            <a:ext uri="{FF2B5EF4-FFF2-40B4-BE49-F238E27FC236}">
              <a16:creationId xmlns:a16="http://schemas.microsoft.com/office/drawing/2014/main" id="{7CF2BFE6-C02A-4265-B57D-5D05C8557361}"/>
            </a:ext>
          </a:extLst>
        </xdr:cNvPr>
        <xdr:cNvSpPr/>
      </xdr:nvSpPr>
      <xdr:spPr>
        <a:xfrm>
          <a:off x="8883650" y="103562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88" name="フローチャート: 判断 187">
          <a:extLst>
            <a:ext uri="{FF2B5EF4-FFF2-40B4-BE49-F238E27FC236}">
              <a16:creationId xmlns:a16="http://schemas.microsoft.com/office/drawing/2014/main" id="{7011B657-E9AE-496A-B48D-A0CE71E6FD19}"/>
            </a:ext>
          </a:extLst>
        </xdr:cNvPr>
        <xdr:cNvSpPr/>
      </xdr:nvSpPr>
      <xdr:spPr>
        <a:xfrm>
          <a:off x="815975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32402</xdr:rowOff>
    </xdr:from>
    <xdr:ext cx="469744" cy="259045"/>
    <xdr:sp macro="" textlink="">
      <xdr:nvSpPr>
        <xdr:cNvPr id="189" name="n_1aveValue【体育館・プール】&#10;一人当たり面積">
          <a:extLst>
            <a:ext uri="{FF2B5EF4-FFF2-40B4-BE49-F238E27FC236}">
              <a16:creationId xmlns:a16="http://schemas.microsoft.com/office/drawing/2014/main" id="{1DC6DF19-4285-4365-9BB0-2259DF3CB091}"/>
            </a:ext>
          </a:extLst>
        </xdr:cNvPr>
        <xdr:cNvSpPr txBox="1"/>
      </xdr:nvSpPr>
      <xdr:spPr>
        <a:xfrm>
          <a:off x="7991552" y="1031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90" name="フローチャート: 判断 189">
          <a:extLst>
            <a:ext uri="{FF2B5EF4-FFF2-40B4-BE49-F238E27FC236}">
              <a16:creationId xmlns:a16="http://schemas.microsoft.com/office/drawing/2014/main" id="{B96C7B5E-2B72-4439-8376-F3B0B0D8B072}"/>
            </a:ext>
          </a:extLst>
        </xdr:cNvPr>
        <xdr:cNvSpPr/>
      </xdr:nvSpPr>
      <xdr:spPr>
        <a:xfrm>
          <a:off x="7413625" y="103276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158767</xdr:rowOff>
    </xdr:from>
    <xdr:ext cx="469744" cy="259045"/>
    <xdr:sp macro="" textlink="">
      <xdr:nvSpPr>
        <xdr:cNvPr id="191" name="n_2aveValue【体育館・プール】&#10;一人当たり面積">
          <a:extLst>
            <a:ext uri="{FF2B5EF4-FFF2-40B4-BE49-F238E27FC236}">
              <a16:creationId xmlns:a16="http://schemas.microsoft.com/office/drawing/2014/main" id="{952366CD-92BC-46E5-8529-547137D50572}"/>
            </a:ext>
          </a:extLst>
        </xdr:cNvPr>
        <xdr:cNvSpPr txBox="1"/>
      </xdr:nvSpPr>
      <xdr:spPr>
        <a:xfrm>
          <a:off x="72581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D2833190-463E-4D9E-8C4D-DB5851222793}"/>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FC974217-A23F-4623-99CF-DD807710DCB7}"/>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36D234C8-660D-4DA4-ABC8-9F7EBB980801}"/>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8F5D80EE-1371-4F76-8D03-E2A5D16AC973}"/>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EFBA2D68-4ADD-4B01-885D-670A061B4E87}"/>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139700</xdr:rowOff>
    </xdr:from>
    <xdr:to>
      <xdr:col>50</xdr:col>
      <xdr:colOff>165100</xdr:colOff>
      <xdr:row>59</xdr:row>
      <xdr:rowOff>69850</xdr:rowOff>
    </xdr:to>
    <xdr:sp macro="" textlink="">
      <xdr:nvSpPr>
        <xdr:cNvPr id="197" name="楕円 196">
          <a:extLst>
            <a:ext uri="{FF2B5EF4-FFF2-40B4-BE49-F238E27FC236}">
              <a16:creationId xmlns:a16="http://schemas.microsoft.com/office/drawing/2014/main" id="{406FAC50-4662-4BC2-9B3C-88A2B9D5C69B}"/>
            </a:ext>
          </a:extLst>
        </xdr:cNvPr>
        <xdr:cNvSpPr/>
      </xdr:nvSpPr>
      <xdr:spPr>
        <a:xfrm>
          <a:off x="815975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57</xdr:row>
      <xdr:rowOff>86377</xdr:rowOff>
    </xdr:from>
    <xdr:ext cx="469744" cy="259045"/>
    <xdr:sp macro="" textlink="">
      <xdr:nvSpPr>
        <xdr:cNvPr id="198" name="n_1mainValue【体育館・プール】&#10;一人当たり面積">
          <a:extLst>
            <a:ext uri="{FF2B5EF4-FFF2-40B4-BE49-F238E27FC236}">
              <a16:creationId xmlns:a16="http://schemas.microsoft.com/office/drawing/2014/main" id="{E54C144A-AE09-45FC-8AE6-0E41472296DB}"/>
            </a:ext>
          </a:extLst>
        </xdr:cNvPr>
        <xdr:cNvSpPr txBox="1"/>
      </xdr:nvSpPr>
      <xdr:spPr>
        <a:xfrm>
          <a:off x="7991552"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a:extLst>
            <a:ext uri="{FF2B5EF4-FFF2-40B4-BE49-F238E27FC236}">
              <a16:creationId xmlns:a16="http://schemas.microsoft.com/office/drawing/2014/main" id="{194F0954-C460-4B68-AC1C-F69B5ACEFC6F}"/>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a:extLst>
            <a:ext uri="{FF2B5EF4-FFF2-40B4-BE49-F238E27FC236}">
              <a16:creationId xmlns:a16="http://schemas.microsoft.com/office/drawing/2014/main" id="{B67806EC-25C0-49B1-B5EF-D440BF0B082E}"/>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a:extLst>
            <a:ext uri="{FF2B5EF4-FFF2-40B4-BE49-F238E27FC236}">
              <a16:creationId xmlns:a16="http://schemas.microsoft.com/office/drawing/2014/main" id="{7728B9BD-EF12-4BF7-9634-35004D5CBC02}"/>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a:extLst>
            <a:ext uri="{FF2B5EF4-FFF2-40B4-BE49-F238E27FC236}">
              <a16:creationId xmlns:a16="http://schemas.microsoft.com/office/drawing/2014/main" id="{E9A406EA-810C-4CDE-814F-A0A8F0499C51}"/>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a:extLst>
            <a:ext uri="{FF2B5EF4-FFF2-40B4-BE49-F238E27FC236}">
              <a16:creationId xmlns:a16="http://schemas.microsoft.com/office/drawing/2014/main" id="{899D9E5B-7CFD-4C18-9793-1CC8B66A9C36}"/>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a:extLst>
            <a:ext uri="{FF2B5EF4-FFF2-40B4-BE49-F238E27FC236}">
              <a16:creationId xmlns:a16="http://schemas.microsoft.com/office/drawing/2014/main" id="{2ED6F68F-F04E-4184-AA0B-2B5AFD6F414C}"/>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a:extLst>
            <a:ext uri="{FF2B5EF4-FFF2-40B4-BE49-F238E27FC236}">
              <a16:creationId xmlns:a16="http://schemas.microsoft.com/office/drawing/2014/main" id="{BBF29555-B2EC-44FE-A5A4-056E2D244846}"/>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a:extLst>
            <a:ext uri="{FF2B5EF4-FFF2-40B4-BE49-F238E27FC236}">
              <a16:creationId xmlns:a16="http://schemas.microsoft.com/office/drawing/2014/main" id="{4BEC74CD-7AEC-4FA6-B927-779C6BDB24D4}"/>
            </a:ext>
          </a:extLst>
        </xdr:cNvPr>
        <xdr:cNvSpPr/>
      </xdr:nvSpPr>
      <xdr:spPr>
        <a:xfrm>
          <a:off x="6477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a:extLst>
            <a:ext uri="{FF2B5EF4-FFF2-40B4-BE49-F238E27FC236}">
              <a16:creationId xmlns:a16="http://schemas.microsoft.com/office/drawing/2014/main" id="{32CBE4FD-1CF9-45F9-B9E7-EB05C8C7B9D6}"/>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a:extLst>
            <a:ext uri="{FF2B5EF4-FFF2-40B4-BE49-F238E27FC236}">
              <a16:creationId xmlns:a16="http://schemas.microsoft.com/office/drawing/2014/main" id="{55CBFCA0-4B49-4E0D-A332-089B25D6F8A2}"/>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a:extLst>
            <a:ext uri="{FF2B5EF4-FFF2-40B4-BE49-F238E27FC236}">
              <a16:creationId xmlns:a16="http://schemas.microsoft.com/office/drawing/2014/main" id="{E436DE5B-64D0-43AE-80F4-FA3166FCB981}"/>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a:extLst>
            <a:ext uri="{FF2B5EF4-FFF2-40B4-BE49-F238E27FC236}">
              <a16:creationId xmlns:a16="http://schemas.microsoft.com/office/drawing/2014/main" id="{E0E9E2E2-A372-4B4C-AA92-6A6593DE3157}"/>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a:extLst>
            <a:ext uri="{FF2B5EF4-FFF2-40B4-BE49-F238E27FC236}">
              <a16:creationId xmlns:a16="http://schemas.microsoft.com/office/drawing/2014/main" id="{178B2F62-1B2F-497D-B884-64EE64212062}"/>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a:extLst>
            <a:ext uri="{FF2B5EF4-FFF2-40B4-BE49-F238E27FC236}">
              <a16:creationId xmlns:a16="http://schemas.microsoft.com/office/drawing/2014/main" id="{CEA55F56-080F-4CD2-AADC-22AFAF6624EC}"/>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a:extLst>
            <a:ext uri="{FF2B5EF4-FFF2-40B4-BE49-F238E27FC236}">
              <a16:creationId xmlns:a16="http://schemas.microsoft.com/office/drawing/2014/main" id="{E5CD56F8-B830-46F9-88FC-529152759D99}"/>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a:extLst>
            <a:ext uri="{FF2B5EF4-FFF2-40B4-BE49-F238E27FC236}">
              <a16:creationId xmlns:a16="http://schemas.microsoft.com/office/drawing/2014/main" id="{ED35FC9A-8C6D-4464-A31C-DCF00A52F071}"/>
            </a:ext>
          </a:extLst>
        </xdr:cNvPr>
        <xdr:cNvSpPr/>
      </xdr:nvSpPr>
      <xdr:spPr>
        <a:xfrm>
          <a:off x="5632450"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5" name="正方形/長方形 214">
          <a:extLst>
            <a:ext uri="{FF2B5EF4-FFF2-40B4-BE49-F238E27FC236}">
              <a16:creationId xmlns:a16="http://schemas.microsoft.com/office/drawing/2014/main" id="{A6DB8135-E518-4C4C-8635-50CCAD67104B}"/>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6" name="正方形/長方形 215">
          <a:extLst>
            <a:ext uri="{FF2B5EF4-FFF2-40B4-BE49-F238E27FC236}">
              <a16:creationId xmlns:a16="http://schemas.microsoft.com/office/drawing/2014/main" id="{2C08CBF8-CBB0-4657-9A61-F0141C19467B}"/>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7" name="正方形/長方形 216">
          <a:extLst>
            <a:ext uri="{FF2B5EF4-FFF2-40B4-BE49-F238E27FC236}">
              <a16:creationId xmlns:a16="http://schemas.microsoft.com/office/drawing/2014/main" id="{0720D092-8146-4AC7-AEEF-1242CA0ED6A0}"/>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8" name="正方形/長方形 217">
          <a:extLst>
            <a:ext uri="{FF2B5EF4-FFF2-40B4-BE49-F238E27FC236}">
              <a16:creationId xmlns:a16="http://schemas.microsoft.com/office/drawing/2014/main" id="{34480E1F-FAC3-4031-8228-BB7D2E0DDE87}"/>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9" name="正方形/長方形 218">
          <a:extLst>
            <a:ext uri="{FF2B5EF4-FFF2-40B4-BE49-F238E27FC236}">
              <a16:creationId xmlns:a16="http://schemas.microsoft.com/office/drawing/2014/main" id="{EEE289E1-AD7D-4475-BB4D-E4EBE05FF385}"/>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0" name="正方形/長方形 219">
          <a:extLst>
            <a:ext uri="{FF2B5EF4-FFF2-40B4-BE49-F238E27FC236}">
              <a16:creationId xmlns:a16="http://schemas.microsoft.com/office/drawing/2014/main" id="{9F99A860-2D60-4671-A889-C85871938D8E}"/>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1" name="正方形/長方形 220">
          <a:extLst>
            <a:ext uri="{FF2B5EF4-FFF2-40B4-BE49-F238E27FC236}">
              <a16:creationId xmlns:a16="http://schemas.microsoft.com/office/drawing/2014/main" id="{7586928F-2E49-4D17-9C7F-2035FC911A11}"/>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2" name="正方形/長方形 221">
          <a:extLst>
            <a:ext uri="{FF2B5EF4-FFF2-40B4-BE49-F238E27FC236}">
              <a16:creationId xmlns:a16="http://schemas.microsoft.com/office/drawing/2014/main" id="{53D1F278-680F-422B-AE14-FDB51E0711F1}"/>
            </a:ext>
          </a:extLst>
        </xdr:cNvPr>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3" name="テキスト ボックス 222">
          <a:extLst>
            <a:ext uri="{FF2B5EF4-FFF2-40B4-BE49-F238E27FC236}">
              <a16:creationId xmlns:a16="http://schemas.microsoft.com/office/drawing/2014/main" id="{36CAA77A-88CF-4D32-B411-EB7A72722D0C}"/>
            </a:ext>
          </a:extLst>
        </xdr:cNvPr>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4" name="直線コネクタ 223">
          <a:extLst>
            <a:ext uri="{FF2B5EF4-FFF2-40B4-BE49-F238E27FC236}">
              <a16:creationId xmlns:a16="http://schemas.microsoft.com/office/drawing/2014/main" id="{E1DA5E63-5D8D-41C2-AE6C-F9938D5B3EFC}"/>
            </a:ext>
          </a:extLst>
        </xdr:cNvPr>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25" name="テキスト ボックス 224">
          <a:extLst>
            <a:ext uri="{FF2B5EF4-FFF2-40B4-BE49-F238E27FC236}">
              <a16:creationId xmlns:a16="http://schemas.microsoft.com/office/drawing/2014/main" id="{38CEE56A-4EF4-4822-88F5-104A37104D17}"/>
            </a:ext>
          </a:extLst>
        </xdr:cNvPr>
        <xdr:cNvSpPr txBox="1"/>
      </xdr:nvSpPr>
      <xdr:spPr>
        <a:xfrm>
          <a:off x="36591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26" name="直線コネクタ 225">
          <a:extLst>
            <a:ext uri="{FF2B5EF4-FFF2-40B4-BE49-F238E27FC236}">
              <a16:creationId xmlns:a16="http://schemas.microsoft.com/office/drawing/2014/main" id="{E43427AC-8F53-4AEF-96BB-102771F1F077}"/>
            </a:ext>
          </a:extLst>
        </xdr:cNvPr>
        <xdr:cNvCxnSpPr/>
      </xdr:nvCxnSpPr>
      <xdr:spPr>
        <a:xfrm>
          <a:off x="647700" y="1859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27" name="テキスト ボックス 226">
          <a:extLst>
            <a:ext uri="{FF2B5EF4-FFF2-40B4-BE49-F238E27FC236}">
              <a16:creationId xmlns:a16="http://schemas.microsoft.com/office/drawing/2014/main" id="{8D0A5264-6836-4B60-86D9-431222A06700}"/>
            </a:ext>
          </a:extLst>
        </xdr:cNvPr>
        <xdr:cNvSpPr txBox="1"/>
      </xdr:nvSpPr>
      <xdr:spPr>
        <a:xfrm>
          <a:off x="3208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28" name="直線コネクタ 227">
          <a:extLst>
            <a:ext uri="{FF2B5EF4-FFF2-40B4-BE49-F238E27FC236}">
              <a16:creationId xmlns:a16="http://schemas.microsoft.com/office/drawing/2014/main" id="{D9BB587C-8BD4-4410-8050-C5A1603E39E2}"/>
            </a:ext>
          </a:extLst>
        </xdr:cNvPr>
        <xdr:cNvCxnSpPr/>
      </xdr:nvCxnSpPr>
      <xdr:spPr>
        <a:xfrm>
          <a:off x="647700" y="1813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29" name="テキスト ボックス 228">
          <a:extLst>
            <a:ext uri="{FF2B5EF4-FFF2-40B4-BE49-F238E27FC236}">
              <a16:creationId xmlns:a16="http://schemas.microsoft.com/office/drawing/2014/main" id="{9D883265-04F3-4290-AC7E-CA8F14E2D3C8}"/>
            </a:ext>
          </a:extLst>
        </xdr:cNvPr>
        <xdr:cNvSpPr txBox="1"/>
      </xdr:nvSpPr>
      <xdr:spPr>
        <a:xfrm>
          <a:off x="3208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30" name="直線コネクタ 229">
          <a:extLst>
            <a:ext uri="{FF2B5EF4-FFF2-40B4-BE49-F238E27FC236}">
              <a16:creationId xmlns:a16="http://schemas.microsoft.com/office/drawing/2014/main" id="{1A3BCAEB-2B34-40EB-BE8C-92BE7DFA17B6}"/>
            </a:ext>
          </a:extLst>
        </xdr:cNvPr>
        <xdr:cNvCxnSpPr/>
      </xdr:nvCxnSpPr>
      <xdr:spPr>
        <a:xfrm>
          <a:off x="647700" y="1767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31" name="テキスト ボックス 230">
          <a:extLst>
            <a:ext uri="{FF2B5EF4-FFF2-40B4-BE49-F238E27FC236}">
              <a16:creationId xmlns:a16="http://schemas.microsoft.com/office/drawing/2014/main" id="{BE5350A3-A8ED-4A8E-A082-A6B4DB5B2AD5}"/>
            </a:ext>
          </a:extLst>
        </xdr:cNvPr>
        <xdr:cNvSpPr txBox="1"/>
      </xdr:nvSpPr>
      <xdr:spPr>
        <a:xfrm>
          <a:off x="3208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32" name="直線コネクタ 231">
          <a:extLst>
            <a:ext uri="{FF2B5EF4-FFF2-40B4-BE49-F238E27FC236}">
              <a16:creationId xmlns:a16="http://schemas.microsoft.com/office/drawing/2014/main" id="{2E873EDB-CEC5-495A-ADDB-83C17A75DC53}"/>
            </a:ext>
          </a:extLst>
        </xdr:cNvPr>
        <xdr:cNvCxnSpPr/>
      </xdr:nvCxnSpPr>
      <xdr:spPr>
        <a:xfrm>
          <a:off x="647700" y="1722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33" name="テキスト ボックス 232">
          <a:extLst>
            <a:ext uri="{FF2B5EF4-FFF2-40B4-BE49-F238E27FC236}">
              <a16:creationId xmlns:a16="http://schemas.microsoft.com/office/drawing/2014/main" id="{F60744A3-C827-4D38-8F13-08045EBE78B9}"/>
            </a:ext>
          </a:extLst>
        </xdr:cNvPr>
        <xdr:cNvSpPr txBox="1"/>
      </xdr:nvSpPr>
      <xdr:spPr>
        <a:xfrm>
          <a:off x="3208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4" name="直線コネクタ 233">
          <a:extLst>
            <a:ext uri="{FF2B5EF4-FFF2-40B4-BE49-F238E27FC236}">
              <a16:creationId xmlns:a16="http://schemas.microsoft.com/office/drawing/2014/main" id="{B19B2636-1D0D-440E-AED5-C77F43BFF47D}"/>
            </a:ext>
          </a:extLst>
        </xdr:cNvPr>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5" name="テキスト ボックス 234">
          <a:extLst>
            <a:ext uri="{FF2B5EF4-FFF2-40B4-BE49-F238E27FC236}">
              <a16:creationId xmlns:a16="http://schemas.microsoft.com/office/drawing/2014/main" id="{90C9CE9F-85C5-4645-938B-8B397932E426}"/>
            </a:ext>
          </a:extLst>
        </xdr:cNvPr>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6" name="【市民会館】&#10;有形固定資産減価償却率グラフ枠">
          <a:extLst>
            <a:ext uri="{FF2B5EF4-FFF2-40B4-BE49-F238E27FC236}">
              <a16:creationId xmlns:a16="http://schemas.microsoft.com/office/drawing/2014/main" id="{49E29FE4-E886-44C5-9789-F3BCB53F714B}"/>
            </a:ext>
          </a:extLst>
        </xdr:cNvPr>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107</xdr:row>
      <xdr:rowOff>99061</xdr:rowOff>
    </xdr:to>
    <xdr:cxnSp macro="">
      <xdr:nvCxnSpPr>
        <xdr:cNvPr id="237" name="直線コネクタ 236">
          <a:extLst>
            <a:ext uri="{FF2B5EF4-FFF2-40B4-BE49-F238E27FC236}">
              <a16:creationId xmlns:a16="http://schemas.microsoft.com/office/drawing/2014/main" id="{D55FE2B0-06EA-4654-9211-5EC0920ADAB4}"/>
            </a:ext>
          </a:extLst>
        </xdr:cNvPr>
        <xdr:cNvCxnSpPr/>
      </xdr:nvCxnSpPr>
      <xdr:spPr>
        <a:xfrm flipV="1">
          <a:off x="3949065" y="171069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238" name="【市民会館】&#10;有形固定資産減価償却率最小値テキスト">
          <a:extLst>
            <a:ext uri="{FF2B5EF4-FFF2-40B4-BE49-F238E27FC236}">
              <a16:creationId xmlns:a16="http://schemas.microsoft.com/office/drawing/2014/main" id="{7667BDD7-C174-4039-A462-EC0FC09352E0}"/>
            </a:ext>
          </a:extLst>
        </xdr:cNvPr>
        <xdr:cNvSpPr txBox="1"/>
      </xdr:nvSpPr>
      <xdr:spPr>
        <a:xfrm>
          <a:off x="39878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99061</xdr:rowOff>
    </xdr:from>
    <xdr:to>
      <xdr:col>24</xdr:col>
      <xdr:colOff>152400</xdr:colOff>
      <xdr:row>107</xdr:row>
      <xdr:rowOff>99061</xdr:rowOff>
    </xdr:to>
    <xdr:cxnSp macro="">
      <xdr:nvCxnSpPr>
        <xdr:cNvPr id="239" name="直線コネクタ 238">
          <a:extLst>
            <a:ext uri="{FF2B5EF4-FFF2-40B4-BE49-F238E27FC236}">
              <a16:creationId xmlns:a16="http://schemas.microsoft.com/office/drawing/2014/main" id="{5DE2D407-1BB0-40AF-8461-61D1860FE6F5}"/>
            </a:ext>
          </a:extLst>
        </xdr:cNvPr>
        <xdr:cNvCxnSpPr/>
      </xdr:nvCxnSpPr>
      <xdr:spPr>
        <a:xfrm>
          <a:off x="3889375" y="184442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240" name="【市民会館】&#10;有形固定資産減価償却率最大値テキスト">
          <a:extLst>
            <a:ext uri="{FF2B5EF4-FFF2-40B4-BE49-F238E27FC236}">
              <a16:creationId xmlns:a16="http://schemas.microsoft.com/office/drawing/2014/main" id="{0733B131-8A14-476C-95C4-B72EFBC38682}"/>
            </a:ext>
          </a:extLst>
        </xdr:cNvPr>
        <xdr:cNvSpPr txBox="1"/>
      </xdr:nvSpPr>
      <xdr:spPr>
        <a:xfrm>
          <a:off x="39878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241" name="直線コネクタ 240">
          <a:extLst>
            <a:ext uri="{FF2B5EF4-FFF2-40B4-BE49-F238E27FC236}">
              <a16:creationId xmlns:a16="http://schemas.microsoft.com/office/drawing/2014/main" id="{EF7D00A9-3AA3-437D-BD7E-4837C84F6B87}"/>
            </a:ext>
          </a:extLst>
        </xdr:cNvPr>
        <xdr:cNvCxnSpPr/>
      </xdr:nvCxnSpPr>
      <xdr:spPr>
        <a:xfrm>
          <a:off x="3889375" y="17106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33545</xdr:rowOff>
    </xdr:from>
    <xdr:ext cx="405111" cy="259045"/>
    <xdr:sp macro="" textlink="">
      <xdr:nvSpPr>
        <xdr:cNvPr id="242" name="【市民会館】&#10;有形固定資産減価償却率平均値テキスト">
          <a:extLst>
            <a:ext uri="{FF2B5EF4-FFF2-40B4-BE49-F238E27FC236}">
              <a16:creationId xmlns:a16="http://schemas.microsoft.com/office/drawing/2014/main" id="{207A94A0-4EB4-4DC2-8F1B-6E453072DDD5}"/>
            </a:ext>
          </a:extLst>
        </xdr:cNvPr>
        <xdr:cNvSpPr txBox="1"/>
      </xdr:nvSpPr>
      <xdr:spPr>
        <a:xfrm>
          <a:off x="3987800" y="17692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55118</xdr:rowOff>
    </xdr:from>
    <xdr:to>
      <xdr:col>24</xdr:col>
      <xdr:colOff>114300</xdr:colOff>
      <xdr:row>103</xdr:row>
      <xdr:rowOff>156718</xdr:rowOff>
    </xdr:to>
    <xdr:sp macro="" textlink="">
      <xdr:nvSpPr>
        <xdr:cNvPr id="243" name="フローチャート: 判断 242">
          <a:extLst>
            <a:ext uri="{FF2B5EF4-FFF2-40B4-BE49-F238E27FC236}">
              <a16:creationId xmlns:a16="http://schemas.microsoft.com/office/drawing/2014/main" id="{C89EC2B3-E771-419A-A902-FFB3A8355198}"/>
            </a:ext>
          </a:extLst>
        </xdr:cNvPr>
        <xdr:cNvSpPr/>
      </xdr:nvSpPr>
      <xdr:spPr>
        <a:xfrm>
          <a:off x="38989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107696</xdr:rowOff>
    </xdr:from>
    <xdr:to>
      <xdr:col>20</xdr:col>
      <xdr:colOff>38100</xdr:colOff>
      <xdr:row>104</xdr:row>
      <xdr:rowOff>37846</xdr:rowOff>
    </xdr:to>
    <xdr:sp macro="" textlink="">
      <xdr:nvSpPr>
        <xdr:cNvPr id="244" name="フローチャート: 判断 243">
          <a:extLst>
            <a:ext uri="{FF2B5EF4-FFF2-40B4-BE49-F238E27FC236}">
              <a16:creationId xmlns:a16="http://schemas.microsoft.com/office/drawing/2014/main" id="{549A9C79-F58F-4D41-B7F7-1ED9F3CD1C2A}"/>
            </a:ext>
          </a:extLst>
        </xdr:cNvPr>
        <xdr:cNvSpPr/>
      </xdr:nvSpPr>
      <xdr:spPr>
        <a:xfrm>
          <a:off x="3203575" y="177670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28973</xdr:rowOff>
    </xdr:from>
    <xdr:ext cx="405111" cy="259045"/>
    <xdr:sp macro="" textlink="">
      <xdr:nvSpPr>
        <xdr:cNvPr id="245" name="n_1aveValue【市民会館】&#10;有形固定資産減価償却率">
          <a:extLst>
            <a:ext uri="{FF2B5EF4-FFF2-40B4-BE49-F238E27FC236}">
              <a16:creationId xmlns:a16="http://schemas.microsoft.com/office/drawing/2014/main" id="{BF586DEB-B9BD-4AB9-AFD2-A5BAB5B59379}"/>
            </a:ext>
          </a:extLst>
        </xdr:cNvPr>
        <xdr:cNvSpPr txBox="1"/>
      </xdr:nvSpPr>
      <xdr:spPr>
        <a:xfrm>
          <a:off x="3067694" y="1785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43687</xdr:rowOff>
    </xdr:from>
    <xdr:to>
      <xdr:col>15</xdr:col>
      <xdr:colOff>101600</xdr:colOff>
      <xdr:row>104</xdr:row>
      <xdr:rowOff>145287</xdr:rowOff>
    </xdr:to>
    <xdr:sp macro="" textlink="">
      <xdr:nvSpPr>
        <xdr:cNvPr id="246" name="フローチャート: 判断 245">
          <a:extLst>
            <a:ext uri="{FF2B5EF4-FFF2-40B4-BE49-F238E27FC236}">
              <a16:creationId xmlns:a16="http://schemas.microsoft.com/office/drawing/2014/main" id="{CD50EEBC-23DE-4AB3-863C-E21B8109A7F9}"/>
            </a:ext>
          </a:extLst>
        </xdr:cNvPr>
        <xdr:cNvSpPr/>
      </xdr:nvSpPr>
      <xdr:spPr>
        <a:xfrm>
          <a:off x="2428875"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161814</xdr:rowOff>
    </xdr:from>
    <xdr:ext cx="405111" cy="259045"/>
    <xdr:sp macro="" textlink="">
      <xdr:nvSpPr>
        <xdr:cNvPr id="247" name="n_2aveValue【市民会館】&#10;有形固定資産減価償却率">
          <a:extLst>
            <a:ext uri="{FF2B5EF4-FFF2-40B4-BE49-F238E27FC236}">
              <a16:creationId xmlns:a16="http://schemas.microsoft.com/office/drawing/2014/main" id="{5070199E-96DB-4455-BF8C-5EC9C36A8612}"/>
            </a:ext>
          </a:extLst>
        </xdr:cNvPr>
        <xdr:cNvSpPr txBox="1"/>
      </xdr:nvSpPr>
      <xdr:spPr>
        <a:xfrm>
          <a:off x="2305694" y="1764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8" name="テキスト ボックス 247">
          <a:extLst>
            <a:ext uri="{FF2B5EF4-FFF2-40B4-BE49-F238E27FC236}">
              <a16:creationId xmlns:a16="http://schemas.microsoft.com/office/drawing/2014/main" id="{0CAF5E68-630C-47D7-B164-6ABB8F628D73}"/>
            </a:ext>
          </a:extLst>
        </xdr:cNvPr>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9" name="テキスト ボックス 248">
          <a:extLst>
            <a:ext uri="{FF2B5EF4-FFF2-40B4-BE49-F238E27FC236}">
              <a16:creationId xmlns:a16="http://schemas.microsoft.com/office/drawing/2014/main" id="{5D5DB7F2-8EF5-4D93-AADE-A515A9BDE001}"/>
            </a:ext>
          </a:extLst>
        </xdr:cNvPr>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0" name="テキスト ボックス 249">
          <a:extLst>
            <a:ext uri="{FF2B5EF4-FFF2-40B4-BE49-F238E27FC236}">
              <a16:creationId xmlns:a16="http://schemas.microsoft.com/office/drawing/2014/main" id="{2FCC5FF0-7699-4C98-B351-EEF346EB047A}"/>
            </a:ext>
          </a:extLst>
        </xdr:cNvPr>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1" name="テキスト ボックス 250">
          <a:extLst>
            <a:ext uri="{FF2B5EF4-FFF2-40B4-BE49-F238E27FC236}">
              <a16:creationId xmlns:a16="http://schemas.microsoft.com/office/drawing/2014/main" id="{2B7C24A8-6B83-45C3-A61A-AE0167857CC9}"/>
            </a:ext>
          </a:extLst>
        </xdr:cNvPr>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2" name="テキスト ボックス 251">
          <a:extLst>
            <a:ext uri="{FF2B5EF4-FFF2-40B4-BE49-F238E27FC236}">
              <a16:creationId xmlns:a16="http://schemas.microsoft.com/office/drawing/2014/main" id="{F2C2A7BA-FB72-44E7-90A8-9575CF118DB5}"/>
            </a:ext>
          </a:extLst>
        </xdr:cNvPr>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141987</xdr:rowOff>
    </xdr:from>
    <xdr:to>
      <xdr:col>20</xdr:col>
      <xdr:colOff>38100</xdr:colOff>
      <xdr:row>101</xdr:row>
      <xdr:rowOff>72137</xdr:rowOff>
    </xdr:to>
    <xdr:sp macro="" textlink="">
      <xdr:nvSpPr>
        <xdr:cNvPr id="253" name="楕円 252">
          <a:extLst>
            <a:ext uri="{FF2B5EF4-FFF2-40B4-BE49-F238E27FC236}">
              <a16:creationId xmlns:a16="http://schemas.microsoft.com/office/drawing/2014/main" id="{18DA6776-179F-45FB-B079-CDC56EB6D3A9}"/>
            </a:ext>
          </a:extLst>
        </xdr:cNvPr>
        <xdr:cNvSpPr/>
      </xdr:nvSpPr>
      <xdr:spPr>
        <a:xfrm>
          <a:off x="3203575" y="1728698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99</xdr:row>
      <xdr:rowOff>88664</xdr:rowOff>
    </xdr:from>
    <xdr:ext cx="405111" cy="259045"/>
    <xdr:sp macro="" textlink="">
      <xdr:nvSpPr>
        <xdr:cNvPr id="254" name="n_1mainValue【市民会館】&#10;有形固定資産減価償却率">
          <a:extLst>
            <a:ext uri="{FF2B5EF4-FFF2-40B4-BE49-F238E27FC236}">
              <a16:creationId xmlns:a16="http://schemas.microsoft.com/office/drawing/2014/main" id="{875B4968-E848-4403-8A2B-2508DBF25ACA}"/>
            </a:ext>
          </a:extLst>
        </xdr:cNvPr>
        <xdr:cNvSpPr txBox="1"/>
      </xdr:nvSpPr>
      <xdr:spPr>
        <a:xfrm>
          <a:off x="3067694" y="17062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5" name="正方形/長方形 254">
          <a:extLst>
            <a:ext uri="{FF2B5EF4-FFF2-40B4-BE49-F238E27FC236}">
              <a16:creationId xmlns:a16="http://schemas.microsoft.com/office/drawing/2014/main" id="{7418D320-9A1A-4317-9D35-29E5A4A7491E}"/>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6" name="正方形/長方形 255">
          <a:extLst>
            <a:ext uri="{FF2B5EF4-FFF2-40B4-BE49-F238E27FC236}">
              <a16:creationId xmlns:a16="http://schemas.microsoft.com/office/drawing/2014/main" id="{1D808B43-9295-43D0-BE7C-382A2577DDDA}"/>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7" name="正方形/長方形 256">
          <a:extLst>
            <a:ext uri="{FF2B5EF4-FFF2-40B4-BE49-F238E27FC236}">
              <a16:creationId xmlns:a16="http://schemas.microsoft.com/office/drawing/2014/main" id="{40E1BC73-5BB7-4CF5-B4C7-677CA996EFD6}"/>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8" name="正方形/長方形 257">
          <a:extLst>
            <a:ext uri="{FF2B5EF4-FFF2-40B4-BE49-F238E27FC236}">
              <a16:creationId xmlns:a16="http://schemas.microsoft.com/office/drawing/2014/main" id="{0C706B7A-91E6-4644-8119-19A4EB4C7421}"/>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9" name="正方形/長方形 258">
          <a:extLst>
            <a:ext uri="{FF2B5EF4-FFF2-40B4-BE49-F238E27FC236}">
              <a16:creationId xmlns:a16="http://schemas.microsoft.com/office/drawing/2014/main" id="{90D642EC-89B0-4C00-BFB7-680741C7C613}"/>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0" name="正方形/長方形 259">
          <a:extLst>
            <a:ext uri="{FF2B5EF4-FFF2-40B4-BE49-F238E27FC236}">
              <a16:creationId xmlns:a16="http://schemas.microsoft.com/office/drawing/2014/main" id="{2A969ACD-70D9-4536-B60B-D83E745BAE42}"/>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1" name="正方形/長方形 260">
          <a:extLst>
            <a:ext uri="{FF2B5EF4-FFF2-40B4-BE49-F238E27FC236}">
              <a16:creationId xmlns:a16="http://schemas.microsoft.com/office/drawing/2014/main" id="{CB3F5BE3-C379-4E64-9064-78AB420A76CE}"/>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2" name="正方形/長方形 261">
          <a:extLst>
            <a:ext uri="{FF2B5EF4-FFF2-40B4-BE49-F238E27FC236}">
              <a16:creationId xmlns:a16="http://schemas.microsoft.com/office/drawing/2014/main" id="{AA1E276B-E7BD-468B-860F-0ABC59F79915}"/>
            </a:ext>
          </a:extLst>
        </xdr:cNvPr>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3" name="テキスト ボックス 262">
          <a:extLst>
            <a:ext uri="{FF2B5EF4-FFF2-40B4-BE49-F238E27FC236}">
              <a16:creationId xmlns:a16="http://schemas.microsoft.com/office/drawing/2014/main" id="{72CB21F8-1ACB-43F5-959A-2BFD42500538}"/>
            </a:ext>
          </a:extLst>
        </xdr:cNvPr>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4" name="直線コネクタ 263">
          <a:extLst>
            <a:ext uri="{FF2B5EF4-FFF2-40B4-BE49-F238E27FC236}">
              <a16:creationId xmlns:a16="http://schemas.microsoft.com/office/drawing/2014/main" id="{5C555630-4392-4015-82AB-965BB7CADD1C}"/>
            </a:ext>
          </a:extLst>
        </xdr:cNvPr>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65" name="直線コネクタ 264">
          <a:extLst>
            <a:ext uri="{FF2B5EF4-FFF2-40B4-BE49-F238E27FC236}">
              <a16:creationId xmlns:a16="http://schemas.microsoft.com/office/drawing/2014/main" id="{24A40851-1711-4339-8625-F2D3D2324E48}"/>
            </a:ext>
          </a:extLst>
        </xdr:cNvPr>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66" name="テキスト ボックス 265">
          <a:extLst>
            <a:ext uri="{FF2B5EF4-FFF2-40B4-BE49-F238E27FC236}">
              <a16:creationId xmlns:a16="http://schemas.microsoft.com/office/drawing/2014/main" id="{76BE7025-AC6D-4A3B-A1FA-33CBF7A684EC}"/>
            </a:ext>
          </a:extLst>
        </xdr:cNvPr>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67" name="直線コネクタ 266">
          <a:extLst>
            <a:ext uri="{FF2B5EF4-FFF2-40B4-BE49-F238E27FC236}">
              <a16:creationId xmlns:a16="http://schemas.microsoft.com/office/drawing/2014/main" id="{E2684D99-50B0-4839-83EE-28AB82C9432B}"/>
            </a:ext>
          </a:extLst>
        </xdr:cNvPr>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68" name="テキスト ボックス 267">
          <a:extLst>
            <a:ext uri="{FF2B5EF4-FFF2-40B4-BE49-F238E27FC236}">
              <a16:creationId xmlns:a16="http://schemas.microsoft.com/office/drawing/2014/main" id="{892B5B85-E465-4044-AF22-12520866E184}"/>
            </a:ext>
          </a:extLst>
        </xdr:cNvPr>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69" name="直線コネクタ 268">
          <a:extLst>
            <a:ext uri="{FF2B5EF4-FFF2-40B4-BE49-F238E27FC236}">
              <a16:creationId xmlns:a16="http://schemas.microsoft.com/office/drawing/2014/main" id="{388D2FBB-0FAA-48EC-BCCE-623198F827F9}"/>
            </a:ext>
          </a:extLst>
        </xdr:cNvPr>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70" name="テキスト ボックス 269">
          <a:extLst>
            <a:ext uri="{FF2B5EF4-FFF2-40B4-BE49-F238E27FC236}">
              <a16:creationId xmlns:a16="http://schemas.microsoft.com/office/drawing/2014/main" id="{6DFE9429-F7CA-4F8D-95B1-77376FADCAA7}"/>
            </a:ext>
          </a:extLst>
        </xdr:cNvPr>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71" name="直線コネクタ 270">
          <a:extLst>
            <a:ext uri="{FF2B5EF4-FFF2-40B4-BE49-F238E27FC236}">
              <a16:creationId xmlns:a16="http://schemas.microsoft.com/office/drawing/2014/main" id="{BBEB0550-D246-4AE8-AB5D-3F491F084665}"/>
            </a:ext>
          </a:extLst>
        </xdr:cNvPr>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72" name="テキスト ボックス 271">
          <a:extLst>
            <a:ext uri="{FF2B5EF4-FFF2-40B4-BE49-F238E27FC236}">
              <a16:creationId xmlns:a16="http://schemas.microsoft.com/office/drawing/2014/main" id="{19358DD7-F4D0-4C8F-93B2-B9FCE8A0C055}"/>
            </a:ext>
          </a:extLst>
        </xdr:cNvPr>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73" name="直線コネクタ 272">
          <a:extLst>
            <a:ext uri="{FF2B5EF4-FFF2-40B4-BE49-F238E27FC236}">
              <a16:creationId xmlns:a16="http://schemas.microsoft.com/office/drawing/2014/main" id="{83F65240-CABA-4870-BC17-863B2584D0F5}"/>
            </a:ext>
          </a:extLst>
        </xdr:cNvPr>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74" name="テキスト ボックス 273">
          <a:extLst>
            <a:ext uri="{FF2B5EF4-FFF2-40B4-BE49-F238E27FC236}">
              <a16:creationId xmlns:a16="http://schemas.microsoft.com/office/drawing/2014/main" id="{4373A291-2DA3-48CD-B817-E85EFF688F5C}"/>
            </a:ext>
          </a:extLst>
        </xdr:cNvPr>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5" name="直線コネクタ 274">
          <a:extLst>
            <a:ext uri="{FF2B5EF4-FFF2-40B4-BE49-F238E27FC236}">
              <a16:creationId xmlns:a16="http://schemas.microsoft.com/office/drawing/2014/main" id="{7FCD79CF-A6F2-408C-A290-817ECF96546E}"/>
            </a:ext>
          </a:extLst>
        </xdr:cNvPr>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6" name="テキスト ボックス 275">
          <a:extLst>
            <a:ext uri="{FF2B5EF4-FFF2-40B4-BE49-F238E27FC236}">
              <a16:creationId xmlns:a16="http://schemas.microsoft.com/office/drawing/2014/main" id="{89478CCC-A17E-4DEC-B675-71D94EB9F373}"/>
            </a:ext>
          </a:extLst>
        </xdr:cNvPr>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7" name="【市民会館】&#10;一人当たり面積グラフ枠">
          <a:extLst>
            <a:ext uri="{FF2B5EF4-FFF2-40B4-BE49-F238E27FC236}">
              <a16:creationId xmlns:a16="http://schemas.microsoft.com/office/drawing/2014/main" id="{9AF157E2-5D41-4A37-B844-537F9C67F0D6}"/>
            </a:ext>
          </a:extLst>
        </xdr:cNvPr>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53339</xdr:rowOff>
    </xdr:from>
    <xdr:to>
      <xdr:col>54</xdr:col>
      <xdr:colOff>189865</xdr:colOff>
      <xdr:row>107</xdr:row>
      <xdr:rowOff>60961</xdr:rowOff>
    </xdr:to>
    <xdr:cxnSp macro="">
      <xdr:nvCxnSpPr>
        <xdr:cNvPr id="278" name="直線コネクタ 277">
          <a:extLst>
            <a:ext uri="{FF2B5EF4-FFF2-40B4-BE49-F238E27FC236}">
              <a16:creationId xmlns:a16="http://schemas.microsoft.com/office/drawing/2014/main" id="{93DF27A9-222A-496C-8DAD-97F496C0B8D5}"/>
            </a:ext>
          </a:extLst>
        </xdr:cNvPr>
        <xdr:cNvCxnSpPr/>
      </xdr:nvCxnSpPr>
      <xdr:spPr>
        <a:xfrm flipV="1">
          <a:off x="8905240" y="173697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64788</xdr:rowOff>
    </xdr:from>
    <xdr:ext cx="469744" cy="259045"/>
    <xdr:sp macro="" textlink="">
      <xdr:nvSpPr>
        <xdr:cNvPr id="279" name="【市民会館】&#10;一人当たり面積最小値テキスト">
          <a:extLst>
            <a:ext uri="{FF2B5EF4-FFF2-40B4-BE49-F238E27FC236}">
              <a16:creationId xmlns:a16="http://schemas.microsoft.com/office/drawing/2014/main" id="{F41F9193-F274-436A-8467-779A3959C504}"/>
            </a:ext>
          </a:extLst>
        </xdr:cNvPr>
        <xdr:cNvSpPr txBox="1"/>
      </xdr:nvSpPr>
      <xdr:spPr>
        <a:xfrm>
          <a:off x="8943975"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60961</xdr:rowOff>
    </xdr:from>
    <xdr:to>
      <xdr:col>55</xdr:col>
      <xdr:colOff>88900</xdr:colOff>
      <xdr:row>107</xdr:row>
      <xdr:rowOff>60961</xdr:rowOff>
    </xdr:to>
    <xdr:cxnSp macro="">
      <xdr:nvCxnSpPr>
        <xdr:cNvPr id="280" name="直線コネクタ 279">
          <a:extLst>
            <a:ext uri="{FF2B5EF4-FFF2-40B4-BE49-F238E27FC236}">
              <a16:creationId xmlns:a16="http://schemas.microsoft.com/office/drawing/2014/main" id="{D5DF1BD7-8EB7-4368-BCE7-08E012EE1537}"/>
            </a:ext>
          </a:extLst>
        </xdr:cNvPr>
        <xdr:cNvCxnSpPr/>
      </xdr:nvCxnSpPr>
      <xdr:spPr>
        <a:xfrm>
          <a:off x="8845550" y="184061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xdr:rowOff>
    </xdr:from>
    <xdr:ext cx="469744" cy="259045"/>
    <xdr:sp macro="" textlink="">
      <xdr:nvSpPr>
        <xdr:cNvPr id="281" name="【市民会館】&#10;一人当たり面積最大値テキスト">
          <a:extLst>
            <a:ext uri="{FF2B5EF4-FFF2-40B4-BE49-F238E27FC236}">
              <a16:creationId xmlns:a16="http://schemas.microsoft.com/office/drawing/2014/main" id="{7FE7F36F-9189-4887-8C8C-1AEAED9754B8}"/>
            </a:ext>
          </a:extLst>
        </xdr:cNvPr>
        <xdr:cNvSpPr txBox="1"/>
      </xdr:nvSpPr>
      <xdr:spPr>
        <a:xfrm>
          <a:off x="8943975"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53339</xdr:rowOff>
    </xdr:from>
    <xdr:to>
      <xdr:col>55</xdr:col>
      <xdr:colOff>88900</xdr:colOff>
      <xdr:row>101</xdr:row>
      <xdr:rowOff>53339</xdr:rowOff>
    </xdr:to>
    <xdr:cxnSp macro="">
      <xdr:nvCxnSpPr>
        <xdr:cNvPr id="282" name="直線コネクタ 281">
          <a:extLst>
            <a:ext uri="{FF2B5EF4-FFF2-40B4-BE49-F238E27FC236}">
              <a16:creationId xmlns:a16="http://schemas.microsoft.com/office/drawing/2014/main" id="{CDD6781A-2E46-47AB-93A9-181B234DD378}"/>
            </a:ext>
          </a:extLst>
        </xdr:cNvPr>
        <xdr:cNvCxnSpPr/>
      </xdr:nvCxnSpPr>
      <xdr:spPr>
        <a:xfrm>
          <a:off x="8845550" y="173697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165752</xdr:rowOff>
    </xdr:from>
    <xdr:ext cx="469744" cy="259045"/>
    <xdr:sp macro="" textlink="">
      <xdr:nvSpPr>
        <xdr:cNvPr id="283" name="【市民会館】&#10;一人当たり面積平均値テキスト">
          <a:extLst>
            <a:ext uri="{FF2B5EF4-FFF2-40B4-BE49-F238E27FC236}">
              <a16:creationId xmlns:a16="http://schemas.microsoft.com/office/drawing/2014/main" id="{2D55A25C-1F82-44AC-BF33-6C30BF947561}"/>
            </a:ext>
          </a:extLst>
        </xdr:cNvPr>
        <xdr:cNvSpPr txBox="1"/>
      </xdr:nvSpPr>
      <xdr:spPr>
        <a:xfrm>
          <a:off x="8943975" y="17996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xdr:rowOff>
    </xdr:from>
    <xdr:to>
      <xdr:col>55</xdr:col>
      <xdr:colOff>50800</xdr:colOff>
      <xdr:row>105</xdr:row>
      <xdr:rowOff>117475</xdr:rowOff>
    </xdr:to>
    <xdr:sp macro="" textlink="">
      <xdr:nvSpPr>
        <xdr:cNvPr id="284" name="フローチャート: 判断 283">
          <a:extLst>
            <a:ext uri="{FF2B5EF4-FFF2-40B4-BE49-F238E27FC236}">
              <a16:creationId xmlns:a16="http://schemas.microsoft.com/office/drawing/2014/main" id="{187A30CC-FB9D-421D-BB54-61932E70D681}"/>
            </a:ext>
          </a:extLst>
        </xdr:cNvPr>
        <xdr:cNvSpPr/>
      </xdr:nvSpPr>
      <xdr:spPr>
        <a:xfrm>
          <a:off x="8883650" y="180181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63500</xdr:rowOff>
    </xdr:from>
    <xdr:to>
      <xdr:col>50</xdr:col>
      <xdr:colOff>165100</xdr:colOff>
      <xdr:row>105</xdr:row>
      <xdr:rowOff>165100</xdr:rowOff>
    </xdr:to>
    <xdr:sp macro="" textlink="">
      <xdr:nvSpPr>
        <xdr:cNvPr id="285" name="フローチャート: 判断 284">
          <a:extLst>
            <a:ext uri="{FF2B5EF4-FFF2-40B4-BE49-F238E27FC236}">
              <a16:creationId xmlns:a16="http://schemas.microsoft.com/office/drawing/2014/main" id="{86BF3C6A-58E8-4923-9B28-DBB401611D47}"/>
            </a:ext>
          </a:extLst>
        </xdr:cNvPr>
        <xdr:cNvSpPr/>
      </xdr:nvSpPr>
      <xdr:spPr>
        <a:xfrm>
          <a:off x="815975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10177</xdr:rowOff>
    </xdr:from>
    <xdr:ext cx="469744" cy="259045"/>
    <xdr:sp macro="" textlink="">
      <xdr:nvSpPr>
        <xdr:cNvPr id="286" name="n_1aveValue【市民会館】&#10;一人当たり面積">
          <a:extLst>
            <a:ext uri="{FF2B5EF4-FFF2-40B4-BE49-F238E27FC236}">
              <a16:creationId xmlns:a16="http://schemas.microsoft.com/office/drawing/2014/main" id="{4C4811B4-7613-40B0-B77E-A2FB3EDDFBBC}"/>
            </a:ext>
          </a:extLst>
        </xdr:cNvPr>
        <xdr:cNvSpPr txBox="1"/>
      </xdr:nvSpPr>
      <xdr:spPr>
        <a:xfrm>
          <a:off x="7991552"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160655</xdr:rowOff>
    </xdr:from>
    <xdr:to>
      <xdr:col>46</xdr:col>
      <xdr:colOff>38100</xdr:colOff>
      <xdr:row>105</xdr:row>
      <xdr:rowOff>90805</xdr:rowOff>
    </xdr:to>
    <xdr:sp macro="" textlink="">
      <xdr:nvSpPr>
        <xdr:cNvPr id="287" name="フローチャート: 判断 286">
          <a:extLst>
            <a:ext uri="{FF2B5EF4-FFF2-40B4-BE49-F238E27FC236}">
              <a16:creationId xmlns:a16="http://schemas.microsoft.com/office/drawing/2014/main" id="{37D975E5-BFB2-44B8-9748-C7AEA95FAE70}"/>
            </a:ext>
          </a:extLst>
        </xdr:cNvPr>
        <xdr:cNvSpPr/>
      </xdr:nvSpPr>
      <xdr:spPr>
        <a:xfrm>
          <a:off x="7413625" y="179914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107332</xdr:rowOff>
    </xdr:from>
    <xdr:ext cx="469744" cy="259045"/>
    <xdr:sp macro="" textlink="">
      <xdr:nvSpPr>
        <xdr:cNvPr id="288" name="n_2aveValue【市民会館】&#10;一人当たり面積">
          <a:extLst>
            <a:ext uri="{FF2B5EF4-FFF2-40B4-BE49-F238E27FC236}">
              <a16:creationId xmlns:a16="http://schemas.microsoft.com/office/drawing/2014/main" id="{9B0D703B-7207-4086-A86D-A8C8A5F29208}"/>
            </a:ext>
          </a:extLst>
        </xdr:cNvPr>
        <xdr:cNvSpPr txBox="1"/>
      </xdr:nvSpPr>
      <xdr:spPr>
        <a:xfrm>
          <a:off x="72581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C237E39B-D57F-4061-BE2C-535952B474CE}"/>
            </a:ext>
          </a:extLst>
        </xdr:cNvPr>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50EB3B2D-C618-4CF6-89B4-2F9312EE9648}"/>
            </a:ext>
          </a:extLst>
        </xdr:cNvPr>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8D5FC1C9-62C9-4154-B12F-A32373888C02}"/>
            </a:ext>
          </a:extLst>
        </xdr:cNvPr>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1F961FC4-8021-48AA-97F7-89A924B47C18}"/>
            </a:ext>
          </a:extLst>
        </xdr:cNvPr>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id="{D251D92B-DABA-444D-BAE2-2107CE29AD05}"/>
            </a:ext>
          </a:extLst>
        </xdr:cNvPr>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170180</xdr:rowOff>
    </xdr:from>
    <xdr:to>
      <xdr:col>50</xdr:col>
      <xdr:colOff>165100</xdr:colOff>
      <xdr:row>107</xdr:row>
      <xdr:rowOff>100330</xdr:rowOff>
    </xdr:to>
    <xdr:sp macro="" textlink="">
      <xdr:nvSpPr>
        <xdr:cNvPr id="294" name="楕円 293">
          <a:extLst>
            <a:ext uri="{FF2B5EF4-FFF2-40B4-BE49-F238E27FC236}">
              <a16:creationId xmlns:a16="http://schemas.microsoft.com/office/drawing/2014/main" id="{3ECE69F5-C003-46C0-BAD5-D2562B57BD59}"/>
            </a:ext>
          </a:extLst>
        </xdr:cNvPr>
        <xdr:cNvSpPr/>
      </xdr:nvSpPr>
      <xdr:spPr>
        <a:xfrm>
          <a:off x="815975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91457</xdr:rowOff>
    </xdr:from>
    <xdr:ext cx="469744" cy="259045"/>
    <xdr:sp macro="" textlink="">
      <xdr:nvSpPr>
        <xdr:cNvPr id="295" name="n_1mainValue【市民会館】&#10;一人当たり面積">
          <a:extLst>
            <a:ext uri="{FF2B5EF4-FFF2-40B4-BE49-F238E27FC236}">
              <a16:creationId xmlns:a16="http://schemas.microsoft.com/office/drawing/2014/main" id="{1B653DAF-9D2B-48A2-83E4-5B03E6A0E85A}"/>
            </a:ext>
          </a:extLst>
        </xdr:cNvPr>
        <xdr:cNvSpPr txBox="1"/>
      </xdr:nvSpPr>
      <xdr:spPr>
        <a:xfrm>
          <a:off x="7991552"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75A4607B-2733-426F-9CD8-82B7493A79C9}"/>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C67FE5E9-C191-459B-9534-9C947FE23684}"/>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16105B8-1F4B-404A-BBF4-5E52F18FEF95}"/>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56B8D8E9-4113-4810-81DF-6ACAC7C59A95}"/>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99B47A85-6BF2-4C5A-B1AC-4FFE8CC7BC17}"/>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E7C063DC-008A-4DF3-9693-B27D4680AA0F}"/>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B12827CE-9621-4036-A19F-6564EED87B62}"/>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74D463A2-D1B1-439E-9E3E-3CF9AF04282E}"/>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DD0516A-2957-4FA9-92C2-BEA494ADF53D}"/>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6658CDA6-2A81-46EC-B6B7-C0808800ED36}"/>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6" name="テキスト ボックス 305">
          <a:extLst>
            <a:ext uri="{FF2B5EF4-FFF2-40B4-BE49-F238E27FC236}">
              <a16:creationId xmlns:a16="http://schemas.microsoft.com/office/drawing/2014/main" id="{C2B81229-2AF3-42EE-94C9-5F882AF93F5E}"/>
            </a:ext>
          </a:extLst>
        </xdr:cNvPr>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8EFE839B-A7FA-409A-935F-A704671B4F64}"/>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8" name="テキスト ボックス 307">
          <a:extLst>
            <a:ext uri="{FF2B5EF4-FFF2-40B4-BE49-F238E27FC236}">
              <a16:creationId xmlns:a16="http://schemas.microsoft.com/office/drawing/2014/main" id="{46FC09AE-06D3-4A68-B33C-15435F080373}"/>
            </a:ext>
          </a:extLst>
        </xdr:cNvPr>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B7943D77-C1B9-4FFC-BF91-2F3C24BC4BC3}"/>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EE387711-7BC9-443B-9ADB-DE97BEC24ADB}"/>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4D662A80-2120-4972-BBD8-98616FE366DE}"/>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ECE8E0E6-C179-4477-8A89-6F37B256EB44}"/>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91FADA0F-F5E4-43F6-A5DA-34E0605ABEA0}"/>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2C97102A-0456-48C7-BCE2-DC6634A73DE8}"/>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BC302D28-2D32-4F17-9C23-DA9AE9A8BBC4}"/>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6" name="テキスト ボックス 315">
          <a:extLst>
            <a:ext uri="{FF2B5EF4-FFF2-40B4-BE49-F238E27FC236}">
              <a16:creationId xmlns:a16="http://schemas.microsoft.com/office/drawing/2014/main" id="{FA5BD733-7BB8-403B-BCEC-80D356C4FB01}"/>
            </a:ext>
          </a:extLst>
        </xdr:cNvPr>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E593A007-B05C-4784-8F3D-40B1A43E6624}"/>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8" name="テキスト ボックス 317">
          <a:extLst>
            <a:ext uri="{FF2B5EF4-FFF2-40B4-BE49-F238E27FC236}">
              <a16:creationId xmlns:a16="http://schemas.microsoft.com/office/drawing/2014/main" id="{529556A9-BD32-448D-9EEE-71CBD87FE86E}"/>
            </a:ext>
          </a:extLst>
        </xdr:cNvPr>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483E7094-B4E2-4D78-AEE1-7D53375B89F4}"/>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59055</xdr:rowOff>
    </xdr:from>
    <xdr:to>
      <xdr:col>85</xdr:col>
      <xdr:colOff>126364</xdr:colOff>
      <xdr:row>40</xdr:row>
      <xdr:rowOff>140970</xdr:rowOff>
    </xdr:to>
    <xdr:cxnSp macro="">
      <xdr:nvCxnSpPr>
        <xdr:cNvPr id="320" name="直線コネクタ 319">
          <a:extLst>
            <a:ext uri="{FF2B5EF4-FFF2-40B4-BE49-F238E27FC236}">
              <a16:creationId xmlns:a16="http://schemas.microsoft.com/office/drawing/2014/main" id="{046F28AA-9098-4A85-9039-A66CF9368CE6}"/>
            </a:ext>
          </a:extLst>
        </xdr:cNvPr>
        <xdr:cNvCxnSpPr/>
      </xdr:nvCxnSpPr>
      <xdr:spPr>
        <a:xfrm flipV="1">
          <a:off x="13889989" y="571690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144797</xdr:rowOff>
    </xdr:from>
    <xdr:ext cx="405111" cy="259045"/>
    <xdr:sp macro="" textlink="">
      <xdr:nvSpPr>
        <xdr:cNvPr id="321" name="【一般廃棄物処理施設】&#10;有形固定資産減価償却率最小値テキスト">
          <a:extLst>
            <a:ext uri="{FF2B5EF4-FFF2-40B4-BE49-F238E27FC236}">
              <a16:creationId xmlns:a16="http://schemas.microsoft.com/office/drawing/2014/main" id="{C7867D40-90C0-44B4-A15B-FBAEAAB5A791}"/>
            </a:ext>
          </a:extLst>
        </xdr:cNvPr>
        <xdr:cNvSpPr txBox="1"/>
      </xdr:nvSpPr>
      <xdr:spPr>
        <a:xfrm>
          <a:off x="13928725"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140970</xdr:rowOff>
    </xdr:from>
    <xdr:to>
      <xdr:col>86</xdr:col>
      <xdr:colOff>25400</xdr:colOff>
      <xdr:row>40</xdr:row>
      <xdr:rowOff>140970</xdr:rowOff>
    </xdr:to>
    <xdr:cxnSp macro="">
      <xdr:nvCxnSpPr>
        <xdr:cNvPr id="322" name="直線コネクタ 321">
          <a:extLst>
            <a:ext uri="{FF2B5EF4-FFF2-40B4-BE49-F238E27FC236}">
              <a16:creationId xmlns:a16="http://schemas.microsoft.com/office/drawing/2014/main" id="{CB0157F6-E25A-46C7-B0CF-E932F390156B}"/>
            </a:ext>
          </a:extLst>
        </xdr:cNvPr>
        <xdr:cNvCxnSpPr/>
      </xdr:nvCxnSpPr>
      <xdr:spPr>
        <a:xfrm>
          <a:off x="13801725" y="69989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5732</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F1103CD5-B3C0-4CFE-9038-BCE87D22EA7D}"/>
            </a:ext>
          </a:extLst>
        </xdr:cNvPr>
        <xdr:cNvSpPr txBox="1"/>
      </xdr:nvSpPr>
      <xdr:spPr>
        <a:xfrm>
          <a:off x="13928725"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59055</xdr:rowOff>
    </xdr:from>
    <xdr:to>
      <xdr:col>86</xdr:col>
      <xdr:colOff>25400</xdr:colOff>
      <xdr:row>33</xdr:row>
      <xdr:rowOff>59055</xdr:rowOff>
    </xdr:to>
    <xdr:cxnSp macro="">
      <xdr:nvCxnSpPr>
        <xdr:cNvPr id="324" name="直線コネクタ 323">
          <a:extLst>
            <a:ext uri="{FF2B5EF4-FFF2-40B4-BE49-F238E27FC236}">
              <a16:creationId xmlns:a16="http://schemas.microsoft.com/office/drawing/2014/main" id="{3347EE2B-C176-436F-B9B3-CF1ABAA38471}"/>
            </a:ext>
          </a:extLst>
        </xdr:cNvPr>
        <xdr:cNvCxnSpPr/>
      </xdr:nvCxnSpPr>
      <xdr:spPr>
        <a:xfrm>
          <a:off x="13801725" y="57169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38117</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C48C02CD-8DBB-465C-901C-FA7FD969187B}"/>
            </a:ext>
          </a:extLst>
        </xdr:cNvPr>
        <xdr:cNvSpPr txBox="1"/>
      </xdr:nvSpPr>
      <xdr:spPr>
        <a:xfrm>
          <a:off x="13928725"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326" name="フローチャート: 判断 325">
          <a:extLst>
            <a:ext uri="{FF2B5EF4-FFF2-40B4-BE49-F238E27FC236}">
              <a16:creationId xmlns:a16="http://schemas.microsoft.com/office/drawing/2014/main" id="{C743404C-427E-4186-8216-F7AE140CFEDE}"/>
            </a:ext>
          </a:extLst>
        </xdr:cNvPr>
        <xdr:cNvSpPr/>
      </xdr:nvSpPr>
      <xdr:spPr>
        <a:xfrm>
          <a:off x="13839825" y="6231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81280</xdr:rowOff>
    </xdr:to>
    <xdr:sp macro="" textlink="">
      <xdr:nvSpPr>
        <xdr:cNvPr id="327" name="フローチャート: 判断 326">
          <a:extLst>
            <a:ext uri="{FF2B5EF4-FFF2-40B4-BE49-F238E27FC236}">
              <a16:creationId xmlns:a16="http://schemas.microsoft.com/office/drawing/2014/main" id="{95B8C0DD-7D1B-4E54-A3F0-9E007D0C46C0}"/>
            </a:ext>
          </a:extLst>
        </xdr:cNvPr>
        <xdr:cNvSpPr/>
      </xdr:nvSpPr>
      <xdr:spPr>
        <a:xfrm>
          <a:off x="13115925"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72407</xdr:rowOff>
    </xdr:from>
    <xdr:ext cx="405111" cy="259045"/>
    <xdr:sp macro="" textlink="">
      <xdr:nvSpPr>
        <xdr:cNvPr id="328" name="n_1aveValue【一般廃棄物処理施設】&#10;有形固定資産減価償却率">
          <a:extLst>
            <a:ext uri="{FF2B5EF4-FFF2-40B4-BE49-F238E27FC236}">
              <a16:creationId xmlns:a16="http://schemas.microsoft.com/office/drawing/2014/main" id="{6B440C14-0972-4CE1-B9DD-0D40FF165C02}"/>
            </a:ext>
          </a:extLst>
        </xdr:cNvPr>
        <xdr:cNvSpPr txBox="1"/>
      </xdr:nvSpPr>
      <xdr:spPr>
        <a:xfrm>
          <a:off x="129800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61595</xdr:rowOff>
    </xdr:from>
    <xdr:to>
      <xdr:col>76</xdr:col>
      <xdr:colOff>165100</xdr:colOff>
      <xdr:row>37</xdr:row>
      <xdr:rowOff>163195</xdr:rowOff>
    </xdr:to>
    <xdr:sp macro="" textlink="">
      <xdr:nvSpPr>
        <xdr:cNvPr id="329" name="フローチャート: 判断 328">
          <a:extLst>
            <a:ext uri="{FF2B5EF4-FFF2-40B4-BE49-F238E27FC236}">
              <a16:creationId xmlns:a16="http://schemas.microsoft.com/office/drawing/2014/main" id="{3BBF323C-4074-4D09-9D55-9CA09DD6D9E3}"/>
            </a:ext>
          </a:extLst>
        </xdr:cNvPr>
        <xdr:cNvSpPr/>
      </xdr:nvSpPr>
      <xdr:spPr>
        <a:xfrm>
          <a:off x="123698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8272</xdr:rowOff>
    </xdr:from>
    <xdr:ext cx="405111" cy="259045"/>
    <xdr:sp macro="" textlink="">
      <xdr:nvSpPr>
        <xdr:cNvPr id="330" name="n_2aveValue【一般廃棄物処理施設】&#10;有形固定資産減価償却率">
          <a:extLst>
            <a:ext uri="{FF2B5EF4-FFF2-40B4-BE49-F238E27FC236}">
              <a16:creationId xmlns:a16="http://schemas.microsoft.com/office/drawing/2014/main" id="{C397706C-8054-4644-B738-2AB36FA35AB6}"/>
            </a:ext>
          </a:extLst>
        </xdr:cNvPr>
        <xdr:cNvSpPr txBox="1"/>
      </xdr:nvSpPr>
      <xdr:spPr>
        <a:xfrm>
          <a:off x="12246619"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1F9F1086-778D-4A39-B394-F247244F2DEF}"/>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E6F624F2-13F9-4775-A986-E51EB53444BE}"/>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3DB9432-19F9-4CB4-8595-40F1918856D3}"/>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76BBC2AC-878F-4682-88CB-23629389D53A}"/>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096C8B1-74EE-4C3D-A092-5C1640085C06}"/>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76835</xdr:rowOff>
    </xdr:from>
    <xdr:to>
      <xdr:col>81</xdr:col>
      <xdr:colOff>101600</xdr:colOff>
      <xdr:row>36</xdr:row>
      <xdr:rowOff>6985</xdr:rowOff>
    </xdr:to>
    <xdr:sp macro="" textlink="">
      <xdr:nvSpPr>
        <xdr:cNvPr id="336" name="楕円 335">
          <a:extLst>
            <a:ext uri="{FF2B5EF4-FFF2-40B4-BE49-F238E27FC236}">
              <a16:creationId xmlns:a16="http://schemas.microsoft.com/office/drawing/2014/main" id="{6F489A03-9CE5-4B18-AF20-518FDC79B55C}"/>
            </a:ext>
          </a:extLst>
        </xdr:cNvPr>
        <xdr:cNvSpPr/>
      </xdr:nvSpPr>
      <xdr:spPr>
        <a:xfrm>
          <a:off x="13115925"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23512</xdr:rowOff>
    </xdr:from>
    <xdr:ext cx="405111" cy="259045"/>
    <xdr:sp macro="" textlink="">
      <xdr:nvSpPr>
        <xdr:cNvPr id="337" name="n_1mainValue【一般廃棄物処理施設】&#10;有形固定資産減価償却率">
          <a:extLst>
            <a:ext uri="{FF2B5EF4-FFF2-40B4-BE49-F238E27FC236}">
              <a16:creationId xmlns:a16="http://schemas.microsoft.com/office/drawing/2014/main" id="{2B744ECD-5B9E-4A6C-B52E-18930978BA00}"/>
            </a:ext>
          </a:extLst>
        </xdr:cNvPr>
        <xdr:cNvSpPr txBox="1"/>
      </xdr:nvSpPr>
      <xdr:spPr>
        <a:xfrm>
          <a:off x="129800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a:extLst>
            <a:ext uri="{FF2B5EF4-FFF2-40B4-BE49-F238E27FC236}">
              <a16:creationId xmlns:a16="http://schemas.microsoft.com/office/drawing/2014/main" id="{73EF735D-B471-4CCB-88F9-704CB8BCD8D5}"/>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a:extLst>
            <a:ext uri="{FF2B5EF4-FFF2-40B4-BE49-F238E27FC236}">
              <a16:creationId xmlns:a16="http://schemas.microsoft.com/office/drawing/2014/main" id="{03D0DDF1-3F68-45CE-8155-48E215B39527}"/>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a:extLst>
            <a:ext uri="{FF2B5EF4-FFF2-40B4-BE49-F238E27FC236}">
              <a16:creationId xmlns:a16="http://schemas.microsoft.com/office/drawing/2014/main" id="{41513F11-B54D-465C-B692-5BF38E40BF2F}"/>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a:extLst>
            <a:ext uri="{FF2B5EF4-FFF2-40B4-BE49-F238E27FC236}">
              <a16:creationId xmlns:a16="http://schemas.microsoft.com/office/drawing/2014/main" id="{54A1EBD2-4073-41BB-ACB1-C909DE1E92B5}"/>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a:extLst>
            <a:ext uri="{FF2B5EF4-FFF2-40B4-BE49-F238E27FC236}">
              <a16:creationId xmlns:a16="http://schemas.microsoft.com/office/drawing/2014/main" id="{95FDE9C8-8270-4220-869B-359BAAAE6901}"/>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a:extLst>
            <a:ext uri="{FF2B5EF4-FFF2-40B4-BE49-F238E27FC236}">
              <a16:creationId xmlns:a16="http://schemas.microsoft.com/office/drawing/2014/main" id="{29C71085-3CEC-4D6E-A674-480DFDEC0FE0}"/>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a:extLst>
            <a:ext uri="{FF2B5EF4-FFF2-40B4-BE49-F238E27FC236}">
              <a16:creationId xmlns:a16="http://schemas.microsoft.com/office/drawing/2014/main" id="{9A4B48ED-3302-4105-AA6A-87CFAA9CF8CB}"/>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a:extLst>
            <a:ext uri="{FF2B5EF4-FFF2-40B4-BE49-F238E27FC236}">
              <a16:creationId xmlns:a16="http://schemas.microsoft.com/office/drawing/2014/main" id="{F3A00B0D-808A-4C29-997E-8805C292F475}"/>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a:extLst>
            <a:ext uri="{FF2B5EF4-FFF2-40B4-BE49-F238E27FC236}">
              <a16:creationId xmlns:a16="http://schemas.microsoft.com/office/drawing/2014/main" id="{78BB34B2-0FE2-420E-B4A3-6570F5C67458}"/>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a:extLst>
            <a:ext uri="{FF2B5EF4-FFF2-40B4-BE49-F238E27FC236}">
              <a16:creationId xmlns:a16="http://schemas.microsoft.com/office/drawing/2014/main" id="{52C0FBCD-4EDF-4847-ABCF-BDCC1169C004}"/>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8" name="直線コネクタ 347">
          <a:extLst>
            <a:ext uri="{FF2B5EF4-FFF2-40B4-BE49-F238E27FC236}">
              <a16:creationId xmlns:a16="http://schemas.microsoft.com/office/drawing/2014/main" id="{FAD8C7DE-52BE-4357-BE9F-48F61ED6E997}"/>
            </a:ext>
          </a:extLst>
        </xdr:cNvPr>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9" name="テキスト ボックス 348">
          <a:extLst>
            <a:ext uri="{FF2B5EF4-FFF2-40B4-BE49-F238E27FC236}">
              <a16:creationId xmlns:a16="http://schemas.microsoft.com/office/drawing/2014/main" id="{A9362308-E179-4364-AD15-04E48F1E3912}"/>
            </a:ext>
          </a:extLst>
        </xdr:cNvPr>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0" name="直線コネクタ 349">
          <a:extLst>
            <a:ext uri="{FF2B5EF4-FFF2-40B4-BE49-F238E27FC236}">
              <a16:creationId xmlns:a16="http://schemas.microsoft.com/office/drawing/2014/main" id="{8850A423-4272-42BB-886D-F3AA5DABA8E7}"/>
            </a:ext>
          </a:extLst>
        </xdr:cNvPr>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1" name="テキスト ボックス 350">
          <a:extLst>
            <a:ext uri="{FF2B5EF4-FFF2-40B4-BE49-F238E27FC236}">
              <a16:creationId xmlns:a16="http://schemas.microsoft.com/office/drawing/2014/main" id="{E5DB886B-2D7C-446E-A4AA-12B078234CD5}"/>
            </a:ext>
          </a:extLst>
        </xdr:cNvPr>
        <xdr:cNvSpPr txBox="1"/>
      </xdr:nvSpPr>
      <xdr:spPr>
        <a:xfrm>
          <a:off x="150636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2" name="直線コネクタ 351">
          <a:extLst>
            <a:ext uri="{FF2B5EF4-FFF2-40B4-BE49-F238E27FC236}">
              <a16:creationId xmlns:a16="http://schemas.microsoft.com/office/drawing/2014/main" id="{56E07FB8-CB39-4805-BFAB-0528059E0856}"/>
            </a:ext>
          </a:extLst>
        </xdr:cNvPr>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3" name="テキスト ボックス 352">
          <a:extLst>
            <a:ext uri="{FF2B5EF4-FFF2-40B4-BE49-F238E27FC236}">
              <a16:creationId xmlns:a16="http://schemas.microsoft.com/office/drawing/2014/main" id="{C65F5560-A2BD-4EBF-98B6-391F376E4B33}"/>
            </a:ext>
          </a:extLst>
        </xdr:cNvPr>
        <xdr:cNvSpPr txBox="1"/>
      </xdr:nvSpPr>
      <xdr:spPr>
        <a:xfrm>
          <a:off x="150636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4" name="直線コネクタ 353">
          <a:extLst>
            <a:ext uri="{FF2B5EF4-FFF2-40B4-BE49-F238E27FC236}">
              <a16:creationId xmlns:a16="http://schemas.microsoft.com/office/drawing/2014/main" id="{808B3EAF-CD8F-4856-8A6C-64CED828F4FC}"/>
            </a:ext>
          </a:extLst>
        </xdr:cNvPr>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5" name="テキスト ボックス 354">
          <a:extLst>
            <a:ext uri="{FF2B5EF4-FFF2-40B4-BE49-F238E27FC236}">
              <a16:creationId xmlns:a16="http://schemas.microsoft.com/office/drawing/2014/main" id="{0C787AD9-9E32-4A8C-A141-1A94A8A9F86F}"/>
            </a:ext>
          </a:extLst>
        </xdr:cNvPr>
        <xdr:cNvSpPr txBox="1"/>
      </xdr:nvSpPr>
      <xdr:spPr>
        <a:xfrm>
          <a:off x="150636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6" name="直線コネクタ 355">
          <a:extLst>
            <a:ext uri="{FF2B5EF4-FFF2-40B4-BE49-F238E27FC236}">
              <a16:creationId xmlns:a16="http://schemas.microsoft.com/office/drawing/2014/main" id="{760DF62A-3310-464C-B87B-4E1A70A5496B}"/>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7" name="テキスト ボックス 356">
          <a:extLst>
            <a:ext uri="{FF2B5EF4-FFF2-40B4-BE49-F238E27FC236}">
              <a16:creationId xmlns:a16="http://schemas.microsoft.com/office/drawing/2014/main" id="{3CD1AAEC-E1D4-48F5-A3B1-30F300941A51}"/>
            </a:ext>
          </a:extLst>
        </xdr:cNvPr>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8" name="【一般廃棄物処理施設】&#10;一人当たり有形固定資産（償却資産）額グラフ枠">
          <a:extLst>
            <a:ext uri="{FF2B5EF4-FFF2-40B4-BE49-F238E27FC236}">
              <a16:creationId xmlns:a16="http://schemas.microsoft.com/office/drawing/2014/main" id="{E04FDBB6-41DD-48EC-866C-0CDB13A647EE}"/>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78246</xdr:rowOff>
    </xdr:from>
    <xdr:to>
      <xdr:col>116</xdr:col>
      <xdr:colOff>62864</xdr:colOff>
      <xdr:row>41</xdr:row>
      <xdr:rowOff>127404</xdr:rowOff>
    </xdr:to>
    <xdr:cxnSp macro="">
      <xdr:nvCxnSpPr>
        <xdr:cNvPr id="359" name="直線コネクタ 358">
          <a:extLst>
            <a:ext uri="{FF2B5EF4-FFF2-40B4-BE49-F238E27FC236}">
              <a16:creationId xmlns:a16="http://schemas.microsoft.com/office/drawing/2014/main" id="{BF09C671-A775-4C38-BE56-D4D9AF56A7E9}"/>
            </a:ext>
          </a:extLst>
        </xdr:cNvPr>
        <xdr:cNvCxnSpPr/>
      </xdr:nvCxnSpPr>
      <xdr:spPr>
        <a:xfrm flipV="1">
          <a:off x="18846164" y="5907546"/>
          <a:ext cx="0"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131231</xdr:rowOff>
    </xdr:from>
    <xdr:ext cx="469744" cy="259045"/>
    <xdr:sp macro="" textlink="">
      <xdr:nvSpPr>
        <xdr:cNvPr id="360" name="【一般廃棄物処理施設】&#10;一人当たり有形固定資産（償却資産）額最小値テキスト">
          <a:extLst>
            <a:ext uri="{FF2B5EF4-FFF2-40B4-BE49-F238E27FC236}">
              <a16:creationId xmlns:a16="http://schemas.microsoft.com/office/drawing/2014/main" id="{7BB604CE-074A-4A21-98BE-AB6B5BC29BC1}"/>
            </a:ext>
          </a:extLst>
        </xdr:cNvPr>
        <xdr:cNvSpPr txBox="1"/>
      </xdr:nvSpPr>
      <xdr:spPr>
        <a:xfrm>
          <a:off x="18884900" y="71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127404</xdr:rowOff>
    </xdr:from>
    <xdr:to>
      <xdr:col>116</xdr:col>
      <xdr:colOff>152400</xdr:colOff>
      <xdr:row>41</xdr:row>
      <xdr:rowOff>127404</xdr:rowOff>
    </xdr:to>
    <xdr:cxnSp macro="">
      <xdr:nvCxnSpPr>
        <xdr:cNvPr id="361" name="直線コネクタ 360">
          <a:extLst>
            <a:ext uri="{FF2B5EF4-FFF2-40B4-BE49-F238E27FC236}">
              <a16:creationId xmlns:a16="http://schemas.microsoft.com/office/drawing/2014/main" id="{454296CF-9A6E-408E-9A9A-B094065829E4}"/>
            </a:ext>
          </a:extLst>
        </xdr:cNvPr>
        <xdr:cNvCxnSpPr/>
      </xdr:nvCxnSpPr>
      <xdr:spPr>
        <a:xfrm>
          <a:off x="18786475" y="71568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24923</xdr:rowOff>
    </xdr:from>
    <xdr:ext cx="599010" cy="259045"/>
    <xdr:sp macro="" textlink="">
      <xdr:nvSpPr>
        <xdr:cNvPr id="362" name="【一般廃棄物処理施設】&#10;一人当たり有形固定資産（償却資産）額最大値テキスト">
          <a:extLst>
            <a:ext uri="{FF2B5EF4-FFF2-40B4-BE49-F238E27FC236}">
              <a16:creationId xmlns:a16="http://schemas.microsoft.com/office/drawing/2014/main" id="{C8EA2F3D-D2CF-46CC-943E-E23D593FA386}"/>
            </a:ext>
          </a:extLst>
        </xdr:cNvPr>
        <xdr:cNvSpPr txBox="1"/>
      </xdr:nvSpPr>
      <xdr:spPr>
        <a:xfrm>
          <a:off x="18884900" y="56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78246</xdr:rowOff>
    </xdr:from>
    <xdr:to>
      <xdr:col>116</xdr:col>
      <xdr:colOff>152400</xdr:colOff>
      <xdr:row>34</xdr:row>
      <xdr:rowOff>78246</xdr:rowOff>
    </xdr:to>
    <xdr:cxnSp macro="">
      <xdr:nvCxnSpPr>
        <xdr:cNvPr id="363" name="直線コネクタ 362">
          <a:extLst>
            <a:ext uri="{FF2B5EF4-FFF2-40B4-BE49-F238E27FC236}">
              <a16:creationId xmlns:a16="http://schemas.microsoft.com/office/drawing/2014/main" id="{E7B664B4-EDF4-4518-944E-2A220D77F223}"/>
            </a:ext>
          </a:extLst>
        </xdr:cNvPr>
        <xdr:cNvCxnSpPr/>
      </xdr:nvCxnSpPr>
      <xdr:spPr>
        <a:xfrm>
          <a:off x="18786475" y="590754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63062</xdr:rowOff>
    </xdr:from>
    <xdr:ext cx="599010" cy="259045"/>
    <xdr:sp macro="" textlink="">
      <xdr:nvSpPr>
        <xdr:cNvPr id="364" name="【一般廃棄物処理施設】&#10;一人当たり有形固定資産（償却資産）額平均値テキスト">
          <a:extLst>
            <a:ext uri="{FF2B5EF4-FFF2-40B4-BE49-F238E27FC236}">
              <a16:creationId xmlns:a16="http://schemas.microsoft.com/office/drawing/2014/main" id="{2A45A1B1-A793-4D55-AABE-CD70E04D834A}"/>
            </a:ext>
          </a:extLst>
        </xdr:cNvPr>
        <xdr:cNvSpPr txBox="1"/>
      </xdr:nvSpPr>
      <xdr:spPr>
        <a:xfrm>
          <a:off x="18884900" y="6749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84635</xdr:rowOff>
    </xdr:from>
    <xdr:to>
      <xdr:col>116</xdr:col>
      <xdr:colOff>114300</xdr:colOff>
      <xdr:row>40</xdr:row>
      <xdr:rowOff>14785</xdr:rowOff>
    </xdr:to>
    <xdr:sp macro="" textlink="">
      <xdr:nvSpPr>
        <xdr:cNvPr id="365" name="フローチャート: 判断 364">
          <a:extLst>
            <a:ext uri="{FF2B5EF4-FFF2-40B4-BE49-F238E27FC236}">
              <a16:creationId xmlns:a16="http://schemas.microsoft.com/office/drawing/2014/main" id="{2A8B2119-90FC-465C-8DA4-DADB2B3E2B85}"/>
            </a:ext>
          </a:extLst>
        </xdr:cNvPr>
        <xdr:cNvSpPr/>
      </xdr:nvSpPr>
      <xdr:spPr>
        <a:xfrm>
          <a:off x="18796000" y="677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66116</xdr:rowOff>
    </xdr:from>
    <xdr:to>
      <xdr:col>112</xdr:col>
      <xdr:colOff>38100</xdr:colOff>
      <xdr:row>39</xdr:row>
      <xdr:rowOff>167716</xdr:rowOff>
    </xdr:to>
    <xdr:sp macro="" textlink="">
      <xdr:nvSpPr>
        <xdr:cNvPr id="366" name="フローチャート: 判断 365">
          <a:extLst>
            <a:ext uri="{FF2B5EF4-FFF2-40B4-BE49-F238E27FC236}">
              <a16:creationId xmlns:a16="http://schemas.microsoft.com/office/drawing/2014/main" id="{5AF31B4A-DE46-4EB2-94EF-11B37FC1EF59}"/>
            </a:ext>
          </a:extLst>
        </xdr:cNvPr>
        <xdr:cNvSpPr/>
      </xdr:nvSpPr>
      <xdr:spPr>
        <a:xfrm>
          <a:off x="18100675" y="67526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158843</xdr:rowOff>
    </xdr:from>
    <xdr:ext cx="599010" cy="259045"/>
    <xdr:sp macro="" textlink="">
      <xdr:nvSpPr>
        <xdr:cNvPr id="367" name="n_1aveValue【一般廃棄物処理施設】&#10;一人当たり有形固定資産（償却資産）額">
          <a:extLst>
            <a:ext uri="{FF2B5EF4-FFF2-40B4-BE49-F238E27FC236}">
              <a16:creationId xmlns:a16="http://schemas.microsoft.com/office/drawing/2014/main" id="{A2D6D98C-D0C7-46F6-B30E-200ED0C15408}"/>
            </a:ext>
          </a:extLst>
        </xdr:cNvPr>
        <xdr:cNvSpPr txBox="1"/>
      </xdr:nvSpPr>
      <xdr:spPr>
        <a:xfrm>
          <a:off x="1786784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122607</xdr:rowOff>
    </xdr:from>
    <xdr:to>
      <xdr:col>107</xdr:col>
      <xdr:colOff>101600</xdr:colOff>
      <xdr:row>40</xdr:row>
      <xdr:rowOff>52757</xdr:rowOff>
    </xdr:to>
    <xdr:sp macro="" textlink="">
      <xdr:nvSpPr>
        <xdr:cNvPr id="368" name="フローチャート: 判断 367">
          <a:extLst>
            <a:ext uri="{FF2B5EF4-FFF2-40B4-BE49-F238E27FC236}">
              <a16:creationId xmlns:a16="http://schemas.microsoft.com/office/drawing/2014/main" id="{A06449A3-2A5A-4D57-AE6A-684C52D9C8C9}"/>
            </a:ext>
          </a:extLst>
        </xdr:cNvPr>
        <xdr:cNvSpPr/>
      </xdr:nvSpPr>
      <xdr:spPr>
        <a:xfrm>
          <a:off x="17325975"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69284</xdr:rowOff>
    </xdr:from>
    <xdr:ext cx="599010" cy="259045"/>
    <xdr:sp macro="" textlink="">
      <xdr:nvSpPr>
        <xdr:cNvPr id="369" name="n_2aveValue【一般廃棄物処理施設】&#10;一人当たり有形固定資産（償却資産）額">
          <a:extLst>
            <a:ext uri="{FF2B5EF4-FFF2-40B4-BE49-F238E27FC236}">
              <a16:creationId xmlns:a16="http://schemas.microsoft.com/office/drawing/2014/main" id="{207FFC3B-611F-490D-A2CB-A23590BDBFAB}"/>
            </a:ext>
          </a:extLst>
        </xdr:cNvPr>
        <xdr:cNvSpPr txBox="1"/>
      </xdr:nvSpPr>
      <xdr:spPr>
        <a:xfrm>
          <a:off x="17134420"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CF2395DE-29CE-4948-A7C9-D201F0E59DAA}"/>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4B5F3494-C79E-42BA-A46D-52EB97731B37}"/>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5EEF1A00-89B8-42AE-B131-B6C12FB44956}"/>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0D95F787-5CFE-40B0-8023-260F26A197BD}"/>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8CA129FE-885B-4F1B-8C97-AC355FA3F906}"/>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83039</xdr:rowOff>
    </xdr:from>
    <xdr:to>
      <xdr:col>112</xdr:col>
      <xdr:colOff>38100</xdr:colOff>
      <xdr:row>37</xdr:row>
      <xdr:rowOff>13189</xdr:rowOff>
    </xdr:to>
    <xdr:sp macro="" textlink="">
      <xdr:nvSpPr>
        <xdr:cNvPr id="375" name="楕円 374">
          <a:extLst>
            <a:ext uri="{FF2B5EF4-FFF2-40B4-BE49-F238E27FC236}">
              <a16:creationId xmlns:a16="http://schemas.microsoft.com/office/drawing/2014/main" id="{E0B79D08-B8C2-4656-9BAE-8AF62C0BD720}"/>
            </a:ext>
          </a:extLst>
        </xdr:cNvPr>
        <xdr:cNvSpPr/>
      </xdr:nvSpPr>
      <xdr:spPr>
        <a:xfrm>
          <a:off x="18100675" y="62552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35</xdr:row>
      <xdr:rowOff>29716</xdr:rowOff>
    </xdr:from>
    <xdr:ext cx="599010" cy="259045"/>
    <xdr:sp macro="" textlink="">
      <xdr:nvSpPr>
        <xdr:cNvPr id="376" name="n_1mainValue【一般廃棄物処理施設】&#10;一人当たり有形固定資産（償却資産）額">
          <a:extLst>
            <a:ext uri="{FF2B5EF4-FFF2-40B4-BE49-F238E27FC236}">
              <a16:creationId xmlns:a16="http://schemas.microsoft.com/office/drawing/2014/main" id="{3AC6DF96-23AE-4332-AF6C-2302DA525871}"/>
            </a:ext>
          </a:extLst>
        </xdr:cNvPr>
        <xdr:cNvSpPr txBox="1"/>
      </xdr:nvSpPr>
      <xdr:spPr>
        <a:xfrm>
          <a:off x="17867845" y="603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7" name="正方形/長方形 376">
          <a:extLst>
            <a:ext uri="{FF2B5EF4-FFF2-40B4-BE49-F238E27FC236}">
              <a16:creationId xmlns:a16="http://schemas.microsoft.com/office/drawing/2014/main" id="{46101E9D-A001-4B5F-B62B-FD2E10153EA9}"/>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8" name="正方形/長方形 377">
          <a:extLst>
            <a:ext uri="{FF2B5EF4-FFF2-40B4-BE49-F238E27FC236}">
              <a16:creationId xmlns:a16="http://schemas.microsoft.com/office/drawing/2014/main" id="{5ABA37A4-7785-4D15-8B3A-3CE8EDF965DE}"/>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9" name="正方形/長方形 378">
          <a:extLst>
            <a:ext uri="{FF2B5EF4-FFF2-40B4-BE49-F238E27FC236}">
              <a16:creationId xmlns:a16="http://schemas.microsoft.com/office/drawing/2014/main" id="{B4E9E5F5-FECA-4206-9175-18CCCBF3F6AA}"/>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0" name="正方形/長方形 379">
          <a:extLst>
            <a:ext uri="{FF2B5EF4-FFF2-40B4-BE49-F238E27FC236}">
              <a16:creationId xmlns:a16="http://schemas.microsoft.com/office/drawing/2014/main" id="{21FCA634-A81F-4D14-ACE2-1FDE6340DA90}"/>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1" name="正方形/長方形 380">
          <a:extLst>
            <a:ext uri="{FF2B5EF4-FFF2-40B4-BE49-F238E27FC236}">
              <a16:creationId xmlns:a16="http://schemas.microsoft.com/office/drawing/2014/main" id="{75C7DB0E-940F-4DEE-B612-FFE55AFA1609}"/>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2" name="正方形/長方形 381">
          <a:extLst>
            <a:ext uri="{FF2B5EF4-FFF2-40B4-BE49-F238E27FC236}">
              <a16:creationId xmlns:a16="http://schemas.microsoft.com/office/drawing/2014/main" id="{1D4C04B8-65B8-4D1C-88E9-43877AF63071}"/>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3" name="正方形/長方形 382">
          <a:extLst>
            <a:ext uri="{FF2B5EF4-FFF2-40B4-BE49-F238E27FC236}">
              <a16:creationId xmlns:a16="http://schemas.microsoft.com/office/drawing/2014/main" id="{EBE04F12-C475-449A-AF74-C192FFD1CA12}"/>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4" name="正方形/長方形 383">
          <a:extLst>
            <a:ext uri="{FF2B5EF4-FFF2-40B4-BE49-F238E27FC236}">
              <a16:creationId xmlns:a16="http://schemas.microsoft.com/office/drawing/2014/main" id="{F1240695-9C7E-4019-9C18-B638558C4BC4}"/>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5" name="テキスト ボックス 384">
          <a:extLst>
            <a:ext uri="{FF2B5EF4-FFF2-40B4-BE49-F238E27FC236}">
              <a16:creationId xmlns:a16="http://schemas.microsoft.com/office/drawing/2014/main" id="{94ABA475-4C82-4251-A9CF-1418E7C5C9D5}"/>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6" name="直線コネクタ 385">
          <a:extLst>
            <a:ext uri="{FF2B5EF4-FFF2-40B4-BE49-F238E27FC236}">
              <a16:creationId xmlns:a16="http://schemas.microsoft.com/office/drawing/2014/main" id="{8094A4D8-A236-48D5-A145-9622EEE46805}"/>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7" name="テキスト ボックス 386">
          <a:extLst>
            <a:ext uri="{FF2B5EF4-FFF2-40B4-BE49-F238E27FC236}">
              <a16:creationId xmlns:a16="http://schemas.microsoft.com/office/drawing/2014/main" id="{9506FAB8-6FCC-49D5-9B9C-B2E967FD7552}"/>
            </a:ext>
          </a:extLst>
        </xdr:cNvPr>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8" name="直線コネクタ 387">
          <a:extLst>
            <a:ext uri="{FF2B5EF4-FFF2-40B4-BE49-F238E27FC236}">
              <a16:creationId xmlns:a16="http://schemas.microsoft.com/office/drawing/2014/main" id="{D0F01711-5F31-4D45-A24A-1299AC01A8B2}"/>
            </a:ext>
          </a:extLst>
        </xdr:cNvPr>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89" name="テキスト ボックス 388">
          <a:extLst>
            <a:ext uri="{FF2B5EF4-FFF2-40B4-BE49-F238E27FC236}">
              <a16:creationId xmlns:a16="http://schemas.microsoft.com/office/drawing/2014/main" id="{067836D9-CCA5-41B0-808F-08406729D57B}"/>
            </a:ext>
          </a:extLst>
        </xdr:cNvPr>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0" name="直線コネクタ 389">
          <a:extLst>
            <a:ext uri="{FF2B5EF4-FFF2-40B4-BE49-F238E27FC236}">
              <a16:creationId xmlns:a16="http://schemas.microsoft.com/office/drawing/2014/main" id="{E1330B26-AA5D-4A86-812C-3F35251D995C}"/>
            </a:ext>
          </a:extLst>
        </xdr:cNvPr>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1" name="テキスト ボックス 390">
          <a:extLst>
            <a:ext uri="{FF2B5EF4-FFF2-40B4-BE49-F238E27FC236}">
              <a16:creationId xmlns:a16="http://schemas.microsoft.com/office/drawing/2014/main" id="{1AD28902-72FF-491D-B5F4-23E2B0017F66}"/>
            </a:ext>
          </a:extLst>
        </xdr:cNvPr>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2" name="直線コネクタ 391">
          <a:extLst>
            <a:ext uri="{FF2B5EF4-FFF2-40B4-BE49-F238E27FC236}">
              <a16:creationId xmlns:a16="http://schemas.microsoft.com/office/drawing/2014/main" id="{1DAF541E-CE10-4421-94F0-EA00D524DBE0}"/>
            </a:ext>
          </a:extLst>
        </xdr:cNvPr>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3" name="テキスト ボックス 392">
          <a:extLst>
            <a:ext uri="{FF2B5EF4-FFF2-40B4-BE49-F238E27FC236}">
              <a16:creationId xmlns:a16="http://schemas.microsoft.com/office/drawing/2014/main" id="{57E6AD75-6360-4F6F-BF08-18D1CD766ECB}"/>
            </a:ext>
          </a:extLst>
        </xdr:cNvPr>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4" name="直線コネクタ 393">
          <a:extLst>
            <a:ext uri="{FF2B5EF4-FFF2-40B4-BE49-F238E27FC236}">
              <a16:creationId xmlns:a16="http://schemas.microsoft.com/office/drawing/2014/main" id="{410C98A5-E590-4CFF-864B-98734269894D}"/>
            </a:ext>
          </a:extLst>
        </xdr:cNvPr>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5" name="テキスト ボックス 394">
          <a:extLst>
            <a:ext uri="{FF2B5EF4-FFF2-40B4-BE49-F238E27FC236}">
              <a16:creationId xmlns:a16="http://schemas.microsoft.com/office/drawing/2014/main" id="{F1B84696-C1CD-4AC0-89E6-78EC87D98045}"/>
            </a:ext>
          </a:extLst>
        </xdr:cNvPr>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6" name="直線コネクタ 395">
          <a:extLst>
            <a:ext uri="{FF2B5EF4-FFF2-40B4-BE49-F238E27FC236}">
              <a16:creationId xmlns:a16="http://schemas.microsoft.com/office/drawing/2014/main" id="{6AE3EB79-2656-427B-9BE4-FA148D067E39}"/>
            </a:ext>
          </a:extLst>
        </xdr:cNvPr>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7" name="テキスト ボックス 396">
          <a:extLst>
            <a:ext uri="{FF2B5EF4-FFF2-40B4-BE49-F238E27FC236}">
              <a16:creationId xmlns:a16="http://schemas.microsoft.com/office/drawing/2014/main" id="{EAB7AC31-8565-4A6E-B125-2991F9817DF6}"/>
            </a:ext>
          </a:extLst>
        </xdr:cNvPr>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8" name="直線コネクタ 397">
          <a:extLst>
            <a:ext uri="{FF2B5EF4-FFF2-40B4-BE49-F238E27FC236}">
              <a16:creationId xmlns:a16="http://schemas.microsoft.com/office/drawing/2014/main" id="{2B9C1262-E5E8-4AA2-BEC4-9A01E4A1401F}"/>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9" name="テキスト ボックス 398">
          <a:extLst>
            <a:ext uri="{FF2B5EF4-FFF2-40B4-BE49-F238E27FC236}">
              <a16:creationId xmlns:a16="http://schemas.microsoft.com/office/drawing/2014/main" id="{A7769382-E758-440F-A60B-34B01B21DCAC}"/>
            </a:ext>
          </a:extLst>
        </xdr:cNvPr>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0" name="【保健センター・保健所】&#10;有形固定資産減価償却率グラフ枠">
          <a:extLst>
            <a:ext uri="{FF2B5EF4-FFF2-40B4-BE49-F238E27FC236}">
              <a16:creationId xmlns:a16="http://schemas.microsoft.com/office/drawing/2014/main" id="{1D5FE924-C3AE-4397-BBD2-BDD0C0357B53}"/>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66675</xdr:rowOff>
    </xdr:to>
    <xdr:cxnSp macro="">
      <xdr:nvCxnSpPr>
        <xdr:cNvPr id="401" name="直線コネクタ 400">
          <a:extLst>
            <a:ext uri="{FF2B5EF4-FFF2-40B4-BE49-F238E27FC236}">
              <a16:creationId xmlns:a16="http://schemas.microsoft.com/office/drawing/2014/main" id="{F96A18DD-0792-4409-8410-A88433B05145}"/>
            </a:ext>
          </a:extLst>
        </xdr:cNvPr>
        <xdr:cNvCxnSpPr/>
      </xdr:nvCxnSpPr>
      <xdr:spPr>
        <a:xfrm flipV="1">
          <a:off x="13889989" y="952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402" name="【保健センター・保健所】&#10;有形固定資産減価償却率最小値テキスト">
          <a:extLst>
            <a:ext uri="{FF2B5EF4-FFF2-40B4-BE49-F238E27FC236}">
              <a16:creationId xmlns:a16="http://schemas.microsoft.com/office/drawing/2014/main" id="{77FD61B1-EE13-4A83-8767-E959749E5B36}"/>
            </a:ext>
          </a:extLst>
        </xdr:cNvPr>
        <xdr:cNvSpPr txBox="1"/>
      </xdr:nvSpPr>
      <xdr:spPr>
        <a:xfrm>
          <a:off x="13928725"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403" name="直線コネクタ 402">
          <a:extLst>
            <a:ext uri="{FF2B5EF4-FFF2-40B4-BE49-F238E27FC236}">
              <a16:creationId xmlns:a16="http://schemas.microsoft.com/office/drawing/2014/main" id="{CB315E47-A7D4-4179-9CD8-10EE9247D6A5}"/>
            </a:ext>
          </a:extLst>
        </xdr:cNvPr>
        <xdr:cNvCxnSpPr/>
      </xdr:nvCxnSpPr>
      <xdr:spPr>
        <a:xfrm>
          <a:off x="13801725" y="110394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404" name="【保健センター・保健所】&#10;有形固定資産減価償却率最大値テキスト">
          <a:extLst>
            <a:ext uri="{FF2B5EF4-FFF2-40B4-BE49-F238E27FC236}">
              <a16:creationId xmlns:a16="http://schemas.microsoft.com/office/drawing/2014/main" id="{561FC102-182F-4CC5-91C3-1853B6B9CDC4}"/>
            </a:ext>
          </a:extLst>
        </xdr:cNvPr>
        <xdr:cNvSpPr txBox="1"/>
      </xdr:nvSpPr>
      <xdr:spPr>
        <a:xfrm>
          <a:off x="13928725"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05" name="直線コネクタ 404">
          <a:extLst>
            <a:ext uri="{FF2B5EF4-FFF2-40B4-BE49-F238E27FC236}">
              <a16:creationId xmlns:a16="http://schemas.microsoft.com/office/drawing/2014/main" id="{77AD90F1-84FE-4E2B-8F7A-4454E1636879}"/>
            </a:ext>
          </a:extLst>
        </xdr:cNvPr>
        <xdr:cNvCxnSpPr/>
      </xdr:nvCxnSpPr>
      <xdr:spPr>
        <a:xfrm>
          <a:off x="13801725" y="952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148607</xdr:rowOff>
    </xdr:from>
    <xdr:ext cx="405111" cy="259045"/>
    <xdr:sp macro="" textlink="">
      <xdr:nvSpPr>
        <xdr:cNvPr id="406" name="【保健センター・保健所】&#10;有形固定資産減価償却率平均値テキスト">
          <a:extLst>
            <a:ext uri="{FF2B5EF4-FFF2-40B4-BE49-F238E27FC236}">
              <a16:creationId xmlns:a16="http://schemas.microsoft.com/office/drawing/2014/main" id="{7B1ACAD4-3DDC-4C9B-8A3F-4AC08AB4BC61}"/>
            </a:ext>
          </a:extLst>
        </xdr:cNvPr>
        <xdr:cNvSpPr txBox="1"/>
      </xdr:nvSpPr>
      <xdr:spPr>
        <a:xfrm>
          <a:off x="13928725" y="1043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407" name="フローチャート: 判断 406">
          <a:extLst>
            <a:ext uri="{FF2B5EF4-FFF2-40B4-BE49-F238E27FC236}">
              <a16:creationId xmlns:a16="http://schemas.microsoft.com/office/drawing/2014/main" id="{4BE60D5A-E22C-496D-B6F6-B880A3EFC4D7}"/>
            </a:ext>
          </a:extLst>
        </xdr:cNvPr>
        <xdr:cNvSpPr/>
      </xdr:nvSpPr>
      <xdr:spPr>
        <a:xfrm>
          <a:off x="13839825" y="10457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135890</xdr:rowOff>
    </xdr:from>
    <xdr:to>
      <xdr:col>81</xdr:col>
      <xdr:colOff>101600</xdr:colOff>
      <xdr:row>61</xdr:row>
      <xdr:rowOff>66040</xdr:rowOff>
    </xdr:to>
    <xdr:sp macro="" textlink="">
      <xdr:nvSpPr>
        <xdr:cNvPr id="408" name="フローチャート: 判断 407">
          <a:extLst>
            <a:ext uri="{FF2B5EF4-FFF2-40B4-BE49-F238E27FC236}">
              <a16:creationId xmlns:a16="http://schemas.microsoft.com/office/drawing/2014/main" id="{D239D823-54FB-4F59-838C-29E40567120A}"/>
            </a:ext>
          </a:extLst>
        </xdr:cNvPr>
        <xdr:cNvSpPr/>
      </xdr:nvSpPr>
      <xdr:spPr>
        <a:xfrm>
          <a:off x="13115925"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57167</xdr:rowOff>
    </xdr:from>
    <xdr:ext cx="405111" cy="259045"/>
    <xdr:sp macro="" textlink="">
      <xdr:nvSpPr>
        <xdr:cNvPr id="409" name="n_1aveValue【保健センター・保健所】&#10;有形固定資産減価償却率">
          <a:extLst>
            <a:ext uri="{FF2B5EF4-FFF2-40B4-BE49-F238E27FC236}">
              <a16:creationId xmlns:a16="http://schemas.microsoft.com/office/drawing/2014/main" id="{D0859D20-3A4B-49EB-8E84-2A55F41886EA}"/>
            </a:ext>
          </a:extLst>
        </xdr:cNvPr>
        <xdr:cNvSpPr txBox="1"/>
      </xdr:nvSpPr>
      <xdr:spPr>
        <a:xfrm>
          <a:off x="12980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410" name="フローチャート: 判断 409">
          <a:extLst>
            <a:ext uri="{FF2B5EF4-FFF2-40B4-BE49-F238E27FC236}">
              <a16:creationId xmlns:a16="http://schemas.microsoft.com/office/drawing/2014/main" id="{7DFC9E65-5A9A-45B2-8EFA-7FF43A82A3D5}"/>
            </a:ext>
          </a:extLst>
        </xdr:cNvPr>
        <xdr:cNvSpPr/>
      </xdr:nvSpPr>
      <xdr:spPr>
        <a:xfrm>
          <a:off x="123698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411" name="n_2aveValue【保健センター・保健所】&#10;有形固定資産減価償却率">
          <a:extLst>
            <a:ext uri="{FF2B5EF4-FFF2-40B4-BE49-F238E27FC236}">
              <a16:creationId xmlns:a16="http://schemas.microsoft.com/office/drawing/2014/main" id="{7D909097-D594-4FA6-A39A-E7FB01B11271}"/>
            </a:ext>
          </a:extLst>
        </xdr:cNvPr>
        <xdr:cNvSpPr txBox="1"/>
      </xdr:nvSpPr>
      <xdr:spPr>
        <a:xfrm>
          <a:off x="12246619"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C47687AB-06B1-4C5B-B24E-5857B446544B}"/>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78C300C0-DEB3-4393-A361-BB562770D4E7}"/>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720685E8-D919-46A3-B88D-3AAE03AA5447}"/>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54D15C38-8566-4762-B572-79B07BFBFF7C}"/>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189EECE1-A44A-454B-AFC2-DCF1B6CB3DDE}"/>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55880</xdr:rowOff>
    </xdr:from>
    <xdr:to>
      <xdr:col>81</xdr:col>
      <xdr:colOff>101600</xdr:colOff>
      <xdr:row>57</xdr:row>
      <xdr:rowOff>157480</xdr:rowOff>
    </xdr:to>
    <xdr:sp macro="" textlink="">
      <xdr:nvSpPr>
        <xdr:cNvPr id="417" name="楕円 416">
          <a:extLst>
            <a:ext uri="{FF2B5EF4-FFF2-40B4-BE49-F238E27FC236}">
              <a16:creationId xmlns:a16="http://schemas.microsoft.com/office/drawing/2014/main" id="{FA12D862-6B64-423A-955E-88DD0BA7E527}"/>
            </a:ext>
          </a:extLst>
        </xdr:cNvPr>
        <xdr:cNvSpPr/>
      </xdr:nvSpPr>
      <xdr:spPr>
        <a:xfrm>
          <a:off x="13115925"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2557</xdr:rowOff>
    </xdr:from>
    <xdr:ext cx="405111" cy="259045"/>
    <xdr:sp macro="" textlink="">
      <xdr:nvSpPr>
        <xdr:cNvPr id="418" name="n_1mainValue【保健センター・保健所】&#10;有形固定資産減価償却率">
          <a:extLst>
            <a:ext uri="{FF2B5EF4-FFF2-40B4-BE49-F238E27FC236}">
              <a16:creationId xmlns:a16="http://schemas.microsoft.com/office/drawing/2014/main" id="{3CC22C38-E0CE-4D4E-A7CA-AC636427B8E3}"/>
            </a:ext>
          </a:extLst>
        </xdr:cNvPr>
        <xdr:cNvSpPr txBox="1"/>
      </xdr:nvSpPr>
      <xdr:spPr>
        <a:xfrm>
          <a:off x="129800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9" name="正方形/長方形 418">
          <a:extLst>
            <a:ext uri="{FF2B5EF4-FFF2-40B4-BE49-F238E27FC236}">
              <a16:creationId xmlns:a16="http://schemas.microsoft.com/office/drawing/2014/main" id="{98722B3F-DD61-4DD8-8256-EA4FBF53A9B2}"/>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0" name="正方形/長方形 419">
          <a:extLst>
            <a:ext uri="{FF2B5EF4-FFF2-40B4-BE49-F238E27FC236}">
              <a16:creationId xmlns:a16="http://schemas.microsoft.com/office/drawing/2014/main" id="{48E00D8C-1B44-45CA-BFFC-D5525E414849}"/>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1" name="正方形/長方形 420">
          <a:extLst>
            <a:ext uri="{FF2B5EF4-FFF2-40B4-BE49-F238E27FC236}">
              <a16:creationId xmlns:a16="http://schemas.microsoft.com/office/drawing/2014/main" id="{9381D012-9388-419A-8F2A-1265535E556C}"/>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2" name="正方形/長方形 421">
          <a:extLst>
            <a:ext uri="{FF2B5EF4-FFF2-40B4-BE49-F238E27FC236}">
              <a16:creationId xmlns:a16="http://schemas.microsoft.com/office/drawing/2014/main" id="{751AD5B8-CBD8-422F-9F27-F0407E1A7713}"/>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3" name="正方形/長方形 422">
          <a:extLst>
            <a:ext uri="{FF2B5EF4-FFF2-40B4-BE49-F238E27FC236}">
              <a16:creationId xmlns:a16="http://schemas.microsoft.com/office/drawing/2014/main" id="{EFF2139F-CB39-4915-9C7E-CA535B0B8D58}"/>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4" name="正方形/長方形 423">
          <a:extLst>
            <a:ext uri="{FF2B5EF4-FFF2-40B4-BE49-F238E27FC236}">
              <a16:creationId xmlns:a16="http://schemas.microsoft.com/office/drawing/2014/main" id="{33B323B0-B900-442A-A47B-E38B5832DEF6}"/>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5" name="正方形/長方形 424">
          <a:extLst>
            <a:ext uri="{FF2B5EF4-FFF2-40B4-BE49-F238E27FC236}">
              <a16:creationId xmlns:a16="http://schemas.microsoft.com/office/drawing/2014/main" id="{AB97BBB2-4EFE-4C3D-8C15-F458811AF800}"/>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6" name="正方形/長方形 425">
          <a:extLst>
            <a:ext uri="{FF2B5EF4-FFF2-40B4-BE49-F238E27FC236}">
              <a16:creationId xmlns:a16="http://schemas.microsoft.com/office/drawing/2014/main" id="{85B5FA0F-5590-4962-AE6C-72F21837AEAA}"/>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7" name="テキスト ボックス 426">
          <a:extLst>
            <a:ext uri="{FF2B5EF4-FFF2-40B4-BE49-F238E27FC236}">
              <a16:creationId xmlns:a16="http://schemas.microsoft.com/office/drawing/2014/main" id="{BA65E9CD-E723-4D6F-8FEA-7CAD2C66BC31}"/>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8" name="直線コネクタ 427">
          <a:extLst>
            <a:ext uri="{FF2B5EF4-FFF2-40B4-BE49-F238E27FC236}">
              <a16:creationId xmlns:a16="http://schemas.microsoft.com/office/drawing/2014/main" id="{C3D4137E-1EDC-47AE-A2FC-2FF528CAAC67}"/>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29" name="直線コネクタ 428">
          <a:extLst>
            <a:ext uri="{FF2B5EF4-FFF2-40B4-BE49-F238E27FC236}">
              <a16:creationId xmlns:a16="http://schemas.microsoft.com/office/drawing/2014/main" id="{D36B2C7D-73F7-4CDF-BDC9-DB58A9EA8471}"/>
            </a:ext>
          </a:extLst>
        </xdr:cNvPr>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0" name="テキスト ボックス 429">
          <a:extLst>
            <a:ext uri="{FF2B5EF4-FFF2-40B4-BE49-F238E27FC236}">
              <a16:creationId xmlns:a16="http://schemas.microsoft.com/office/drawing/2014/main" id="{5BC5B356-B6D5-464F-8F6E-2E7FA54BF670}"/>
            </a:ext>
          </a:extLst>
        </xdr:cNvPr>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1" name="直線コネクタ 430">
          <a:extLst>
            <a:ext uri="{FF2B5EF4-FFF2-40B4-BE49-F238E27FC236}">
              <a16:creationId xmlns:a16="http://schemas.microsoft.com/office/drawing/2014/main" id="{C3191EF4-1C0A-4B28-8448-AA112C7BDBFE}"/>
            </a:ext>
          </a:extLst>
        </xdr:cNvPr>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2" name="テキスト ボックス 431">
          <a:extLst>
            <a:ext uri="{FF2B5EF4-FFF2-40B4-BE49-F238E27FC236}">
              <a16:creationId xmlns:a16="http://schemas.microsoft.com/office/drawing/2014/main" id="{FBDF850B-6849-48F4-BF4E-7A7E2D04A63F}"/>
            </a:ext>
          </a:extLst>
        </xdr:cNvPr>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3" name="直線コネクタ 432">
          <a:extLst>
            <a:ext uri="{FF2B5EF4-FFF2-40B4-BE49-F238E27FC236}">
              <a16:creationId xmlns:a16="http://schemas.microsoft.com/office/drawing/2014/main" id="{09BA27CB-5663-4ECA-919B-ABF7FCD19C52}"/>
            </a:ext>
          </a:extLst>
        </xdr:cNvPr>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4" name="テキスト ボックス 433">
          <a:extLst>
            <a:ext uri="{FF2B5EF4-FFF2-40B4-BE49-F238E27FC236}">
              <a16:creationId xmlns:a16="http://schemas.microsoft.com/office/drawing/2014/main" id="{D2BB1842-C775-464B-9D88-EBB9D5E5BAFF}"/>
            </a:ext>
          </a:extLst>
        </xdr:cNvPr>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5" name="直線コネクタ 434">
          <a:extLst>
            <a:ext uri="{FF2B5EF4-FFF2-40B4-BE49-F238E27FC236}">
              <a16:creationId xmlns:a16="http://schemas.microsoft.com/office/drawing/2014/main" id="{86BDC59F-C561-4B97-ABD4-7DA398B50D24}"/>
            </a:ext>
          </a:extLst>
        </xdr:cNvPr>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6" name="テキスト ボックス 435">
          <a:extLst>
            <a:ext uri="{FF2B5EF4-FFF2-40B4-BE49-F238E27FC236}">
              <a16:creationId xmlns:a16="http://schemas.microsoft.com/office/drawing/2014/main" id="{9C9FF420-A59E-40F3-A3D8-C9E8EC2CA96A}"/>
            </a:ext>
          </a:extLst>
        </xdr:cNvPr>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7" name="直線コネクタ 436">
          <a:extLst>
            <a:ext uri="{FF2B5EF4-FFF2-40B4-BE49-F238E27FC236}">
              <a16:creationId xmlns:a16="http://schemas.microsoft.com/office/drawing/2014/main" id="{CE265EE2-0C77-4CF6-90AF-3CF8096650E0}"/>
            </a:ext>
          </a:extLst>
        </xdr:cNvPr>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8" name="テキスト ボックス 437">
          <a:extLst>
            <a:ext uri="{FF2B5EF4-FFF2-40B4-BE49-F238E27FC236}">
              <a16:creationId xmlns:a16="http://schemas.microsoft.com/office/drawing/2014/main" id="{DDF0A67B-C9E3-43CD-9C76-CADF6900E569}"/>
            </a:ext>
          </a:extLst>
        </xdr:cNvPr>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9" name="直線コネクタ 438">
          <a:extLst>
            <a:ext uri="{FF2B5EF4-FFF2-40B4-BE49-F238E27FC236}">
              <a16:creationId xmlns:a16="http://schemas.microsoft.com/office/drawing/2014/main" id="{DBD5212C-5243-43B3-8497-C5EA13D7B770}"/>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0" name="テキスト ボックス 439">
          <a:extLst>
            <a:ext uri="{FF2B5EF4-FFF2-40B4-BE49-F238E27FC236}">
              <a16:creationId xmlns:a16="http://schemas.microsoft.com/office/drawing/2014/main" id="{08F57338-2987-4937-85CB-48A224A2FAA5}"/>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1" name="【保健センター・保健所】&#10;一人当たり面積グラフ枠">
          <a:extLst>
            <a:ext uri="{FF2B5EF4-FFF2-40B4-BE49-F238E27FC236}">
              <a16:creationId xmlns:a16="http://schemas.microsoft.com/office/drawing/2014/main" id="{2E93CA75-5A71-422F-9873-EBD4834BA795}"/>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7620</xdr:rowOff>
    </xdr:to>
    <xdr:cxnSp macro="">
      <xdr:nvCxnSpPr>
        <xdr:cNvPr id="442" name="直線コネクタ 441">
          <a:extLst>
            <a:ext uri="{FF2B5EF4-FFF2-40B4-BE49-F238E27FC236}">
              <a16:creationId xmlns:a16="http://schemas.microsoft.com/office/drawing/2014/main" id="{27F59292-A641-43DE-9426-D6F387C88B2E}"/>
            </a:ext>
          </a:extLst>
        </xdr:cNvPr>
        <xdr:cNvCxnSpPr/>
      </xdr:nvCxnSpPr>
      <xdr:spPr>
        <a:xfrm flipV="1">
          <a:off x="18846164" y="97002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443" name="【保健センター・保健所】&#10;一人当たり面積最小値テキスト">
          <a:extLst>
            <a:ext uri="{FF2B5EF4-FFF2-40B4-BE49-F238E27FC236}">
              <a16:creationId xmlns:a16="http://schemas.microsoft.com/office/drawing/2014/main" id="{F0FB13B3-7ACD-426E-BE70-0742EA1F9229}"/>
            </a:ext>
          </a:extLst>
        </xdr:cNvPr>
        <xdr:cNvSpPr txBox="1"/>
      </xdr:nvSpPr>
      <xdr:spPr>
        <a:xfrm>
          <a:off x="188849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44" name="直線コネクタ 443">
          <a:extLst>
            <a:ext uri="{FF2B5EF4-FFF2-40B4-BE49-F238E27FC236}">
              <a16:creationId xmlns:a16="http://schemas.microsoft.com/office/drawing/2014/main" id="{4F54C5ED-7457-4061-911E-15D1906746B9}"/>
            </a:ext>
          </a:extLst>
        </xdr:cNvPr>
        <xdr:cNvCxnSpPr/>
      </xdr:nvCxnSpPr>
      <xdr:spPr>
        <a:xfrm>
          <a:off x="18786475" y="109804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45" name="【保健センター・保健所】&#10;一人当たり面積最大値テキスト">
          <a:extLst>
            <a:ext uri="{FF2B5EF4-FFF2-40B4-BE49-F238E27FC236}">
              <a16:creationId xmlns:a16="http://schemas.microsoft.com/office/drawing/2014/main" id="{D81AA155-41E4-44E3-98F3-F1025E6644F4}"/>
            </a:ext>
          </a:extLst>
        </xdr:cNvPr>
        <xdr:cNvSpPr txBox="1"/>
      </xdr:nvSpPr>
      <xdr:spPr>
        <a:xfrm>
          <a:off x="188849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46" name="直線コネクタ 445">
          <a:extLst>
            <a:ext uri="{FF2B5EF4-FFF2-40B4-BE49-F238E27FC236}">
              <a16:creationId xmlns:a16="http://schemas.microsoft.com/office/drawing/2014/main" id="{6141AE75-5E88-4B9F-9DC7-C9FF8262C84E}"/>
            </a:ext>
          </a:extLst>
        </xdr:cNvPr>
        <xdr:cNvCxnSpPr/>
      </xdr:nvCxnSpPr>
      <xdr:spPr>
        <a:xfrm>
          <a:off x="18786475" y="97002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447" name="【保健センター・保健所】&#10;一人当たり面積平均値テキスト">
          <a:extLst>
            <a:ext uri="{FF2B5EF4-FFF2-40B4-BE49-F238E27FC236}">
              <a16:creationId xmlns:a16="http://schemas.microsoft.com/office/drawing/2014/main" id="{C009451D-53CA-42ED-A272-C8197CD963C7}"/>
            </a:ext>
          </a:extLst>
        </xdr:cNvPr>
        <xdr:cNvSpPr txBox="1"/>
      </xdr:nvSpPr>
      <xdr:spPr>
        <a:xfrm>
          <a:off x="188849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448" name="フローチャート: 判断 447">
          <a:extLst>
            <a:ext uri="{FF2B5EF4-FFF2-40B4-BE49-F238E27FC236}">
              <a16:creationId xmlns:a16="http://schemas.microsoft.com/office/drawing/2014/main" id="{314F68AF-F7B9-449B-A0FB-2F78AB7AC725}"/>
            </a:ext>
          </a:extLst>
        </xdr:cNvPr>
        <xdr:cNvSpPr/>
      </xdr:nvSpPr>
      <xdr:spPr>
        <a:xfrm>
          <a:off x="18796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48260</xdr:rowOff>
    </xdr:from>
    <xdr:to>
      <xdr:col>112</xdr:col>
      <xdr:colOff>38100</xdr:colOff>
      <xdr:row>61</xdr:row>
      <xdr:rowOff>149860</xdr:rowOff>
    </xdr:to>
    <xdr:sp macro="" textlink="">
      <xdr:nvSpPr>
        <xdr:cNvPr id="449" name="フローチャート: 判断 448">
          <a:extLst>
            <a:ext uri="{FF2B5EF4-FFF2-40B4-BE49-F238E27FC236}">
              <a16:creationId xmlns:a16="http://schemas.microsoft.com/office/drawing/2014/main" id="{A93AAEB4-835B-455F-84BA-81966A94A91C}"/>
            </a:ext>
          </a:extLst>
        </xdr:cNvPr>
        <xdr:cNvSpPr/>
      </xdr:nvSpPr>
      <xdr:spPr>
        <a:xfrm>
          <a:off x="18100675" y="105067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166387</xdr:rowOff>
    </xdr:from>
    <xdr:ext cx="469744" cy="259045"/>
    <xdr:sp macro="" textlink="">
      <xdr:nvSpPr>
        <xdr:cNvPr id="450" name="n_1aveValue【保健センター・保健所】&#10;一人当たり面積">
          <a:extLst>
            <a:ext uri="{FF2B5EF4-FFF2-40B4-BE49-F238E27FC236}">
              <a16:creationId xmlns:a16="http://schemas.microsoft.com/office/drawing/2014/main" id="{8FFB4B9C-33F4-404F-A6AE-5D0EA49FE23D}"/>
            </a:ext>
          </a:extLst>
        </xdr:cNvPr>
        <xdr:cNvSpPr txBox="1"/>
      </xdr:nvSpPr>
      <xdr:spPr>
        <a:xfrm>
          <a:off x="1793247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162560</xdr:rowOff>
    </xdr:from>
    <xdr:to>
      <xdr:col>107</xdr:col>
      <xdr:colOff>101600</xdr:colOff>
      <xdr:row>61</xdr:row>
      <xdr:rowOff>92710</xdr:rowOff>
    </xdr:to>
    <xdr:sp macro="" textlink="">
      <xdr:nvSpPr>
        <xdr:cNvPr id="451" name="フローチャート: 判断 450">
          <a:extLst>
            <a:ext uri="{FF2B5EF4-FFF2-40B4-BE49-F238E27FC236}">
              <a16:creationId xmlns:a16="http://schemas.microsoft.com/office/drawing/2014/main" id="{0CFD8205-86FC-448A-BA00-7ECE9867BFC6}"/>
            </a:ext>
          </a:extLst>
        </xdr:cNvPr>
        <xdr:cNvSpPr/>
      </xdr:nvSpPr>
      <xdr:spPr>
        <a:xfrm>
          <a:off x="17325975"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109237</xdr:rowOff>
    </xdr:from>
    <xdr:ext cx="469744" cy="259045"/>
    <xdr:sp macro="" textlink="">
      <xdr:nvSpPr>
        <xdr:cNvPr id="452" name="n_2aveValue【保健センター・保健所】&#10;一人当たり面積">
          <a:extLst>
            <a:ext uri="{FF2B5EF4-FFF2-40B4-BE49-F238E27FC236}">
              <a16:creationId xmlns:a16="http://schemas.microsoft.com/office/drawing/2014/main" id="{63411F3F-7F6D-40F2-966B-B878A9AF68F5}"/>
            </a:ext>
          </a:extLst>
        </xdr:cNvPr>
        <xdr:cNvSpPr txBox="1"/>
      </xdr:nvSpPr>
      <xdr:spPr>
        <a:xfrm>
          <a:off x="1717047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F48FDA13-1EC9-42B0-A640-A7B2989940F7}"/>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45BFF1C1-8AF3-4140-994C-BCAE71798B3D}"/>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A191D564-03A6-434B-97AB-63F1D9907D67}"/>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68102F69-A1C8-4623-B6AD-3C6DB0A6FB23}"/>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2675B931-7E2A-46E9-B1FE-53388EAF7C61}"/>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458" name="楕円 457">
          <a:extLst>
            <a:ext uri="{FF2B5EF4-FFF2-40B4-BE49-F238E27FC236}">
              <a16:creationId xmlns:a16="http://schemas.microsoft.com/office/drawing/2014/main" id="{30E41E0C-11C8-4C9A-A98A-450B47F6B61B}"/>
            </a:ext>
          </a:extLst>
        </xdr:cNvPr>
        <xdr:cNvSpPr/>
      </xdr:nvSpPr>
      <xdr:spPr>
        <a:xfrm>
          <a:off x="18100675" y="105791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41927</xdr:rowOff>
    </xdr:from>
    <xdr:ext cx="469744" cy="259045"/>
    <xdr:sp macro="" textlink="">
      <xdr:nvSpPr>
        <xdr:cNvPr id="459" name="n_1mainValue【保健センター・保健所】&#10;一人当たり面積">
          <a:extLst>
            <a:ext uri="{FF2B5EF4-FFF2-40B4-BE49-F238E27FC236}">
              <a16:creationId xmlns:a16="http://schemas.microsoft.com/office/drawing/2014/main" id="{494A7141-53A1-4A75-82F4-CC7480803FFA}"/>
            </a:ext>
          </a:extLst>
        </xdr:cNvPr>
        <xdr:cNvSpPr txBox="1"/>
      </xdr:nvSpPr>
      <xdr:spPr>
        <a:xfrm>
          <a:off x="1793247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0" name="正方形/長方形 459">
          <a:extLst>
            <a:ext uri="{FF2B5EF4-FFF2-40B4-BE49-F238E27FC236}">
              <a16:creationId xmlns:a16="http://schemas.microsoft.com/office/drawing/2014/main" id="{33770AC2-F169-4D18-A5E3-FC3146EABAE5}"/>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1" name="正方形/長方形 460">
          <a:extLst>
            <a:ext uri="{FF2B5EF4-FFF2-40B4-BE49-F238E27FC236}">
              <a16:creationId xmlns:a16="http://schemas.microsoft.com/office/drawing/2014/main" id="{D1539CFE-5D5D-4FC0-950B-36730EDC5742}"/>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2" name="正方形/長方形 461">
          <a:extLst>
            <a:ext uri="{FF2B5EF4-FFF2-40B4-BE49-F238E27FC236}">
              <a16:creationId xmlns:a16="http://schemas.microsoft.com/office/drawing/2014/main" id="{EAA6815A-A630-4131-83ED-A073A20E3BB0}"/>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3" name="正方形/長方形 462">
          <a:extLst>
            <a:ext uri="{FF2B5EF4-FFF2-40B4-BE49-F238E27FC236}">
              <a16:creationId xmlns:a16="http://schemas.microsoft.com/office/drawing/2014/main" id="{47436A38-6511-4A3F-9792-F34A5ED45B20}"/>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4" name="正方形/長方形 463">
          <a:extLst>
            <a:ext uri="{FF2B5EF4-FFF2-40B4-BE49-F238E27FC236}">
              <a16:creationId xmlns:a16="http://schemas.microsoft.com/office/drawing/2014/main" id="{0F654B9A-C2BE-4E31-B6BD-CCCEC174D1ED}"/>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5" name="正方形/長方形 464">
          <a:extLst>
            <a:ext uri="{FF2B5EF4-FFF2-40B4-BE49-F238E27FC236}">
              <a16:creationId xmlns:a16="http://schemas.microsoft.com/office/drawing/2014/main" id="{48A43A15-7B01-42F3-AD4B-6AF47EBD0F92}"/>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6" name="正方形/長方形 465">
          <a:extLst>
            <a:ext uri="{FF2B5EF4-FFF2-40B4-BE49-F238E27FC236}">
              <a16:creationId xmlns:a16="http://schemas.microsoft.com/office/drawing/2014/main" id="{9930707B-4731-4F4B-B040-1E7A6C1A92FC}"/>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7" name="正方形/長方形 466">
          <a:extLst>
            <a:ext uri="{FF2B5EF4-FFF2-40B4-BE49-F238E27FC236}">
              <a16:creationId xmlns:a16="http://schemas.microsoft.com/office/drawing/2014/main" id="{EC73BE02-7700-4027-9A6E-E35E790017AC}"/>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8" name="テキスト ボックス 467">
          <a:extLst>
            <a:ext uri="{FF2B5EF4-FFF2-40B4-BE49-F238E27FC236}">
              <a16:creationId xmlns:a16="http://schemas.microsoft.com/office/drawing/2014/main" id="{BC2E93A2-6AAF-42FF-B9BB-ECD5D413096A}"/>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9" name="直線コネクタ 468">
          <a:extLst>
            <a:ext uri="{FF2B5EF4-FFF2-40B4-BE49-F238E27FC236}">
              <a16:creationId xmlns:a16="http://schemas.microsoft.com/office/drawing/2014/main" id="{2E9A66E1-1255-44CE-967E-09E69298BD55}"/>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0" name="直線コネクタ 469">
          <a:extLst>
            <a:ext uri="{FF2B5EF4-FFF2-40B4-BE49-F238E27FC236}">
              <a16:creationId xmlns:a16="http://schemas.microsoft.com/office/drawing/2014/main" id="{C8E9126A-7572-45F0-8FF1-FF7B078231F9}"/>
            </a:ext>
          </a:extLst>
        </xdr:cNvPr>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1" name="テキスト ボックス 470">
          <a:extLst>
            <a:ext uri="{FF2B5EF4-FFF2-40B4-BE49-F238E27FC236}">
              <a16:creationId xmlns:a16="http://schemas.microsoft.com/office/drawing/2014/main" id="{2CBF88B0-A7CD-42C7-B84E-EBD5E6EFB75C}"/>
            </a:ext>
          </a:extLst>
        </xdr:cNvPr>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2" name="直線コネクタ 471">
          <a:extLst>
            <a:ext uri="{FF2B5EF4-FFF2-40B4-BE49-F238E27FC236}">
              <a16:creationId xmlns:a16="http://schemas.microsoft.com/office/drawing/2014/main" id="{CFEDBE6C-1752-4F1A-86EB-0735F13B70FE}"/>
            </a:ext>
          </a:extLst>
        </xdr:cNvPr>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3" name="テキスト ボックス 472">
          <a:extLst>
            <a:ext uri="{FF2B5EF4-FFF2-40B4-BE49-F238E27FC236}">
              <a16:creationId xmlns:a16="http://schemas.microsoft.com/office/drawing/2014/main" id="{652C4A60-1455-4047-A2D2-4D5C3E38DA05}"/>
            </a:ext>
          </a:extLst>
        </xdr:cNvPr>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4" name="直線コネクタ 473">
          <a:extLst>
            <a:ext uri="{FF2B5EF4-FFF2-40B4-BE49-F238E27FC236}">
              <a16:creationId xmlns:a16="http://schemas.microsoft.com/office/drawing/2014/main" id="{1BB5CA9F-9A7E-4C8B-8A18-29BAB1B8BB25}"/>
            </a:ext>
          </a:extLst>
        </xdr:cNvPr>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5" name="テキスト ボックス 474">
          <a:extLst>
            <a:ext uri="{FF2B5EF4-FFF2-40B4-BE49-F238E27FC236}">
              <a16:creationId xmlns:a16="http://schemas.microsoft.com/office/drawing/2014/main" id="{8919A66D-6C67-4887-88D3-470606242396}"/>
            </a:ext>
          </a:extLst>
        </xdr:cNvPr>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6" name="直線コネクタ 475">
          <a:extLst>
            <a:ext uri="{FF2B5EF4-FFF2-40B4-BE49-F238E27FC236}">
              <a16:creationId xmlns:a16="http://schemas.microsoft.com/office/drawing/2014/main" id="{AB5CE620-4B25-4FA0-8D3D-62566AF527FF}"/>
            </a:ext>
          </a:extLst>
        </xdr:cNvPr>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7" name="テキスト ボックス 476">
          <a:extLst>
            <a:ext uri="{FF2B5EF4-FFF2-40B4-BE49-F238E27FC236}">
              <a16:creationId xmlns:a16="http://schemas.microsoft.com/office/drawing/2014/main" id="{581D4B9D-E977-4638-BA38-CABC8EF8202D}"/>
            </a:ext>
          </a:extLst>
        </xdr:cNvPr>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8" name="直線コネクタ 477">
          <a:extLst>
            <a:ext uri="{FF2B5EF4-FFF2-40B4-BE49-F238E27FC236}">
              <a16:creationId xmlns:a16="http://schemas.microsoft.com/office/drawing/2014/main" id="{05059CFF-124F-4400-AC49-7C41583A37E5}"/>
            </a:ext>
          </a:extLst>
        </xdr:cNvPr>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9" name="テキスト ボックス 478">
          <a:extLst>
            <a:ext uri="{FF2B5EF4-FFF2-40B4-BE49-F238E27FC236}">
              <a16:creationId xmlns:a16="http://schemas.microsoft.com/office/drawing/2014/main" id="{5837DD16-3F1D-42BD-BF51-7FA1AB9EA634}"/>
            </a:ext>
          </a:extLst>
        </xdr:cNvPr>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0" name="直線コネクタ 479">
          <a:extLst>
            <a:ext uri="{FF2B5EF4-FFF2-40B4-BE49-F238E27FC236}">
              <a16:creationId xmlns:a16="http://schemas.microsoft.com/office/drawing/2014/main" id="{5D160EA3-CE11-4F94-BCF9-44C6BAC48E5E}"/>
            </a:ext>
          </a:extLst>
        </xdr:cNvPr>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1" name="テキスト ボックス 480">
          <a:extLst>
            <a:ext uri="{FF2B5EF4-FFF2-40B4-BE49-F238E27FC236}">
              <a16:creationId xmlns:a16="http://schemas.microsoft.com/office/drawing/2014/main" id="{877AADDB-E082-4362-9FB1-1F49F8D53C15}"/>
            </a:ext>
          </a:extLst>
        </xdr:cNvPr>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2" name="直線コネクタ 481">
          <a:extLst>
            <a:ext uri="{FF2B5EF4-FFF2-40B4-BE49-F238E27FC236}">
              <a16:creationId xmlns:a16="http://schemas.microsoft.com/office/drawing/2014/main" id="{90CBCDD8-9870-4FA4-B0D2-00C02BE40921}"/>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3" name="テキスト ボックス 482">
          <a:extLst>
            <a:ext uri="{FF2B5EF4-FFF2-40B4-BE49-F238E27FC236}">
              <a16:creationId xmlns:a16="http://schemas.microsoft.com/office/drawing/2014/main" id="{FD1446CF-D15D-41A3-BB1B-FA1BA929ED3B}"/>
            </a:ext>
          </a:extLst>
        </xdr:cNvPr>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4" name="【消防施設】&#10;有形固定資産減価償却率グラフ枠">
          <a:extLst>
            <a:ext uri="{FF2B5EF4-FFF2-40B4-BE49-F238E27FC236}">
              <a16:creationId xmlns:a16="http://schemas.microsoft.com/office/drawing/2014/main" id="{A37EEC74-180E-4EC4-B8F0-C3104177757A}"/>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485" name="直線コネクタ 484">
          <a:extLst>
            <a:ext uri="{FF2B5EF4-FFF2-40B4-BE49-F238E27FC236}">
              <a16:creationId xmlns:a16="http://schemas.microsoft.com/office/drawing/2014/main" id="{6E445A60-7EF6-4E5A-9093-8FAB5910A932}"/>
            </a:ext>
          </a:extLst>
        </xdr:cNvPr>
        <xdr:cNvCxnSpPr/>
      </xdr:nvCxnSpPr>
      <xdr:spPr>
        <a:xfrm flipV="1">
          <a:off x="13889989"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86" name="【消防施設】&#10;有形固定資産減価償却率最小値テキスト">
          <a:extLst>
            <a:ext uri="{FF2B5EF4-FFF2-40B4-BE49-F238E27FC236}">
              <a16:creationId xmlns:a16="http://schemas.microsoft.com/office/drawing/2014/main" id="{D58A211E-C990-4703-BD48-8DB8AF30A08A}"/>
            </a:ext>
          </a:extLst>
        </xdr:cNvPr>
        <xdr:cNvSpPr txBox="1"/>
      </xdr:nvSpPr>
      <xdr:spPr>
        <a:xfrm>
          <a:off x="13928725"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87" name="直線コネクタ 486">
          <a:extLst>
            <a:ext uri="{FF2B5EF4-FFF2-40B4-BE49-F238E27FC236}">
              <a16:creationId xmlns:a16="http://schemas.microsoft.com/office/drawing/2014/main" id="{90A40DD4-7C6C-4468-851C-A519CDF7FF3C}"/>
            </a:ext>
          </a:extLst>
        </xdr:cNvPr>
        <xdr:cNvCxnSpPr/>
      </xdr:nvCxnSpPr>
      <xdr:spPr>
        <a:xfrm>
          <a:off x="13801725" y="147027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88" name="【消防施設】&#10;有形固定資産減価償却率最大値テキスト">
          <a:extLst>
            <a:ext uri="{FF2B5EF4-FFF2-40B4-BE49-F238E27FC236}">
              <a16:creationId xmlns:a16="http://schemas.microsoft.com/office/drawing/2014/main" id="{EB26F3D9-1E55-4371-BF89-4CF7BC079378}"/>
            </a:ext>
          </a:extLst>
        </xdr:cNvPr>
        <xdr:cNvSpPr txBox="1"/>
      </xdr:nvSpPr>
      <xdr:spPr>
        <a:xfrm>
          <a:off x="13928725"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89" name="直線コネクタ 488">
          <a:extLst>
            <a:ext uri="{FF2B5EF4-FFF2-40B4-BE49-F238E27FC236}">
              <a16:creationId xmlns:a16="http://schemas.microsoft.com/office/drawing/2014/main" id="{5D000CBF-E550-4921-8E74-FAB84340EF30}"/>
            </a:ext>
          </a:extLst>
        </xdr:cNvPr>
        <xdr:cNvCxnSpPr/>
      </xdr:nvCxnSpPr>
      <xdr:spPr>
        <a:xfrm>
          <a:off x="13801725" y="1345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490" name="【消防施設】&#10;有形固定資産減価償却率平均値テキスト">
          <a:extLst>
            <a:ext uri="{FF2B5EF4-FFF2-40B4-BE49-F238E27FC236}">
              <a16:creationId xmlns:a16="http://schemas.microsoft.com/office/drawing/2014/main" id="{561C9CDE-E393-4997-9302-85055E69610C}"/>
            </a:ext>
          </a:extLst>
        </xdr:cNvPr>
        <xdr:cNvSpPr txBox="1"/>
      </xdr:nvSpPr>
      <xdr:spPr>
        <a:xfrm>
          <a:off x="13928725"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491" name="フローチャート: 判断 490">
          <a:extLst>
            <a:ext uri="{FF2B5EF4-FFF2-40B4-BE49-F238E27FC236}">
              <a16:creationId xmlns:a16="http://schemas.microsoft.com/office/drawing/2014/main" id="{EC9B9ACB-E685-40A4-B317-EFA9028CB272}"/>
            </a:ext>
          </a:extLst>
        </xdr:cNvPr>
        <xdr:cNvSpPr/>
      </xdr:nvSpPr>
      <xdr:spPr>
        <a:xfrm>
          <a:off x="13839825" y="139694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492" name="フローチャート: 判断 491">
          <a:extLst>
            <a:ext uri="{FF2B5EF4-FFF2-40B4-BE49-F238E27FC236}">
              <a16:creationId xmlns:a16="http://schemas.microsoft.com/office/drawing/2014/main" id="{9EBE2E2F-8540-454F-BFD5-55BC32F11E39}"/>
            </a:ext>
          </a:extLst>
        </xdr:cNvPr>
        <xdr:cNvSpPr/>
      </xdr:nvSpPr>
      <xdr:spPr>
        <a:xfrm>
          <a:off x="13115925"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138809</xdr:rowOff>
    </xdr:from>
    <xdr:ext cx="405111" cy="259045"/>
    <xdr:sp macro="" textlink="">
      <xdr:nvSpPr>
        <xdr:cNvPr id="493" name="n_1aveValue【消防施設】&#10;有形固定資産減価償却率">
          <a:extLst>
            <a:ext uri="{FF2B5EF4-FFF2-40B4-BE49-F238E27FC236}">
              <a16:creationId xmlns:a16="http://schemas.microsoft.com/office/drawing/2014/main" id="{55521E91-F079-476F-B08B-860D123BD20B}"/>
            </a:ext>
          </a:extLst>
        </xdr:cNvPr>
        <xdr:cNvSpPr txBox="1"/>
      </xdr:nvSpPr>
      <xdr:spPr>
        <a:xfrm>
          <a:off x="129800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78739</xdr:rowOff>
    </xdr:from>
    <xdr:to>
      <xdr:col>76</xdr:col>
      <xdr:colOff>165100</xdr:colOff>
      <xdr:row>81</xdr:row>
      <xdr:rowOff>8889</xdr:rowOff>
    </xdr:to>
    <xdr:sp macro="" textlink="">
      <xdr:nvSpPr>
        <xdr:cNvPr id="494" name="フローチャート: 判断 493">
          <a:extLst>
            <a:ext uri="{FF2B5EF4-FFF2-40B4-BE49-F238E27FC236}">
              <a16:creationId xmlns:a16="http://schemas.microsoft.com/office/drawing/2014/main" id="{44A8316B-E226-4021-A4AA-F6102BDC0082}"/>
            </a:ext>
          </a:extLst>
        </xdr:cNvPr>
        <xdr:cNvSpPr/>
      </xdr:nvSpPr>
      <xdr:spPr>
        <a:xfrm>
          <a:off x="123698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25416</xdr:rowOff>
    </xdr:from>
    <xdr:ext cx="405111" cy="259045"/>
    <xdr:sp macro="" textlink="">
      <xdr:nvSpPr>
        <xdr:cNvPr id="495" name="n_2aveValue【消防施設】&#10;有形固定資産減価償却率">
          <a:extLst>
            <a:ext uri="{FF2B5EF4-FFF2-40B4-BE49-F238E27FC236}">
              <a16:creationId xmlns:a16="http://schemas.microsoft.com/office/drawing/2014/main" id="{D2F11DB3-2334-4F65-BED5-9BABB15BB46C}"/>
            </a:ext>
          </a:extLst>
        </xdr:cNvPr>
        <xdr:cNvSpPr txBox="1"/>
      </xdr:nvSpPr>
      <xdr:spPr>
        <a:xfrm>
          <a:off x="12246619"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6B25B173-C2B6-4BDC-8E4E-7B772EC30A34}"/>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7" name="テキスト ボックス 496">
          <a:extLst>
            <a:ext uri="{FF2B5EF4-FFF2-40B4-BE49-F238E27FC236}">
              <a16:creationId xmlns:a16="http://schemas.microsoft.com/office/drawing/2014/main" id="{A2D7EE62-63BD-421F-906E-57DA4EA443DF}"/>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578D7938-D098-4638-B347-A705D5BBA5D2}"/>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C34D19F8-9336-4CC2-94AC-8DD98C690E64}"/>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0F272B0F-C21E-49A1-B837-0B5013B410FE}"/>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168548</xdr:rowOff>
    </xdr:from>
    <xdr:to>
      <xdr:col>81</xdr:col>
      <xdr:colOff>101600</xdr:colOff>
      <xdr:row>80</xdr:row>
      <xdr:rowOff>98698</xdr:rowOff>
    </xdr:to>
    <xdr:sp macro="" textlink="">
      <xdr:nvSpPr>
        <xdr:cNvPr id="501" name="楕円 500">
          <a:extLst>
            <a:ext uri="{FF2B5EF4-FFF2-40B4-BE49-F238E27FC236}">
              <a16:creationId xmlns:a16="http://schemas.microsoft.com/office/drawing/2014/main" id="{08A6C3D4-EBE6-4125-B539-18D04572E8C1}"/>
            </a:ext>
          </a:extLst>
        </xdr:cNvPr>
        <xdr:cNvSpPr/>
      </xdr:nvSpPr>
      <xdr:spPr>
        <a:xfrm>
          <a:off x="13115925"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115225</xdr:rowOff>
    </xdr:from>
    <xdr:ext cx="405111" cy="259045"/>
    <xdr:sp macro="" textlink="">
      <xdr:nvSpPr>
        <xdr:cNvPr id="502" name="n_1mainValue【消防施設】&#10;有形固定資産減価償却率">
          <a:extLst>
            <a:ext uri="{FF2B5EF4-FFF2-40B4-BE49-F238E27FC236}">
              <a16:creationId xmlns:a16="http://schemas.microsoft.com/office/drawing/2014/main" id="{D68A35CA-9DC4-47E1-84CD-77863394BFE3}"/>
            </a:ext>
          </a:extLst>
        </xdr:cNvPr>
        <xdr:cNvSpPr txBox="1"/>
      </xdr:nvSpPr>
      <xdr:spPr>
        <a:xfrm>
          <a:off x="129800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3" name="正方形/長方形 502">
          <a:extLst>
            <a:ext uri="{FF2B5EF4-FFF2-40B4-BE49-F238E27FC236}">
              <a16:creationId xmlns:a16="http://schemas.microsoft.com/office/drawing/2014/main" id="{22D4E625-17CE-4046-A846-A230D480FBFD}"/>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4" name="正方形/長方形 503">
          <a:extLst>
            <a:ext uri="{FF2B5EF4-FFF2-40B4-BE49-F238E27FC236}">
              <a16:creationId xmlns:a16="http://schemas.microsoft.com/office/drawing/2014/main" id="{46982AA4-5EE5-4473-A1BE-2F3832A11650}"/>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5" name="正方形/長方形 504">
          <a:extLst>
            <a:ext uri="{FF2B5EF4-FFF2-40B4-BE49-F238E27FC236}">
              <a16:creationId xmlns:a16="http://schemas.microsoft.com/office/drawing/2014/main" id="{C874167C-05A6-4858-80D3-B46062591597}"/>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6" name="正方形/長方形 505">
          <a:extLst>
            <a:ext uri="{FF2B5EF4-FFF2-40B4-BE49-F238E27FC236}">
              <a16:creationId xmlns:a16="http://schemas.microsoft.com/office/drawing/2014/main" id="{56621FC0-574C-4F8D-9171-479B67858687}"/>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7" name="正方形/長方形 506">
          <a:extLst>
            <a:ext uri="{FF2B5EF4-FFF2-40B4-BE49-F238E27FC236}">
              <a16:creationId xmlns:a16="http://schemas.microsoft.com/office/drawing/2014/main" id="{C46D0E0D-E850-4A27-9560-DC51E7393F32}"/>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8" name="正方形/長方形 507">
          <a:extLst>
            <a:ext uri="{FF2B5EF4-FFF2-40B4-BE49-F238E27FC236}">
              <a16:creationId xmlns:a16="http://schemas.microsoft.com/office/drawing/2014/main" id="{F0515D01-A0D4-4EA5-93DA-17816FFD27A4}"/>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9" name="正方形/長方形 508">
          <a:extLst>
            <a:ext uri="{FF2B5EF4-FFF2-40B4-BE49-F238E27FC236}">
              <a16:creationId xmlns:a16="http://schemas.microsoft.com/office/drawing/2014/main" id="{4A639365-2BB4-42C4-BAB5-8ABB172E6E7C}"/>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0" name="正方形/長方形 509">
          <a:extLst>
            <a:ext uri="{FF2B5EF4-FFF2-40B4-BE49-F238E27FC236}">
              <a16:creationId xmlns:a16="http://schemas.microsoft.com/office/drawing/2014/main" id="{515E8458-D1F7-4C9B-99F4-EB741C784726}"/>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1" name="テキスト ボックス 510">
          <a:extLst>
            <a:ext uri="{FF2B5EF4-FFF2-40B4-BE49-F238E27FC236}">
              <a16:creationId xmlns:a16="http://schemas.microsoft.com/office/drawing/2014/main" id="{5007FD40-352A-4A8B-802A-44B7269D90EE}"/>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2" name="直線コネクタ 511">
          <a:extLst>
            <a:ext uri="{FF2B5EF4-FFF2-40B4-BE49-F238E27FC236}">
              <a16:creationId xmlns:a16="http://schemas.microsoft.com/office/drawing/2014/main" id="{9213F8B8-C1A8-4E1A-942A-07EBC5F4ECC3}"/>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3" name="直線コネクタ 512">
          <a:extLst>
            <a:ext uri="{FF2B5EF4-FFF2-40B4-BE49-F238E27FC236}">
              <a16:creationId xmlns:a16="http://schemas.microsoft.com/office/drawing/2014/main" id="{DAA7C8FA-0A4F-4281-A604-CF6A70420429}"/>
            </a:ext>
          </a:extLst>
        </xdr:cNvPr>
        <xdr:cNvCxnSpPr/>
      </xdr:nvCxnSpPr>
      <xdr:spPr>
        <a:xfrm>
          <a:off x="155448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4" name="テキスト ボックス 513">
          <a:extLst>
            <a:ext uri="{FF2B5EF4-FFF2-40B4-BE49-F238E27FC236}">
              <a16:creationId xmlns:a16="http://schemas.microsoft.com/office/drawing/2014/main" id="{A92E8B7D-FB40-4D27-8CEB-B5582C5EE206}"/>
            </a:ext>
          </a:extLst>
        </xdr:cNvPr>
        <xdr:cNvSpPr txBox="1"/>
      </xdr:nvSpPr>
      <xdr:spPr>
        <a:xfrm>
          <a:off x="151633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5" name="直線コネクタ 514">
          <a:extLst>
            <a:ext uri="{FF2B5EF4-FFF2-40B4-BE49-F238E27FC236}">
              <a16:creationId xmlns:a16="http://schemas.microsoft.com/office/drawing/2014/main" id="{01261684-3162-4D97-BB68-15DE2EBCB9C6}"/>
            </a:ext>
          </a:extLst>
        </xdr:cNvPr>
        <xdr:cNvCxnSpPr/>
      </xdr:nvCxnSpPr>
      <xdr:spPr>
        <a:xfrm>
          <a:off x="155448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16" name="テキスト ボックス 515">
          <a:extLst>
            <a:ext uri="{FF2B5EF4-FFF2-40B4-BE49-F238E27FC236}">
              <a16:creationId xmlns:a16="http://schemas.microsoft.com/office/drawing/2014/main" id="{69CE99C6-F9F9-42BF-A465-DCC8EDA71F03}"/>
            </a:ext>
          </a:extLst>
        </xdr:cNvPr>
        <xdr:cNvSpPr txBox="1"/>
      </xdr:nvSpPr>
      <xdr:spPr>
        <a:xfrm>
          <a:off x="1516334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17" name="直線コネクタ 516">
          <a:extLst>
            <a:ext uri="{FF2B5EF4-FFF2-40B4-BE49-F238E27FC236}">
              <a16:creationId xmlns:a16="http://schemas.microsoft.com/office/drawing/2014/main" id="{09332B4C-BCC0-4E96-8718-DDD734EE92BF}"/>
            </a:ext>
          </a:extLst>
        </xdr:cNvPr>
        <xdr:cNvCxnSpPr/>
      </xdr:nvCxnSpPr>
      <xdr:spPr>
        <a:xfrm>
          <a:off x="155448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18" name="テキスト ボックス 517">
          <a:extLst>
            <a:ext uri="{FF2B5EF4-FFF2-40B4-BE49-F238E27FC236}">
              <a16:creationId xmlns:a16="http://schemas.microsoft.com/office/drawing/2014/main" id="{9E22860E-385D-4C11-AB7E-EF1BFEDD4657}"/>
            </a:ext>
          </a:extLst>
        </xdr:cNvPr>
        <xdr:cNvSpPr txBox="1"/>
      </xdr:nvSpPr>
      <xdr:spPr>
        <a:xfrm>
          <a:off x="1516334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19" name="直線コネクタ 518">
          <a:extLst>
            <a:ext uri="{FF2B5EF4-FFF2-40B4-BE49-F238E27FC236}">
              <a16:creationId xmlns:a16="http://schemas.microsoft.com/office/drawing/2014/main" id="{7E4B09ED-5C44-4830-8146-4218007CBC9A}"/>
            </a:ext>
          </a:extLst>
        </xdr:cNvPr>
        <xdr:cNvCxnSpPr/>
      </xdr:nvCxnSpPr>
      <xdr:spPr>
        <a:xfrm>
          <a:off x="155448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0" name="テキスト ボックス 519">
          <a:extLst>
            <a:ext uri="{FF2B5EF4-FFF2-40B4-BE49-F238E27FC236}">
              <a16:creationId xmlns:a16="http://schemas.microsoft.com/office/drawing/2014/main" id="{85445AD4-5905-40D2-935D-BB05FFC9390C}"/>
            </a:ext>
          </a:extLst>
        </xdr:cNvPr>
        <xdr:cNvSpPr txBox="1"/>
      </xdr:nvSpPr>
      <xdr:spPr>
        <a:xfrm>
          <a:off x="1516334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1" name="直線コネクタ 520">
          <a:extLst>
            <a:ext uri="{FF2B5EF4-FFF2-40B4-BE49-F238E27FC236}">
              <a16:creationId xmlns:a16="http://schemas.microsoft.com/office/drawing/2014/main" id="{B870A799-8645-4E2D-9166-10C967427D20}"/>
            </a:ext>
          </a:extLst>
        </xdr:cNvPr>
        <xdr:cNvCxnSpPr/>
      </xdr:nvCxnSpPr>
      <xdr:spPr>
        <a:xfrm>
          <a:off x="155448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2" name="テキスト ボックス 521">
          <a:extLst>
            <a:ext uri="{FF2B5EF4-FFF2-40B4-BE49-F238E27FC236}">
              <a16:creationId xmlns:a16="http://schemas.microsoft.com/office/drawing/2014/main" id="{439AFA92-59AC-4E3C-B9C4-A3FCD823D0BF}"/>
            </a:ext>
          </a:extLst>
        </xdr:cNvPr>
        <xdr:cNvSpPr txBox="1"/>
      </xdr:nvSpPr>
      <xdr:spPr>
        <a:xfrm>
          <a:off x="1516334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3" name="直線コネクタ 522">
          <a:extLst>
            <a:ext uri="{FF2B5EF4-FFF2-40B4-BE49-F238E27FC236}">
              <a16:creationId xmlns:a16="http://schemas.microsoft.com/office/drawing/2014/main" id="{E250D896-1B7D-451B-B99E-73BCD906C2DC}"/>
            </a:ext>
          </a:extLst>
        </xdr:cNvPr>
        <xdr:cNvCxnSpPr/>
      </xdr:nvCxnSpPr>
      <xdr:spPr>
        <a:xfrm>
          <a:off x="155448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4" name="テキスト ボックス 523">
          <a:extLst>
            <a:ext uri="{FF2B5EF4-FFF2-40B4-BE49-F238E27FC236}">
              <a16:creationId xmlns:a16="http://schemas.microsoft.com/office/drawing/2014/main" id="{3C91AA5F-46D5-4CD4-AA90-DAC28E7FA2BD}"/>
            </a:ext>
          </a:extLst>
        </xdr:cNvPr>
        <xdr:cNvSpPr txBox="1"/>
      </xdr:nvSpPr>
      <xdr:spPr>
        <a:xfrm>
          <a:off x="151633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5" name="直線コネクタ 524">
          <a:extLst>
            <a:ext uri="{FF2B5EF4-FFF2-40B4-BE49-F238E27FC236}">
              <a16:creationId xmlns:a16="http://schemas.microsoft.com/office/drawing/2014/main" id="{695526C0-43EC-4A67-AB43-84F8F13C5E51}"/>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6" name="テキスト ボックス 525">
          <a:extLst>
            <a:ext uri="{FF2B5EF4-FFF2-40B4-BE49-F238E27FC236}">
              <a16:creationId xmlns:a16="http://schemas.microsoft.com/office/drawing/2014/main" id="{04D1F5E5-54FD-45A0-BCC6-B1FFE2A89548}"/>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7" name="【消防施設】&#10;一人当たり面積グラフ枠">
          <a:extLst>
            <a:ext uri="{FF2B5EF4-FFF2-40B4-BE49-F238E27FC236}">
              <a16:creationId xmlns:a16="http://schemas.microsoft.com/office/drawing/2014/main" id="{D3125E98-9CDA-4EBA-A856-048E5E8FCB6E}"/>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528" name="直線コネクタ 527">
          <a:extLst>
            <a:ext uri="{FF2B5EF4-FFF2-40B4-BE49-F238E27FC236}">
              <a16:creationId xmlns:a16="http://schemas.microsoft.com/office/drawing/2014/main" id="{A0D8CB9D-FBD9-4ACB-A35B-A8EA865B0126}"/>
            </a:ext>
          </a:extLst>
        </xdr:cNvPr>
        <xdr:cNvCxnSpPr/>
      </xdr:nvCxnSpPr>
      <xdr:spPr>
        <a:xfrm flipV="1">
          <a:off x="188461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529" name="【消防施設】&#10;一人当たり面積最小値テキスト">
          <a:extLst>
            <a:ext uri="{FF2B5EF4-FFF2-40B4-BE49-F238E27FC236}">
              <a16:creationId xmlns:a16="http://schemas.microsoft.com/office/drawing/2014/main" id="{68A6D26A-8960-4AD1-96B5-B52833E2B40C}"/>
            </a:ext>
          </a:extLst>
        </xdr:cNvPr>
        <xdr:cNvSpPr txBox="1"/>
      </xdr:nvSpPr>
      <xdr:spPr>
        <a:xfrm>
          <a:off x="188849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530" name="直線コネクタ 529">
          <a:extLst>
            <a:ext uri="{FF2B5EF4-FFF2-40B4-BE49-F238E27FC236}">
              <a16:creationId xmlns:a16="http://schemas.microsoft.com/office/drawing/2014/main" id="{44DF5F78-4931-41B3-8C4C-0F8EFBD48749}"/>
            </a:ext>
          </a:extLst>
        </xdr:cNvPr>
        <xdr:cNvCxnSpPr/>
      </xdr:nvCxnSpPr>
      <xdr:spPr>
        <a:xfrm>
          <a:off x="18786475" y="148187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531" name="【消防施設】&#10;一人当たり面積最大値テキスト">
          <a:extLst>
            <a:ext uri="{FF2B5EF4-FFF2-40B4-BE49-F238E27FC236}">
              <a16:creationId xmlns:a16="http://schemas.microsoft.com/office/drawing/2014/main" id="{B46F9371-778D-4132-B1FD-5BD86287FC21}"/>
            </a:ext>
          </a:extLst>
        </xdr:cNvPr>
        <xdr:cNvSpPr txBox="1"/>
      </xdr:nvSpPr>
      <xdr:spPr>
        <a:xfrm>
          <a:off x="188849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532" name="直線コネクタ 531">
          <a:extLst>
            <a:ext uri="{FF2B5EF4-FFF2-40B4-BE49-F238E27FC236}">
              <a16:creationId xmlns:a16="http://schemas.microsoft.com/office/drawing/2014/main" id="{C550E34A-3B5D-4BBA-AD22-D92510C52144}"/>
            </a:ext>
          </a:extLst>
        </xdr:cNvPr>
        <xdr:cNvCxnSpPr/>
      </xdr:nvCxnSpPr>
      <xdr:spPr>
        <a:xfrm>
          <a:off x="18786475" y="134014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533" name="【消防施設】&#10;一人当たり面積平均値テキスト">
          <a:extLst>
            <a:ext uri="{FF2B5EF4-FFF2-40B4-BE49-F238E27FC236}">
              <a16:creationId xmlns:a16="http://schemas.microsoft.com/office/drawing/2014/main" id="{687D5848-19BF-4037-B8F4-37F72FA86DDE}"/>
            </a:ext>
          </a:extLst>
        </xdr:cNvPr>
        <xdr:cNvSpPr txBox="1"/>
      </xdr:nvSpPr>
      <xdr:spPr>
        <a:xfrm>
          <a:off x="188849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534" name="フローチャート: 判断 533">
          <a:extLst>
            <a:ext uri="{FF2B5EF4-FFF2-40B4-BE49-F238E27FC236}">
              <a16:creationId xmlns:a16="http://schemas.microsoft.com/office/drawing/2014/main" id="{4325B0CD-B18D-45B2-9BED-2BEC1F8008FC}"/>
            </a:ext>
          </a:extLst>
        </xdr:cNvPr>
        <xdr:cNvSpPr/>
      </xdr:nvSpPr>
      <xdr:spPr>
        <a:xfrm>
          <a:off x="187960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35" name="フローチャート: 判断 534">
          <a:extLst>
            <a:ext uri="{FF2B5EF4-FFF2-40B4-BE49-F238E27FC236}">
              <a16:creationId xmlns:a16="http://schemas.microsoft.com/office/drawing/2014/main" id="{B48DA2CB-C718-4D28-B317-6A6695900017}"/>
            </a:ext>
          </a:extLst>
        </xdr:cNvPr>
        <xdr:cNvSpPr/>
      </xdr:nvSpPr>
      <xdr:spPr>
        <a:xfrm>
          <a:off x="18100675" y="143891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536" name="n_1aveValue【消防施設】&#10;一人当たり面積">
          <a:extLst>
            <a:ext uri="{FF2B5EF4-FFF2-40B4-BE49-F238E27FC236}">
              <a16:creationId xmlns:a16="http://schemas.microsoft.com/office/drawing/2014/main" id="{659933D6-D7DF-4ECE-9EC2-754D6B4527F3}"/>
            </a:ext>
          </a:extLst>
        </xdr:cNvPr>
        <xdr:cNvSpPr txBox="1"/>
      </xdr:nvSpPr>
      <xdr:spPr>
        <a:xfrm>
          <a:off x="1793247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49349</xdr:rowOff>
    </xdr:from>
    <xdr:to>
      <xdr:col>107</xdr:col>
      <xdr:colOff>101600</xdr:colOff>
      <xdr:row>84</xdr:row>
      <xdr:rowOff>150949</xdr:rowOff>
    </xdr:to>
    <xdr:sp macro="" textlink="">
      <xdr:nvSpPr>
        <xdr:cNvPr id="537" name="フローチャート: 判断 536">
          <a:extLst>
            <a:ext uri="{FF2B5EF4-FFF2-40B4-BE49-F238E27FC236}">
              <a16:creationId xmlns:a16="http://schemas.microsoft.com/office/drawing/2014/main" id="{53219198-72C7-4C0E-8D79-561A8B3B05F4}"/>
            </a:ext>
          </a:extLst>
        </xdr:cNvPr>
        <xdr:cNvSpPr/>
      </xdr:nvSpPr>
      <xdr:spPr>
        <a:xfrm>
          <a:off x="17325975"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167476</xdr:rowOff>
    </xdr:from>
    <xdr:ext cx="469744" cy="259045"/>
    <xdr:sp macro="" textlink="">
      <xdr:nvSpPr>
        <xdr:cNvPr id="538" name="n_2aveValue【消防施設】&#10;一人当たり面積">
          <a:extLst>
            <a:ext uri="{FF2B5EF4-FFF2-40B4-BE49-F238E27FC236}">
              <a16:creationId xmlns:a16="http://schemas.microsoft.com/office/drawing/2014/main" id="{EAADEFB9-96C6-4BA1-81C0-297000BC2DB5}"/>
            </a:ext>
          </a:extLst>
        </xdr:cNvPr>
        <xdr:cNvSpPr txBox="1"/>
      </xdr:nvSpPr>
      <xdr:spPr>
        <a:xfrm>
          <a:off x="17170477" y="1422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1BE51D38-4FC1-41E3-A886-C0FA3C94DEDE}"/>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C77ECB1-3D97-4214-ACA1-BA4812F4674F}"/>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9848771E-DD09-4D8E-A084-C4C615597825}"/>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362B465B-47BC-4779-B45C-72208BC4EBFD}"/>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B92F975F-AFBA-465A-8773-B97BFB3B1083}"/>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106499</xdr:rowOff>
    </xdr:from>
    <xdr:to>
      <xdr:col>112</xdr:col>
      <xdr:colOff>38100</xdr:colOff>
      <xdr:row>86</xdr:row>
      <xdr:rowOff>36649</xdr:rowOff>
    </xdr:to>
    <xdr:sp macro="" textlink="">
      <xdr:nvSpPr>
        <xdr:cNvPr id="544" name="楕円 543">
          <a:extLst>
            <a:ext uri="{FF2B5EF4-FFF2-40B4-BE49-F238E27FC236}">
              <a16:creationId xmlns:a16="http://schemas.microsoft.com/office/drawing/2014/main" id="{38C9B45F-447F-4C64-B801-B7B1F12A5F6A}"/>
            </a:ext>
          </a:extLst>
        </xdr:cNvPr>
        <xdr:cNvSpPr/>
      </xdr:nvSpPr>
      <xdr:spPr>
        <a:xfrm>
          <a:off x="18100675" y="1467974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27776</xdr:rowOff>
    </xdr:from>
    <xdr:ext cx="469744" cy="259045"/>
    <xdr:sp macro="" textlink="">
      <xdr:nvSpPr>
        <xdr:cNvPr id="545" name="n_1mainValue【消防施設】&#10;一人当たり面積">
          <a:extLst>
            <a:ext uri="{FF2B5EF4-FFF2-40B4-BE49-F238E27FC236}">
              <a16:creationId xmlns:a16="http://schemas.microsoft.com/office/drawing/2014/main" id="{746D6467-CD4E-4C3B-B1D0-682151951549}"/>
            </a:ext>
          </a:extLst>
        </xdr:cNvPr>
        <xdr:cNvSpPr txBox="1"/>
      </xdr:nvSpPr>
      <xdr:spPr>
        <a:xfrm>
          <a:off x="17932477" y="147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E4292077-E4F6-4665-8CCE-2CE0BD3A37AD}"/>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44106D55-DD5E-4B03-8E88-1EF768A7ED09}"/>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B46F67F6-0A62-4C4A-991F-8812D4F6C28B}"/>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CA74D1E0-FAFE-4E66-B60A-2814F707D881}"/>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2725B9CE-EA7F-4004-B534-53D14B44FD6E}"/>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052D4EAD-8288-48F2-81D5-9B78A3AE8417}"/>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CB7662A6-8D0C-43F5-8E25-86A44C3A2453}"/>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48FE3FB6-CD56-463B-9140-4F653218A265}"/>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952207CA-EDFA-43B3-B0A2-861E7FFF2C7A}"/>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BE3BE305-6C23-43D5-8DD2-08ABB74F9B1B}"/>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a:extLst>
            <a:ext uri="{FF2B5EF4-FFF2-40B4-BE49-F238E27FC236}">
              <a16:creationId xmlns:a16="http://schemas.microsoft.com/office/drawing/2014/main" id="{474684FC-6E62-422A-851D-4FD416468E4F}"/>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7" name="テキスト ボックス 556">
          <a:extLst>
            <a:ext uri="{FF2B5EF4-FFF2-40B4-BE49-F238E27FC236}">
              <a16:creationId xmlns:a16="http://schemas.microsoft.com/office/drawing/2014/main" id="{210141B8-9F0B-4355-90EE-68BA0A1C3B79}"/>
            </a:ext>
          </a:extLst>
        </xdr:cNvPr>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a:extLst>
            <a:ext uri="{FF2B5EF4-FFF2-40B4-BE49-F238E27FC236}">
              <a16:creationId xmlns:a16="http://schemas.microsoft.com/office/drawing/2014/main" id="{0A8CF470-099A-4509-B28C-B6126D206D25}"/>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a:extLst>
            <a:ext uri="{FF2B5EF4-FFF2-40B4-BE49-F238E27FC236}">
              <a16:creationId xmlns:a16="http://schemas.microsoft.com/office/drawing/2014/main" id="{C59ABFD9-101A-42BD-B467-A372E412BD09}"/>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a:extLst>
            <a:ext uri="{FF2B5EF4-FFF2-40B4-BE49-F238E27FC236}">
              <a16:creationId xmlns:a16="http://schemas.microsoft.com/office/drawing/2014/main" id="{E91811E7-1DC8-4233-A4F9-0A6FBB0C49F7}"/>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a:extLst>
            <a:ext uri="{FF2B5EF4-FFF2-40B4-BE49-F238E27FC236}">
              <a16:creationId xmlns:a16="http://schemas.microsoft.com/office/drawing/2014/main" id="{9537692F-AA4E-4EA8-8332-C983E9D1D339}"/>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a:extLst>
            <a:ext uri="{FF2B5EF4-FFF2-40B4-BE49-F238E27FC236}">
              <a16:creationId xmlns:a16="http://schemas.microsoft.com/office/drawing/2014/main" id="{ABAA28C1-27DE-4FE9-BAC8-B02E6C2A2341}"/>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a:extLst>
            <a:ext uri="{FF2B5EF4-FFF2-40B4-BE49-F238E27FC236}">
              <a16:creationId xmlns:a16="http://schemas.microsoft.com/office/drawing/2014/main" id="{93029C32-7C59-41F7-95F8-2389B0161B20}"/>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a:extLst>
            <a:ext uri="{FF2B5EF4-FFF2-40B4-BE49-F238E27FC236}">
              <a16:creationId xmlns:a16="http://schemas.microsoft.com/office/drawing/2014/main" id="{2F2BE085-DD2E-473E-848F-3497013FB316}"/>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a:extLst>
            <a:ext uri="{FF2B5EF4-FFF2-40B4-BE49-F238E27FC236}">
              <a16:creationId xmlns:a16="http://schemas.microsoft.com/office/drawing/2014/main" id="{65E9EFB5-9DBA-4839-A8E4-5825491EF645}"/>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a:extLst>
            <a:ext uri="{FF2B5EF4-FFF2-40B4-BE49-F238E27FC236}">
              <a16:creationId xmlns:a16="http://schemas.microsoft.com/office/drawing/2014/main" id="{00027A23-48CA-46C0-B63A-92299F962B71}"/>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7" name="テキスト ボックス 566">
          <a:extLst>
            <a:ext uri="{FF2B5EF4-FFF2-40B4-BE49-F238E27FC236}">
              <a16:creationId xmlns:a16="http://schemas.microsoft.com/office/drawing/2014/main" id="{545EADC4-4918-4AA5-AB6C-67D331E2D92C}"/>
            </a:ext>
          </a:extLst>
        </xdr:cNvPr>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1C22FCCF-98E6-48BA-AABB-2188592621C2}"/>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9" name="テキスト ボックス 568">
          <a:extLst>
            <a:ext uri="{FF2B5EF4-FFF2-40B4-BE49-F238E27FC236}">
              <a16:creationId xmlns:a16="http://schemas.microsoft.com/office/drawing/2014/main" id="{4B69C7AE-1B19-436F-A15D-38DA348CFACE}"/>
            </a:ext>
          </a:extLst>
        </xdr:cNvPr>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0" name="【庁舎】&#10;有形固定資産減価償却率グラフ枠">
          <a:extLst>
            <a:ext uri="{FF2B5EF4-FFF2-40B4-BE49-F238E27FC236}">
              <a16:creationId xmlns:a16="http://schemas.microsoft.com/office/drawing/2014/main" id="{CDD6F316-0831-4FEA-8EDA-4AA9917283E0}"/>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571" name="直線コネクタ 570">
          <a:extLst>
            <a:ext uri="{FF2B5EF4-FFF2-40B4-BE49-F238E27FC236}">
              <a16:creationId xmlns:a16="http://schemas.microsoft.com/office/drawing/2014/main" id="{738F8C00-BC55-4951-A232-38B95B2F954A}"/>
            </a:ext>
          </a:extLst>
        </xdr:cNvPr>
        <xdr:cNvCxnSpPr/>
      </xdr:nvCxnSpPr>
      <xdr:spPr>
        <a:xfrm flipV="1">
          <a:off x="13889989"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72" name="【庁舎】&#10;有形固定資産減価償却率最小値テキスト">
          <a:extLst>
            <a:ext uri="{FF2B5EF4-FFF2-40B4-BE49-F238E27FC236}">
              <a16:creationId xmlns:a16="http://schemas.microsoft.com/office/drawing/2014/main" id="{D4B9282A-5667-45E6-AEBD-C79C152C5E66}"/>
            </a:ext>
          </a:extLst>
        </xdr:cNvPr>
        <xdr:cNvSpPr txBox="1"/>
      </xdr:nvSpPr>
      <xdr:spPr>
        <a:xfrm>
          <a:off x="13928725"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73" name="直線コネクタ 572">
          <a:extLst>
            <a:ext uri="{FF2B5EF4-FFF2-40B4-BE49-F238E27FC236}">
              <a16:creationId xmlns:a16="http://schemas.microsoft.com/office/drawing/2014/main" id="{DC7B66BD-264C-4E08-93CA-0C82359EC4C3}"/>
            </a:ext>
          </a:extLst>
        </xdr:cNvPr>
        <xdr:cNvCxnSpPr/>
      </xdr:nvCxnSpPr>
      <xdr:spPr>
        <a:xfrm>
          <a:off x="13801725" y="1859116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574" name="【庁舎】&#10;有形固定資産減価償却率最大値テキスト">
          <a:extLst>
            <a:ext uri="{FF2B5EF4-FFF2-40B4-BE49-F238E27FC236}">
              <a16:creationId xmlns:a16="http://schemas.microsoft.com/office/drawing/2014/main" id="{CE6519D5-3837-4B7B-AD7A-B59B0ED4AFD6}"/>
            </a:ext>
          </a:extLst>
        </xdr:cNvPr>
        <xdr:cNvSpPr txBox="1"/>
      </xdr:nvSpPr>
      <xdr:spPr>
        <a:xfrm>
          <a:off x="13928725"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575" name="直線コネクタ 574">
          <a:extLst>
            <a:ext uri="{FF2B5EF4-FFF2-40B4-BE49-F238E27FC236}">
              <a16:creationId xmlns:a16="http://schemas.microsoft.com/office/drawing/2014/main" id="{75AC6F5D-35DD-491D-BF7C-9D50560AC297}"/>
            </a:ext>
          </a:extLst>
        </xdr:cNvPr>
        <xdr:cNvCxnSpPr/>
      </xdr:nvCxnSpPr>
      <xdr:spPr>
        <a:xfrm>
          <a:off x="13801725" y="171117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576" name="【庁舎】&#10;有形固定資産減価償却率平均値テキスト">
          <a:extLst>
            <a:ext uri="{FF2B5EF4-FFF2-40B4-BE49-F238E27FC236}">
              <a16:creationId xmlns:a16="http://schemas.microsoft.com/office/drawing/2014/main" id="{8F062E60-5D25-4FD5-872D-5C66CF1DF532}"/>
            </a:ext>
          </a:extLst>
        </xdr:cNvPr>
        <xdr:cNvSpPr txBox="1"/>
      </xdr:nvSpPr>
      <xdr:spPr>
        <a:xfrm>
          <a:off x="13928725"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577" name="フローチャート: 判断 576">
          <a:extLst>
            <a:ext uri="{FF2B5EF4-FFF2-40B4-BE49-F238E27FC236}">
              <a16:creationId xmlns:a16="http://schemas.microsoft.com/office/drawing/2014/main" id="{99951C6B-52C9-4202-A814-52834FAECE8D}"/>
            </a:ext>
          </a:extLst>
        </xdr:cNvPr>
        <xdr:cNvSpPr/>
      </xdr:nvSpPr>
      <xdr:spPr>
        <a:xfrm>
          <a:off x="13839825" y="177957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78" name="フローチャート: 判断 577">
          <a:extLst>
            <a:ext uri="{FF2B5EF4-FFF2-40B4-BE49-F238E27FC236}">
              <a16:creationId xmlns:a16="http://schemas.microsoft.com/office/drawing/2014/main" id="{D495621A-E055-42C6-B15B-B292FC789E5B}"/>
            </a:ext>
          </a:extLst>
        </xdr:cNvPr>
        <xdr:cNvSpPr/>
      </xdr:nvSpPr>
      <xdr:spPr>
        <a:xfrm>
          <a:off x="13115925"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95266</xdr:rowOff>
    </xdr:from>
    <xdr:ext cx="405111" cy="259045"/>
    <xdr:sp macro="" textlink="">
      <xdr:nvSpPr>
        <xdr:cNvPr id="579" name="n_1aveValue【庁舎】&#10;有形固定資産減価償却率">
          <a:extLst>
            <a:ext uri="{FF2B5EF4-FFF2-40B4-BE49-F238E27FC236}">
              <a16:creationId xmlns:a16="http://schemas.microsoft.com/office/drawing/2014/main" id="{AA35C35C-044D-48DE-9991-019CCDDE143C}"/>
            </a:ext>
          </a:extLst>
        </xdr:cNvPr>
        <xdr:cNvSpPr txBox="1"/>
      </xdr:nvSpPr>
      <xdr:spPr>
        <a:xfrm>
          <a:off x="12980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580" name="フローチャート: 判断 579">
          <a:extLst>
            <a:ext uri="{FF2B5EF4-FFF2-40B4-BE49-F238E27FC236}">
              <a16:creationId xmlns:a16="http://schemas.microsoft.com/office/drawing/2014/main" id="{6E389AB3-FA64-493B-8C4E-EB3D9468EF95}"/>
            </a:ext>
          </a:extLst>
        </xdr:cNvPr>
        <xdr:cNvSpPr/>
      </xdr:nvSpPr>
      <xdr:spPr>
        <a:xfrm>
          <a:off x="123698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74947</xdr:rowOff>
    </xdr:from>
    <xdr:ext cx="405111" cy="259045"/>
    <xdr:sp macro="" textlink="">
      <xdr:nvSpPr>
        <xdr:cNvPr id="581" name="n_2aveValue【庁舎】&#10;有形固定資産減価償却率">
          <a:extLst>
            <a:ext uri="{FF2B5EF4-FFF2-40B4-BE49-F238E27FC236}">
              <a16:creationId xmlns:a16="http://schemas.microsoft.com/office/drawing/2014/main" id="{2A68922A-A7F1-44BA-ABC6-F382E4059F04}"/>
            </a:ext>
          </a:extLst>
        </xdr:cNvPr>
        <xdr:cNvSpPr txBox="1"/>
      </xdr:nvSpPr>
      <xdr:spPr>
        <a:xfrm>
          <a:off x="12246619"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18D2EEF-AC3D-449B-B5C8-B6BA29AEC019}"/>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56C48C55-B15F-4172-8901-AE374DB64FDE}"/>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244FFC88-9248-4363-AB6F-A92A0223C5D4}"/>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41ADE4EF-5F57-489A-B895-EF07A280764D}"/>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872E23D-2E36-4B6F-8796-E79BB8DE3DED}"/>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162561</xdr:rowOff>
    </xdr:from>
    <xdr:to>
      <xdr:col>81</xdr:col>
      <xdr:colOff>101600</xdr:colOff>
      <xdr:row>102</xdr:row>
      <xdr:rowOff>92711</xdr:rowOff>
    </xdr:to>
    <xdr:sp macro="" textlink="">
      <xdr:nvSpPr>
        <xdr:cNvPr id="587" name="楕円 586">
          <a:extLst>
            <a:ext uri="{FF2B5EF4-FFF2-40B4-BE49-F238E27FC236}">
              <a16:creationId xmlns:a16="http://schemas.microsoft.com/office/drawing/2014/main" id="{B0276C84-8296-480D-AB4B-80A852AD9E0B}"/>
            </a:ext>
          </a:extLst>
        </xdr:cNvPr>
        <xdr:cNvSpPr/>
      </xdr:nvSpPr>
      <xdr:spPr>
        <a:xfrm>
          <a:off x="13115925"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109238</xdr:rowOff>
    </xdr:from>
    <xdr:ext cx="405111" cy="259045"/>
    <xdr:sp macro="" textlink="">
      <xdr:nvSpPr>
        <xdr:cNvPr id="588" name="n_1mainValue【庁舎】&#10;有形固定資産減価償却率">
          <a:extLst>
            <a:ext uri="{FF2B5EF4-FFF2-40B4-BE49-F238E27FC236}">
              <a16:creationId xmlns:a16="http://schemas.microsoft.com/office/drawing/2014/main" id="{5F17FF65-DAC2-4D23-B6B1-8477111D2A12}"/>
            </a:ext>
          </a:extLst>
        </xdr:cNvPr>
        <xdr:cNvSpPr txBox="1"/>
      </xdr:nvSpPr>
      <xdr:spPr>
        <a:xfrm>
          <a:off x="129800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a:extLst>
            <a:ext uri="{FF2B5EF4-FFF2-40B4-BE49-F238E27FC236}">
              <a16:creationId xmlns:a16="http://schemas.microsoft.com/office/drawing/2014/main" id="{807265ED-7549-45C5-BCF7-CCA17004F109}"/>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a:extLst>
            <a:ext uri="{FF2B5EF4-FFF2-40B4-BE49-F238E27FC236}">
              <a16:creationId xmlns:a16="http://schemas.microsoft.com/office/drawing/2014/main" id="{C3D16AA5-89AA-4B4D-9B68-99A2B2DE5BA8}"/>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a:extLst>
            <a:ext uri="{FF2B5EF4-FFF2-40B4-BE49-F238E27FC236}">
              <a16:creationId xmlns:a16="http://schemas.microsoft.com/office/drawing/2014/main" id="{B22A32A2-EC62-4137-962C-8B0F9E6FEC0A}"/>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a:extLst>
            <a:ext uri="{FF2B5EF4-FFF2-40B4-BE49-F238E27FC236}">
              <a16:creationId xmlns:a16="http://schemas.microsoft.com/office/drawing/2014/main" id="{FC9CA8CF-9661-46F6-BE46-0FAB73D7D8E3}"/>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a:extLst>
            <a:ext uri="{FF2B5EF4-FFF2-40B4-BE49-F238E27FC236}">
              <a16:creationId xmlns:a16="http://schemas.microsoft.com/office/drawing/2014/main" id="{A13D499C-1FA1-4E2C-BAC1-707B803A810E}"/>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a:extLst>
            <a:ext uri="{FF2B5EF4-FFF2-40B4-BE49-F238E27FC236}">
              <a16:creationId xmlns:a16="http://schemas.microsoft.com/office/drawing/2014/main" id="{11F4496A-E245-48DE-8642-565FC49633BB}"/>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a:extLst>
            <a:ext uri="{FF2B5EF4-FFF2-40B4-BE49-F238E27FC236}">
              <a16:creationId xmlns:a16="http://schemas.microsoft.com/office/drawing/2014/main" id="{5F212AAD-F677-499F-A5E5-B147F8D1779E}"/>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a:extLst>
            <a:ext uri="{FF2B5EF4-FFF2-40B4-BE49-F238E27FC236}">
              <a16:creationId xmlns:a16="http://schemas.microsoft.com/office/drawing/2014/main" id="{2D5373C4-E1AC-4D33-9DE0-1D0AB1D605D1}"/>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a:extLst>
            <a:ext uri="{FF2B5EF4-FFF2-40B4-BE49-F238E27FC236}">
              <a16:creationId xmlns:a16="http://schemas.microsoft.com/office/drawing/2014/main" id="{8CC60233-087E-4E2D-AC84-E78C75A3E6CA}"/>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a:extLst>
            <a:ext uri="{FF2B5EF4-FFF2-40B4-BE49-F238E27FC236}">
              <a16:creationId xmlns:a16="http://schemas.microsoft.com/office/drawing/2014/main" id="{097E260E-EA0C-4203-87AC-085189296396}"/>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9" name="直線コネクタ 598">
          <a:extLst>
            <a:ext uri="{FF2B5EF4-FFF2-40B4-BE49-F238E27FC236}">
              <a16:creationId xmlns:a16="http://schemas.microsoft.com/office/drawing/2014/main" id="{CA0A1726-B696-43BA-AE77-D5471BDE798A}"/>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0" name="テキスト ボックス 599">
          <a:extLst>
            <a:ext uri="{FF2B5EF4-FFF2-40B4-BE49-F238E27FC236}">
              <a16:creationId xmlns:a16="http://schemas.microsoft.com/office/drawing/2014/main" id="{1A39D5A8-0666-4DE3-9787-C6DA8BF2887B}"/>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1" name="直線コネクタ 600">
          <a:extLst>
            <a:ext uri="{FF2B5EF4-FFF2-40B4-BE49-F238E27FC236}">
              <a16:creationId xmlns:a16="http://schemas.microsoft.com/office/drawing/2014/main" id="{6BEE4CEE-9B7C-4B55-8EE5-3C92368678A0}"/>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2" name="テキスト ボックス 601">
          <a:extLst>
            <a:ext uri="{FF2B5EF4-FFF2-40B4-BE49-F238E27FC236}">
              <a16:creationId xmlns:a16="http://schemas.microsoft.com/office/drawing/2014/main" id="{48C4B542-122D-4D0C-A5F3-22EE6F7BDAAE}"/>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3" name="直線コネクタ 602">
          <a:extLst>
            <a:ext uri="{FF2B5EF4-FFF2-40B4-BE49-F238E27FC236}">
              <a16:creationId xmlns:a16="http://schemas.microsoft.com/office/drawing/2014/main" id="{A51D8543-D4D7-4E5B-9501-A0A6C42CA190}"/>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4" name="テキスト ボックス 603">
          <a:extLst>
            <a:ext uri="{FF2B5EF4-FFF2-40B4-BE49-F238E27FC236}">
              <a16:creationId xmlns:a16="http://schemas.microsoft.com/office/drawing/2014/main" id="{41A5EA57-C353-4E7D-AFC7-90FDD9D20B15}"/>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5" name="直線コネクタ 604">
          <a:extLst>
            <a:ext uri="{FF2B5EF4-FFF2-40B4-BE49-F238E27FC236}">
              <a16:creationId xmlns:a16="http://schemas.microsoft.com/office/drawing/2014/main" id="{87F05C41-4A76-4F8A-A19A-88B92BA7700C}"/>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6" name="テキスト ボックス 605">
          <a:extLst>
            <a:ext uri="{FF2B5EF4-FFF2-40B4-BE49-F238E27FC236}">
              <a16:creationId xmlns:a16="http://schemas.microsoft.com/office/drawing/2014/main" id="{A6D04719-7E79-44AE-A73F-E23B2641725A}"/>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7" name="直線コネクタ 606">
          <a:extLst>
            <a:ext uri="{FF2B5EF4-FFF2-40B4-BE49-F238E27FC236}">
              <a16:creationId xmlns:a16="http://schemas.microsoft.com/office/drawing/2014/main" id="{B2CE7211-D0A8-4962-B685-766653FC5F2D}"/>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8" name="テキスト ボックス 607">
          <a:extLst>
            <a:ext uri="{FF2B5EF4-FFF2-40B4-BE49-F238E27FC236}">
              <a16:creationId xmlns:a16="http://schemas.microsoft.com/office/drawing/2014/main" id="{A6002C90-A23C-44BA-B150-BD1A29D2C4B1}"/>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9" name="直線コネクタ 608">
          <a:extLst>
            <a:ext uri="{FF2B5EF4-FFF2-40B4-BE49-F238E27FC236}">
              <a16:creationId xmlns:a16="http://schemas.microsoft.com/office/drawing/2014/main" id="{EA3F2BCC-BF57-44B1-A9D5-3E4A91A9135F}"/>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0" name="テキスト ボックス 609">
          <a:extLst>
            <a:ext uri="{FF2B5EF4-FFF2-40B4-BE49-F238E27FC236}">
              <a16:creationId xmlns:a16="http://schemas.microsoft.com/office/drawing/2014/main" id="{7CABCFCF-0B01-4EF6-82E6-B97FA8138193}"/>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a:extLst>
            <a:ext uri="{FF2B5EF4-FFF2-40B4-BE49-F238E27FC236}">
              <a16:creationId xmlns:a16="http://schemas.microsoft.com/office/drawing/2014/main" id="{014E1859-A7A4-483E-AC9D-6094355AF9A9}"/>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a:extLst>
            <a:ext uri="{FF2B5EF4-FFF2-40B4-BE49-F238E27FC236}">
              <a16:creationId xmlns:a16="http://schemas.microsoft.com/office/drawing/2014/main" id="{7888668B-E18B-406E-8FDB-D628EFF7C40D}"/>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庁舎】&#10;一人当たり面積グラフ枠">
          <a:extLst>
            <a:ext uri="{FF2B5EF4-FFF2-40B4-BE49-F238E27FC236}">
              <a16:creationId xmlns:a16="http://schemas.microsoft.com/office/drawing/2014/main" id="{D735A3B2-61A7-41F2-9608-27F752C897F3}"/>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614" name="直線コネクタ 613">
          <a:extLst>
            <a:ext uri="{FF2B5EF4-FFF2-40B4-BE49-F238E27FC236}">
              <a16:creationId xmlns:a16="http://schemas.microsoft.com/office/drawing/2014/main" id="{2BF0D015-17E5-4670-A683-445965AE10BA}"/>
            </a:ext>
          </a:extLst>
        </xdr:cNvPr>
        <xdr:cNvCxnSpPr/>
      </xdr:nvCxnSpPr>
      <xdr:spPr>
        <a:xfrm flipV="1">
          <a:off x="188461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615" name="【庁舎】&#10;一人当たり面積最小値テキスト">
          <a:extLst>
            <a:ext uri="{FF2B5EF4-FFF2-40B4-BE49-F238E27FC236}">
              <a16:creationId xmlns:a16="http://schemas.microsoft.com/office/drawing/2014/main" id="{C2F9C042-D4DE-448A-8BE7-6934F073DC5A}"/>
            </a:ext>
          </a:extLst>
        </xdr:cNvPr>
        <xdr:cNvSpPr txBox="1"/>
      </xdr:nvSpPr>
      <xdr:spPr>
        <a:xfrm>
          <a:off x="188849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616" name="直線コネクタ 615">
          <a:extLst>
            <a:ext uri="{FF2B5EF4-FFF2-40B4-BE49-F238E27FC236}">
              <a16:creationId xmlns:a16="http://schemas.microsoft.com/office/drawing/2014/main" id="{2030B504-0D74-408C-B471-257E02A278EE}"/>
            </a:ext>
          </a:extLst>
        </xdr:cNvPr>
        <xdr:cNvCxnSpPr/>
      </xdr:nvCxnSpPr>
      <xdr:spPr>
        <a:xfrm>
          <a:off x="18786475" y="185231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617" name="【庁舎】&#10;一人当たり面積最大値テキスト">
          <a:extLst>
            <a:ext uri="{FF2B5EF4-FFF2-40B4-BE49-F238E27FC236}">
              <a16:creationId xmlns:a16="http://schemas.microsoft.com/office/drawing/2014/main" id="{7F5C127F-F356-4D7C-9CEB-7C667228F237}"/>
            </a:ext>
          </a:extLst>
        </xdr:cNvPr>
        <xdr:cNvSpPr txBox="1"/>
      </xdr:nvSpPr>
      <xdr:spPr>
        <a:xfrm>
          <a:off x="188849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618" name="直線コネクタ 617">
          <a:extLst>
            <a:ext uri="{FF2B5EF4-FFF2-40B4-BE49-F238E27FC236}">
              <a16:creationId xmlns:a16="http://schemas.microsoft.com/office/drawing/2014/main" id="{0549FA5C-D02F-45C7-8A05-142CC0B0DDBC}"/>
            </a:ext>
          </a:extLst>
        </xdr:cNvPr>
        <xdr:cNvCxnSpPr/>
      </xdr:nvCxnSpPr>
      <xdr:spPr>
        <a:xfrm>
          <a:off x="18786475" y="172625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619" name="【庁舎】&#10;一人当たり面積平均値テキスト">
          <a:extLst>
            <a:ext uri="{FF2B5EF4-FFF2-40B4-BE49-F238E27FC236}">
              <a16:creationId xmlns:a16="http://schemas.microsoft.com/office/drawing/2014/main" id="{AC881671-A062-41FD-98EA-B25653017E54}"/>
            </a:ext>
          </a:extLst>
        </xdr:cNvPr>
        <xdr:cNvSpPr txBox="1"/>
      </xdr:nvSpPr>
      <xdr:spPr>
        <a:xfrm>
          <a:off x="188849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20" name="フローチャート: 判断 619">
          <a:extLst>
            <a:ext uri="{FF2B5EF4-FFF2-40B4-BE49-F238E27FC236}">
              <a16:creationId xmlns:a16="http://schemas.microsoft.com/office/drawing/2014/main" id="{7CF360F5-568E-4907-8343-198FBC05F214}"/>
            </a:ext>
          </a:extLst>
        </xdr:cNvPr>
        <xdr:cNvSpPr/>
      </xdr:nvSpPr>
      <xdr:spPr>
        <a:xfrm>
          <a:off x="187960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621" name="フローチャート: 判断 620">
          <a:extLst>
            <a:ext uri="{FF2B5EF4-FFF2-40B4-BE49-F238E27FC236}">
              <a16:creationId xmlns:a16="http://schemas.microsoft.com/office/drawing/2014/main" id="{ACAB332B-633E-4A67-B9DB-0C1A5007CE77}"/>
            </a:ext>
          </a:extLst>
        </xdr:cNvPr>
        <xdr:cNvSpPr/>
      </xdr:nvSpPr>
      <xdr:spPr>
        <a:xfrm>
          <a:off x="18100675" y="182437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16708</xdr:rowOff>
    </xdr:from>
    <xdr:ext cx="469744" cy="259045"/>
    <xdr:sp macro="" textlink="">
      <xdr:nvSpPr>
        <xdr:cNvPr id="622" name="n_1aveValue【庁舎】&#10;一人当たり面積">
          <a:extLst>
            <a:ext uri="{FF2B5EF4-FFF2-40B4-BE49-F238E27FC236}">
              <a16:creationId xmlns:a16="http://schemas.microsoft.com/office/drawing/2014/main" id="{E31F602C-A1DD-45C4-B7E6-1B4D9E470400}"/>
            </a:ext>
          </a:extLst>
        </xdr:cNvPr>
        <xdr:cNvSpPr txBox="1"/>
      </xdr:nvSpPr>
      <xdr:spPr>
        <a:xfrm>
          <a:off x="1793247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109220</xdr:rowOff>
    </xdr:from>
    <xdr:to>
      <xdr:col>107</xdr:col>
      <xdr:colOff>101600</xdr:colOff>
      <xdr:row>107</xdr:row>
      <xdr:rowOff>39370</xdr:rowOff>
    </xdr:to>
    <xdr:sp macro="" textlink="">
      <xdr:nvSpPr>
        <xdr:cNvPr id="623" name="フローチャート: 判断 622">
          <a:extLst>
            <a:ext uri="{FF2B5EF4-FFF2-40B4-BE49-F238E27FC236}">
              <a16:creationId xmlns:a16="http://schemas.microsoft.com/office/drawing/2014/main" id="{5D9966E9-6D30-4231-9C9B-2A8DD118A3CC}"/>
            </a:ext>
          </a:extLst>
        </xdr:cNvPr>
        <xdr:cNvSpPr/>
      </xdr:nvSpPr>
      <xdr:spPr>
        <a:xfrm>
          <a:off x="17325975"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55897</xdr:rowOff>
    </xdr:from>
    <xdr:ext cx="469744" cy="259045"/>
    <xdr:sp macro="" textlink="">
      <xdr:nvSpPr>
        <xdr:cNvPr id="624" name="n_2aveValue【庁舎】&#10;一人当たり面積">
          <a:extLst>
            <a:ext uri="{FF2B5EF4-FFF2-40B4-BE49-F238E27FC236}">
              <a16:creationId xmlns:a16="http://schemas.microsoft.com/office/drawing/2014/main" id="{6A986A18-D8A0-4F85-95C4-67BE105D4469}"/>
            </a:ext>
          </a:extLst>
        </xdr:cNvPr>
        <xdr:cNvSpPr txBox="1"/>
      </xdr:nvSpPr>
      <xdr:spPr>
        <a:xfrm>
          <a:off x="1717047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98DEFA3A-B98B-4F76-8BEE-4DC53F07D170}"/>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6AE802D0-239D-4E7F-9185-09C6E45C13DE}"/>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5E03E900-85D3-4FE2-B92C-11082C898E63}"/>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243D78BB-EAE0-48DC-B109-D634ED3283F8}"/>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EDA2F956-5407-4AED-9D42-41D3EDBB5560}"/>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98879</xdr:rowOff>
    </xdr:from>
    <xdr:to>
      <xdr:col>112</xdr:col>
      <xdr:colOff>38100</xdr:colOff>
      <xdr:row>108</xdr:row>
      <xdr:rowOff>29029</xdr:rowOff>
    </xdr:to>
    <xdr:sp macro="" textlink="">
      <xdr:nvSpPr>
        <xdr:cNvPr id="630" name="楕円 629">
          <a:extLst>
            <a:ext uri="{FF2B5EF4-FFF2-40B4-BE49-F238E27FC236}">
              <a16:creationId xmlns:a16="http://schemas.microsoft.com/office/drawing/2014/main" id="{65A91346-9B3B-469F-8A76-5AF57F7BA226}"/>
            </a:ext>
          </a:extLst>
        </xdr:cNvPr>
        <xdr:cNvSpPr/>
      </xdr:nvSpPr>
      <xdr:spPr>
        <a:xfrm>
          <a:off x="18100675" y="1844402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20156</xdr:rowOff>
    </xdr:from>
    <xdr:ext cx="469744" cy="259045"/>
    <xdr:sp macro="" textlink="">
      <xdr:nvSpPr>
        <xdr:cNvPr id="631" name="n_1mainValue【庁舎】&#10;一人当たり面積">
          <a:extLst>
            <a:ext uri="{FF2B5EF4-FFF2-40B4-BE49-F238E27FC236}">
              <a16:creationId xmlns:a16="http://schemas.microsoft.com/office/drawing/2014/main" id="{99C4453E-8EEB-41B2-9329-BA1816C3035A}"/>
            </a:ext>
          </a:extLst>
        </xdr:cNvPr>
        <xdr:cNvSpPr txBox="1"/>
      </xdr:nvSpPr>
      <xdr:spPr>
        <a:xfrm>
          <a:off x="1793247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a:extLst>
            <a:ext uri="{FF2B5EF4-FFF2-40B4-BE49-F238E27FC236}">
              <a16:creationId xmlns:a16="http://schemas.microsoft.com/office/drawing/2014/main" id="{30082B19-8760-4626-ACC7-4302797D985A}"/>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a:extLst>
            <a:ext uri="{FF2B5EF4-FFF2-40B4-BE49-F238E27FC236}">
              <a16:creationId xmlns:a16="http://schemas.microsoft.com/office/drawing/2014/main" id="{6EA8AD59-E838-4881-A52E-11C0EEF88698}"/>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a:extLst>
            <a:ext uri="{FF2B5EF4-FFF2-40B4-BE49-F238E27FC236}">
              <a16:creationId xmlns:a16="http://schemas.microsoft.com/office/drawing/2014/main" id="{8AD68A80-E3CC-4C27-97B2-021CCE0FCE4B}"/>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2000">
              <a:solidFill>
                <a:schemeClr val="dk1"/>
              </a:solidFill>
              <a:effectLst/>
              <a:latin typeface="+mn-lt"/>
              <a:ea typeface="+mn-ea"/>
              <a:cs typeface="+mn-cs"/>
            </a:rPr>
            <a:t>固定資産台帳未整備</a:t>
          </a:r>
          <a:endParaRPr lang="ja-JP" altLang="ja-JP" sz="2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13,863
13,824
32.27
5,927,323
5,525,000
234,050
3,411,459
4,435,338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ポイント、類似団体比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分子となる基準財政収入額については、対前年比</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百万円となっており、納税義務者の増による所得割の増や法人税割の増が主な要因である。</a:t>
          </a:r>
          <a:endParaRPr lang="ja-JP" altLang="ja-JP" sz="1400">
            <a:effectLst/>
          </a:endParaRPr>
        </a:p>
        <a:p>
          <a:r>
            <a:rPr kumimoji="1" lang="ja-JP" altLang="ja-JP" sz="1100">
              <a:solidFill>
                <a:schemeClr val="dk1"/>
              </a:solidFill>
              <a:effectLst/>
              <a:latin typeface="+mn-lt"/>
              <a:ea typeface="+mn-ea"/>
              <a:cs typeface="+mn-cs"/>
            </a:rPr>
            <a:t>分母となる基準財政需要額については、対前年比△</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百万円となっており、公立保育所</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園民営化による公立保育所在籍人員の減が主な要因である。</a:t>
          </a:r>
          <a:endParaRPr lang="ja-JP" altLang="ja-JP" sz="1400">
            <a:effectLst/>
          </a:endParaRPr>
        </a:p>
        <a:p>
          <a:r>
            <a:rPr kumimoji="1" lang="ja-JP" altLang="ja-JP" sz="1100">
              <a:solidFill>
                <a:schemeClr val="dk1"/>
              </a:solidFill>
              <a:effectLst/>
              <a:latin typeface="+mn-lt"/>
              <a:ea typeface="+mn-ea"/>
              <a:cs typeface="+mn-cs"/>
            </a:rPr>
            <a:t>以上の結果から、単年度でみると前年度比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0.025</a:t>
          </a:r>
          <a:r>
            <a:rPr kumimoji="1" lang="ja-JP" altLang="ja-JP" sz="1100">
              <a:solidFill>
                <a:schemeClr val="dk1"/>
              </a:solidFill>
              <a:effectLst/>
              <a:latin typeface="+mn-lt"/>
              <a:ea typeface="+mn-ea"/>
              <a:cs typeface="+mn-cs"/>
            </a:rPr>
            <a:t>ポイントの</a:t>
          </a:r>
          <a:r>
            <a:rPr kumimoji="1" lang="en-US" altLang="ja-JP" sz="1100">
              <a:solidFill>
                <a:schemeClr val="dk1"/>
              </a:solidFill>
              <a:effectLst/>
              <a:latin typeface="+mn-lt"/>
              <a:ea typeface="+mn-ea"/>
              <a:cs typeface="+mn-cs"/>
            </a:rPr>
            <a:t>0.527</a:t>
          </a:r>
          <a:r>
            <a:rPr kumimoji="1" lang="ja-JP" altLang="ja-JP" sz="1100">
              <a:solidFill>
                <a:schemeClr val="dk1"/>
              </a:solidFill>
              <a:effectLst/>
              <a:latin typeface="+mn-lt"/>
              <a:ea typeface="+mn-ea"/>
              <a:cs typeface="+mn-cs"/>
            </a:rPr>
            <a:t>ポイントとなって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、三か年平均では前年度比＋</a:t>
          </a:r>
          <a:r>
            <a:rPr kumimoji="1" lang="en-US" altLang="ja-JP" sz="1100">
              <a:solidFill>
                <a:schemeClr val="dk1"/>
              </a:solidFill>
              <a:effectLst/>
              <a:latin typeface="+mn-lt"/>
              <a:ea typeface="+mn-ea"/>
              <a:cs typeface="+mn-cs"/>
            </a:rPr>
            <a:t>0.017</a:t>
          </a:r>
          <a:r>
            <a:rPr kumimoji="1" lang="ja-JP" altLang="ja-JP" sz="1100">
              <a:solidFill>
                <a:schemeClr val="dk1"/>
              </a:solidFill>
              <a:effectLst/>
              <a:latin typeface="+mn-lt"/>
              <a:ea typeface="+mn-ea"/>
              <a:cs typeface="+mn-cs"/>
            </a:rPr>
            <a:t>ポイントの</a:t>
          </a:r>
          <a:r>
            <a:rPr kumimoji="1" lang="en-US" altLang="ja-JP" sz="1100">
              <a:solidFill>
                <a:schemeClr val="dk1"/>
              </a:solidFill>
              <a:effectLst/>
              <a:latin typeface="+mn-lt"/>
              <a:ea typeface="+mn-ea"/>
              <a:cs typeface="+mn-cs"/>
            </a:rPr>
            <a:t>0.510</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今後も税収</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等による歳入確保</a:t>
          </a:r>
          <a:r>
            <a:rPr kumimoji="1" lang="ja-JP" altLang="en-US" sz="1100">
              <a:solidFill>
                <a:schemeClr val="dk1"/>
              </a:solidFill>
              <a:effectLst/>
              <a:latin typeface="+mn-lt"/>
              <a:ea typeface="+mn-ea"/>
              <a:cs typeface="+mn-cs"/>
            </a:rPr>
            <a:t>に努め、</a:t>
          </a:r>
          <a:r>
            <a:rPr kumimoji="1" lang="ja-JP" altLang="ja-JP" sz="1100">
              <a:solidFill>
                <a:schemeClr val="dk1"/>
              </a:solidFill>
              <a:effectLst/>
              <a:latin typeface="+mn-lt"/>
              <a:ea typeface="+mn-ea"/>
              <a:cs typeface="+mn-cs"/>
            </a:rPr>
            <a:t>財政の基盤強化</a:t>
          </a:r>
          <a:r>
            <a:rPr kumimoji="1" lang="ja-JP" altLang="en-US" sz="1100">
              <a:solidFill>
                <a:schemeClr val="dk1"/>
              </a:solidFill>
              <a:effectLst/>
              <a:latin typeface="+mn-lt"/>
              <a:ea typeface="+mn-ea"/>
              <a:cs typeface="+mn-cs"/>
            </a:rPr>
            <a:t>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82852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2607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4129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82852</xdr:rowOff>
    </xdr:from>
    <xdr:to>
      <xdr:col>19</xdr:col>
      <xdr:colOff>133350</xdr:colOff>
      <xdr:row>42</xdr:row>
      <xdr:rowOff>82852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8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82852</xdr:rowOff>
    </xdr:from>
    <xdr:to>
      <xdr:col>15</xdr:col>
      <xdr:colOff>82550</xdr:colOff>
      <xdr:row>42</xdr:row>
      <xdr:rowOff>105833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2837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117324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164392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32052</xdr:rowOff>
    </xdr:from>
    <xdr:to>
      <xdr:col>19</xdr:col>
      <xdr:colOff>184150</xdr:colOff>
      <xdr:row>42</xdr:row>
      <xdr:rowOff>133652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32052</xdr:rowOff>
    </xdr:from>
    <xdr:to>
      <xdr:col>15</xdr:col>
      <xdr:colOff>133350</xdr:colOff>
      <xdr:row>42</xdr:row>
      <xdr:rowOff>133652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前年度比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ポイント、類似団体比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ポイントとなっている。</a:t>
          </a:r>
          <a:endParaRPr lang="ja-JP" altLang="ja-JP" sz="1000">
            <a:effectLst/>
          </a:endParaRPr>
        </a:p>
        <a:p>
          <a:r>
            <a:rPr kumimoji="1" lang="ja-JP" altLang="ja-JP" sz="1000">
              <a:solidFill>
                <a:schemeClr val="dk1"/>
              </a:solidFill>
              <a:effectLst/>
              <a:latin typeface="+mn-lt"/>
              <a:ea typeface="+mn-ea"/>
              <a:cs typeface="+mn-cs"/>
            </a:rPr>
            <a:t>分母の経常的収入については地方税の増（</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54</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など</a:t>
          </a:r>
          <a:r>
            <a:rPr kumimoji="1" lang="ja-JP" altLang="ja-JP" sz="1000">
              <a:solidFill>
                <a:schemeClr val="dk1"/>
              </a:solidFill>
              <a:effectLst/>
              <a:latin typeface="+mn-lt"/>
              <a:ea typeface="+mn-ea"/>
              <a:cs typeface="+mn-cs"/>
            </a:rPr>
            <a:t>があるものの、公立保育所</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園民営化</a:t>
          </a:r>
          <a:r>
            <a:rPr kumimoji="1" lang="ja-JP" altLang="en-US" sz="1000">
              <a:solidFill>
                <a:schemeClr val="dk1"/>
              </a:solidFill>
              <a:effectLst/>
              <a:latin typeface="+mn-lt"/>
              <a:ea typeface="+mn-ea"/>
              <a:cs typeface="+mn-cs"/>
            </a:rPr>
            <a:t>の影響による</a:t>
          </a:r>
          <a:r>
            <a:rPr kumimoji="1" lang="ja-JP" altLang="ja-JP" sz="1000">
              <a:solidFill>
                <a:schemeClr val="dk1"/>
              </a:solidFill>
              <a:effectLst/>
              <a:latin typeface="+mn-lt"/>
              <a:ea typeface="+mn-ea"/>
              <a:cs typeface="+mn-cs"/>
            </a:rPr>
            <a:t>普通交付税の減（△</a:t>
          </a:r>
          <a:r>
            <a:rPr kumimoji="1" lang="en-US" altLang="ja-JP" sz="1000">
              <a:solidFill>
                <a:schemeClr val="dk1"/>
              </a:solidFill>
              <a:effectLst/>
              <a:latin typeface="+mn-lt"/>
              <a:ea typeface="+mn-ea"/>
              <a:cs typeface="+mn-cs"/>
            </a:rPr>
            <a:t>102</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など</a:t>
          </a:r>
          <a:r>
            <a:rPr kumimoji="1" lang="ja-JP" altLang="ja-JP" sz="1000">
              <a:solidFill>
                <a:schemeClr val="dk1"/>
              </a:solidFill>
              <a:effectLst/>
              <a:latin typeface="+mn-lt"/>
              <a:ea typeface="+mn-ea"/>
              <a:cs typeface="+mn-cs"/>
            </a:rPr>
            <a:t>が上回り、全体で</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百万円減の</a:t>
          </a:r>
          <a:r>
            <a:rPr kumimoji="1" lang="en-US" altLang="ja-JP" sz="1000">
              <a:solidFill>
                <a:schemeClr val="dk1"/>
              </a:solidFill>
              <a:effectLst/>
              <a:latin typeface="+mn-lt"/>
              <a:ea typeface="+mn-ea"/>
              <a:cs typeface="+mn-cs"/>
            </a:rPr>
            <a:t>3,491</a:t>
          </a:r>
          <a:r>
            <a:rPr kumimoji="1" lang="ja-JP" altLang="ja-JP" sz="1000">
              <a:solidFill>
                <a:schemeClr val="dk1"/>
              </a:solidFill>
              <a:effectLst/>
              <a:latin typeface="+mn-lt"/>
              <a:ea typeface="+mn-ea"/>
              <a:cs typeface="+mn-cs"/>
            </a:rPr>
            <a:t>百万円となっている。</a:t>
          </a:r>
          <a:endParaRPr lang="ja-JP" altLang="ja-JP" sz="1000">
            <a:effectLst/>
          </a:endParaRPr>
        </a:p>
        <a:p>
          <a:r>
            <a:rPr kumimoji="1" lang="ja-JP" altLang="ja-JP" sz="1000">
              <a:solidFill>
                <a:schemeClr val="dk1"/>
              </a:solidFill>
              <a:effectLst/>
              <a:latin typeface="+mn-lt"/>
              <a:ea typeface="+mn-ea"/>
              <a:cs typeface="+mn-cs"/>
            </a:rPr>
            <a:t>分子となる経常的支出については、人件費の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34</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、物件費</a:t>
          </a:r>
          <a:r>
            <a:rPr kumimoji="1" lang="ja-JP" altLang="ja-JP" sz="1000">
              <a:solidFill>
                <a:schemeClr val="dk1"/>
              </a:solidFill>
              <a:effectLst/>
              <a:latin typeface="+mn-lt"/>
              <a:ea typeface="+mn-ea"/>
              <a:cs typeface="+mn-cs"/>
            </a:rPr>
            <a:t>の増（</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32</a:t>
          </a:r>
          <a:r>
            <a:rPr kumimoji="1" lang="ja-JP" altLang="ja-JP" sz="1000">
              <a:solidFill>
                <a:schemeClr val="dk1"/>
              </a:solidFill>
              <a:effectLst/>
              <a:latin typeface="+mn-lt"/>
              <a:ea typeface="+mn-ea"/>
              <a:cs typeface="+mn-cs"/>
            </a:rPr>
            <a:t>百万円）と、全体で</a:t>
          </a:r>
          <a:r>
            <a:rPr kumimoji="1" lang="en-US" altLang="ja-JP" sz="1000">
              <a:solidFill>
                <a:schemeClr val="dk1"/>
              </a:solidFill>
              <a:effectLst/>
              <a:latin typeface="+mn-lt"/>
              <a:ea typeface="+mn-ea"/>
              <a:cs typeface="+mn-cs"/>
            </a:rPr>
            <a:t>75</a:t>
          </a:r>
          <a:r>
            <a:rPr kumimoji="1" lang="ja-JP" altLang="ja-JP" sz="1000">
              <a:solidFill>
                <a:schemeClr val="dk1"/>
              </a:solidFill>
              <a:effectLst/>
              <a:latin typeface="+mn-lt"/>
              <a:ea typeface="+mn-ea"/>
              <a:cs typeface="+mn-cs"/>
            </a:rPr>
            <a:t>百万円増の</a:t>
          </a:r>
          <a:r>
            <a:rPr kumimoji="1" lang="en-US" altLang="ja-JP" sz="1000">
              <a:solidFill>
                <a:schemeClr val="dk1"/>
              </a:solidFill>
              <a:effectLst/>
              <a:latin typeface="+mn-lt"/>
              <a:ea typeface="+mn-ea"/>
              <a:cs typeface="+mn-cs"/>
            </a:rPr>
            <a:t>3,134</a:t>
          </a:r>
          <a:r>
            <a:rPr kumimoji="1" lang="ja-JP" altLang="ja-JP" sz="1000">
              <a:solidFill>
                <a:schemeClr val="dk1"/>
              </a:solidFill>
              <a:effectLst/>
              <a:latin typeface="+mn-lt"/>
              <a:ea typeface="+mn-ea"/>
              <a:cs typeface="+mn-cs"/>
            </a:rPr>
            <a:t>百万円となっている。</a:t>
          </a:r>
          <a:endParaRPr lang="ja-JP" altLang="ja-JP" sz="1000">
            <a:effectLst/>
          </a:endParaRPr>
        </a:p>
        <a:p>
          <a:r>
            <a:rPr kumimoji="1" lang="ja-JP" altLang="ja-JP" sz="1000">
              <a:solidFill>
                <a:schemeClr val="dk1"/>
              </a:solidFill>
              <a:effectLst/>
              <a:latin typeface="+mn-lt"/>
              <a:ea typeface="+mn-ea"/>
              <a:cs typeface="+mn-cs"/>
            </a:rPr>
            <a:t>以上の結果、経常的支出が増加し経常的収入が減少したため、比率が大きくなった。今後、経常経費を抑えていく</a:t>
          </a:r>
          <a:r>
            <a:rPr kumimoji="1" lang="ja-JP" altLang="en-US" sz="1000">
              <a:solidFill>
                <a:schemeClr val="dk1"/>
              </a:solidFill>
              <a:effectLst/>
              <a:latin typeface="+mn-lt"/>
              <a:ea typeface="+mn-ea"/>
              <a:cs typeface="+mn-cs"/>
            </a:rPr>
            <a:t>ためにも経費削減に取り組んでいく</a:t>
          </a:r>
          <a:r>
            <a:rPr kumimoji="1" lang="ja-JP" altLang="ja-JP" sz="1000">
              <a:solidFill>
                <a:schemeClr val="dk1"/>
              </a:solidFill>
              <a:effectLst/>
              <a:latin typeface="+mn-lt"/>
              <a:ea typeface="+mn-ea"/>
              <a:cs typeface="+mn-cs"/>
            </a:rPr>
            <a:t>必要がある。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64</xdr:row>
      <xdr:rowOff>53848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9152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126492</xdr:rowOff>
    </xdr:from>
    <xdr:to>
      <xdr:col>19</xdr:col>
      <xdr:colOff>133350</xdr:colOff>
      <xdr:row>63</xdr:row>
      <xdr:rowOff>90170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639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124206</xdr:rowOff>
    </xdr:from>
    <xdr:to>
      <xdr:col>15</xdr:col>
      <xdr:colOff>82550</xdr:colOff>
      <xdr:row>62</xdr:row>
      <xdr:rowOff>126492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8265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87139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61</xdr:row>
      <xdr:rowOff>124206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36066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75692</xdr:rowOff>
    </xdr:from>
    <xdr:to>
      <xdr:col>15</xdr:col>
      <xdr:colOff>133350</xdr:colOff>
      <xdr:row>63</xdr:row>
      <xdr:rowOff>5842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16019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73406</xdr:rowOff>
    </xdr:from>
    <xdr:to>
      <xdr:col>11</xdr:col>
      <xdr:colOff>82550</xdr:colOff>
      <xdr:row>62</xdr:row>
      <xdr:rowOff>3556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4,707</a:t>
          </a:r>
          <a:r>
            <a:rPr kumimoji="1" lang="ja-JP" altLang="ja-JP" sz="1000">
              <a:solidFill>
                <a:schemeClr val="dk1"/>
              </a:solidFill>
              <a:effectLst/>
              <a:latin typeface="+mn-lt"/>
              <a:ea typeface="+mn-ea"/>
              <a:cs typeface="+mn-cs"/>
            </a:rPr>
            <a:t>円、類似団体比△</a:t>
          </a:r>
          <a:r>
            <a:rPr kumimoji="1" lang="en-US" altLang="ja-JP" sz="1000">
              <a:solidFill>
                <a:schemeClr val="dk1"/>
              </a:solidFill>
              <a:effectLst/>
              <a:latin typeface="+mn-lt"/>
              <a:ea typeface="+mn-ea"/>
              <a:cs typeface="+mn-cs"/>
            </a:rPr>
            <a:t>50,483</a:t>
          </a:r>
          <a:r>
            <a:rPr kumimoji="1" lang="ja-JP" altLang="ja-JP" sz="1000">
              <a:solidFill>
                <a:schemeClr val="dk1"/>
              </a:solidFill>
              <a:effectLst/>
              <a:latin typeface="+mn-lt"/>
              <a:ea typeface="+mn-ea"/>
              <a:cs typeface="+mn-cs"/>
            </a:rPr>
            <a:t>円となっている。</a:t>
          </a:r>
          <a:endParaRPr lang="ja-JP" altLang="ja-JP" sz="1000">
            <a:effectLst/>
          </a:endParaRPr>
        </a:p>
        <a:p>
          <a:r>
            <a:rPr kumimoji="1" lang="ja-JP" altLang="ja-JP" sz="1000">
              <a:solidFill>
                <a:schemeClr val="dk1"/>
              </a:solidFill>
              <a:effectLst/>
              <a:latin typeface="+mn-lt"/>
              <a:ea typeface="+mn-ea"/>
              <a:cs typeface="+mn-cs"/>
            </a:rPr>
            <a:t>人件費に</a:t>
          </a:r>
          <a:r>
            <a:rPr kumimoji="1" lang="ja-JP" altLang="en-US" sz="1000">
              <a:solidFill>
                <a:schemeClr val="dk1"/>
              </a:solidFill>
              <a:effectLst/>
              <a:latin typeface="+mn-lt"/>
              <a:ea typeface="+mn-ea"/>
              <a:cs typeface="+mn-cs"/>
            </a:rPr>
            <a:t>準ずる経費について、平成</a:t>
          </a:r>
          <a:r>
            <a:rPr kumimoji="1" lang="en-US" altLang="ja-JP" sz="1000">
              <a:solidFill>
                <a:schemeClr val="dk1"/>
              </a:solidFill>
              <a:effectLst/>
              <a:latin typeface="+mn-lt"/>
              <a:ea typeface="+mn-ea"/>
              <a:cs typeface="+mn-cs"/>
            </a:rPr>
            <a:t>29</a:t>
          </a:r>
          <a:r>
            <a:rPr kumimoji="1" lang="ja-JP" altLang="en-US" sz="1000">
              <a:solidFill>
                <a:schemeClr val="dk1"/>
              </a:solidFill>
              <a:effectLst/>
              <a:latin typeface="+mn-lt"/>
              <a:ea typeface="+mn-ea"/>
              <a:cs typeface="+mn-cs"/>
            </a:rPr>
            <a:t>年度は骨格予算であったため、投資的事業に係る支弁人件費が</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年度と比較し</a:t>
          </a:r>
          <a:r>
            <a:rPr kumimoji="1" lang="ja-JP" altLang="en-US" sz="1000">
              <a:solidFill>
                <a:schemeClr val="dk1"/>
              </a:solidFill>
              <a:effectLst/>
              <a:latin typeface="+mn-lt"/>
              <a:ea typeface="+mn-ea"/>
              <a:cs typeface="+mn-cs"/>
            </a:rPr>
            <a:t>て減少したことが主な要因となり、減となっている。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物件費に</a:t>
          </a:r>
          <a:r>
            <a:rPr kumimoji="1" lang="ja-JP" altLang="en-US" sz="1000">
              <a:solidFill>
                <a:schemeClr val="dk1"/>
              </a:solidFill>
              <a:effectLst/>
              <a:latin typeface="+mn-lt"/>
              <a:ea typeface="+mn-ea"/>
              <a:cs typeface="+mn-cs"/>
            </a:rPr>
            <a:t>ついては</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電子計算費ソフトメンテナンス委託料（△</a:t>
          </a:r>
          <a:r>
            <a:rPr kumimoji="1" lang="en-US" altLang="ja-JP" sz="1000">
              <a:solidFill>
                <a:schemeClr val="dk1"/>
              </a:solidFill>
              <a:effectLst/>
              <a:latin typeface="+mn-lt"/>
              <a:ea typeface="+mn-ea"/>
              <a:cs typeface="+mn-cs"/>
            </a:rPr>
            <a:t>13</a:t>
          </a:r>
          <a:r>
            <a:rPr kumimoji="1" lang="ja-JP" altLang="en-US" sz="1000">
              <a:solidFill>
                <a:schemeClr val="dk1"/>
              </a:solidFill>
              <a:effectLst/>
              <a:latin typeface="+mn-lt"/>
              <a:ea typeface="+mn-ea"/>
              <a:cs typeface="+mn-cs"/>
            </a:rPr>
            <a:t>百万円）、中央保育所賄材料費（△</a:t>
          </a:r>
          <a:r>
            <a:rPr kumimoji="1" lang="en-US" altLang="ja-JP" sz="1000">
              <a:solidFill>
                <a:schemeClr val="dk1"/>
              </a:solidFill>
              <a:effectLst/>
              <a:latin typeface="+mn-lt"/>
              <a:ea typeface="+mn-ea"/>
              <a:cs typeface="+mn-cs"/>
            </a:rPr>
            <a:t>12</a:t>
          </a:r>
          <a:r>
            <a:rPr kumimoji="1" lang="ja-JP" altLang="en-US" sz="1000">
              <a:solidFill>
                <a:schemeClr val="dk1"/>
              </a:solidFill>
              <a:effectLst/>
              <a:latin typeface="+mn-lt"/>
              <a:ea typeface="+mn-ea"/>
              <a:cs typeface="+mn-cs"/>
            </a:rPr>
            <a:t>百万円）</a:t>
          </a:r>
          <a:r>
            <a:rPr kumimoji="1" lang="ja-JP" altLang="ja-JP" sz="1000">
              <a:solidFill>
                <a:schemeClr val="dk1"/>
              </a:solidFill>
              <a:effectLst/>
              <a:latin typeface="+mn-lt"/>
              <a:ea typeface="+mn-ea"/>
              <a:cs typeface="+mn-cs"/>
            </a:rPr>
            <a:t>など</a:t>
          </a:r>
          <a:r>
            <a:rPr kumimoji="1" lang="ja-JP" altLang="en-US" sz="1000">
              <a:solidFill>
                <a:schemeClr val="dk1"/>
              </a:solidFill>
              <a:effectLst/>
              <a:latin typeface="+mn-lt"/>
              <a:ea typeface="+mn-ea"/>
              <a:cs typeface="+mn-cs"/>
            </a:rPr>
            <a:t>要因となり、</a:t>
          </a:r>
          <a:r>
            <a:rPr kumimoji="1" lang="ja-JP" altLang="ja-JP" sz="1000">
              <a:solidFill>
                <a:schemeClr val="dk1"/>
              </a:solidFill>
              <a:effectLst/>
              <a:latin typeface="+mn-lt"/>
              <a:ea typeface="+mn-ea"/>
              <a:cs typeface="+mn-cs"/>
            </a:rPr>
            <a:t>減</a:t>
          </a:r>
          <a:r>
            <a:rPr kumimoji="1" lang="ja-JP" altLang="en-US" sz="1000">
              <a:solidFill>
                <a:schemeClr val="dk1"/>
              </a:solidFill>
              <a:effectLst/>
              <a:latin typeface="+mn-lt"/>
              <a:ea typeface="+mn-ea"/>
              <a:cs typeface="+mn-cs"/>
            </a:rPr>
            <a:t>となっている</a:t>
          </a:r>
          <a:r>
            <a:rPr kumimoji="1" lang="ja-JP" altLang="ja-JP" sz="1000">
              <a:solidFill>
                <a:schemeClr val="dk1"/>
              </a:solidFill>
              <a:effectLst/>
              <a:latin typeface="+mn-lt"/>
              <a:ea typeface="+mn-ea"/>
              <a:cs typeface="+mn-cs"/>
            </a:rPr>
            <a:t>。</a:t>
          </a:r>
          <a:endParaRPr lang="ja-JP" altLang="ja-JP" sz="1000">
            <a:effectLst/>
          </a:endParaRPr>
        </a:p>
        <a:p>
          <a:r>
            <a:rPr kumimoji="1" lang="ja-JP" altLang="en-US" sz="1000">
              <a:solidFill>
                <a:schemeClr val="dk1"/>
              </a:solidFill>
              <a:effectLst/>
              <a:latin typeface="+mn-lt"/>
              <a:ea typeface="+mn-ea"/>
              <a:cs typeface="+mn-cs"/>
            </a:rPr>
            <a:t>類似団体と比較して、低い水準を維持できているため、</a:t>
          </a:r>
          <a:r>
            <a:rPr kumimoji="1" lang="ja-JP" altLang="ja-JP" sz="1000">
              <a:solidFill>
                <a:schemeClr val="dk1"/>
              </a:solidFill>
              <a:effectLst/>
              <a:latin typeface="+mn-lt"/>
              <a:ea typeface="+mn-ea"/>
              <a:cs typeface="+mn-cs"/>
            </a:rPr>
            <a:t>今後</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適正な定員管理に努め、経常的な物件費の抑制に努める。</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169858</xdr:rowOff>
    </xdr:from>
    <xdr:to>
      <xdr:col>23</xdr:col>
      <xdr:colOff>133350</xdr:colOff>
      <xdr:row>81</xdr:row>
      <xdr:rowOff>17337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885858"/>
          <a:ext cx="8382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122710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010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17337</xdr:rowOff>
    </xdr:from>
    <xdr:to>
      <xdr:col>19</xdr:col>
      <xdr:colOff>133350</xdr:colOff>
      <xdr:row>81</xdr:row>
      <xdr:rowOff>26684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3904787"/>
          <a:ext cx="889000" cy="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36620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9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153384</xdr:rowOff>
    </xdr:from>
    <xdr:to>
      <xdr:col>15</xdr:col>
      <xdr:colOff>82550</xdr:colOff>
      <xdr:row>81</xdr:row>
      <xdr:rowOff>26684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69384"/>
          <a:ext cx="889000" cy="4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40939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118819</xdr:rowOff>
    </xdr:from>
    <xdr:to>
      <xdr:col>11</xdr:col>
      <xdr:colOff>31750</xdr:colOff>
      <xdr:row>80</xdr:row>
      <xdr:rowOff>153384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34819"/>
          <a:ext cx="889000" cy="3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31232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1302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119058</xdr:rowOff>
    </xdr:from>
    <xdr:to>
      <xdr:col>23</xdr:col>
      <xdr:colOff>184150</xdr:colOff>
      <xdr:row>81</xdr:row>
      <xdr:rowOff>49208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3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135585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80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137987</xdr:rowOff>
    </xdr:from>
    <xdr:to>
      <xdr:col>19</xdr:col>
      <xdr:colOff>184150</xdr:colOff>
      <xdr:row>81</xdr:row>
      <xdr:rowOff>68137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5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78314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22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147334</xdr:rowOff>
    </xdr:from>
    <xdr:to>
      <xdr:col>15</xdr:col>
      <xdr:colOff>133350</xdr:colOff>
      <xdr:row>81</xdr:row>
      <xdr:rowOff>77484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6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87661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3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102584</xdr:rowOff>
    </xdr:from>
    <xdr:to>
      <xdr:col>11</xdr:col>
      <xdr:colOff>82550</xdr:colOff>
      <xdr:row>81</xdr:row>
      <xdr:rowOff>32734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1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42911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8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68019</xdr:rowOff>
    </xdr:from>
    <xdr:to>
      <xdr:col>7</xdr:col>
      <xdr:colOff>31750</xdr:colOff>
      <xdr:row>80</xdr:row>
      <xdr:rowOff>169619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8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8346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5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給与改定率の大きい階層の職員の割合が国の当該職員の割合よりも高いこと、経験年数階層の変動により、国と比べて階層ごとの平均給料額が引き上げられたこと、また、国の平均給料額よりも高い階層が異動したことが主な要因である。今後も適正な給与水準の維持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給与実態調査の公表が行われていないため、前年度数値を引用しています。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148468</xdr:rowOff>
    </xdr:from>
    <xdr:to>
      <xdr:col>81</xdr:col>
      <xdr:colOff>44450</xdr:colOff>
      <xdr:row>87</xdr:row>
      <xdr:rowOff>148468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0646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148468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186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102507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26734"/>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56545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2673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97668</xdr:rowOff>
    </xdr:from>
    <xdr:to>
      <xdr:col>81</xdr:col>
      <xdr:colOff>95250</xdr:colOff>
      <xdr:row>88</xdr:row>
      <xdr:rowOff>27818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69745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8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97668</xdr:rowOff>
    </xdr:from>
    <xdr:to>
      <xdr:col>77</xdr:col>
      <xdr:colOff>95250</xdr:colOff>
      <xdr:row>88</xdr:row>
      <xdr:rowOff>27818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12595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10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人、類似団体比△</a:t>
          </a:r>
          <a:r>
            <a:rPr kumimoji="1" lang="en-US" altLang="ja-JP" sz="1100">
              <a:solidFill>
                <a:schemeClr val="dk1"/>
              </a:solidFill>
              <a:effectLst/>
              <a:latin typeface="+mn-lt"/>
              <a:ea typeface="+mn-ea"/>
              <a:cs typeface="+mn-cs"/>
            </a:rPr>
            <a:t>4..21</a:t>
          </a:r>
          <a:r>
            <a:rPr kumimoji="1" lang="ja-JP" altLang="ja-JP" sz="1100">
              <a:solidFill>
                <a:schemeClr val="dk1"/>
              </a:solidFill>
              <a:effectLst/>
              <a:latin typeface="+mn-lt"/>
              <a:ea typeface="+mn-ea"/>
              <a:cs typeface="+mn-cs"/>
            </a:rPr>
            <a:t>人となっている。</a:t>
          </a:r>
          <a:endParaRPr lang="ja-JP" altLang="ja-JP" sz="1400">
            <a:effectLst/>
          </a:endParaRPr>
        </a:p>
        <a:p>
          <a:r>
            <a:rPr kumimoji="1" lang="ja-JP" altLang="ja-JP" sz="1100">
              <a:solidFill>
                <a:schemeClr val="dk1"/>
              </a:solidFill>
              <a:effectLst/>
              <a:latin typeface="+mn-lt"/>
              <a:ea typeface="+mn-ea"/>
              <a:cs typeface="+mn-cs"/>
            </a:rPr>
            <a:t>これまで集中改革プランにおける定員管理適正化に基づき、退職不補充、非正規職員化等に取り組んできた結果、類似団体中、最低数値となっているが、今後は業務の効率化を図りながら、適正な職員の配置を検討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65939</xdr:rowOff>
    </xdr:from>
    <xdr:to>
      <xdr:col>81</xdr:col>
      <xdr:colOff>44450</xdr:colOff>
      <xdr:row>60</xdr:row>
      <xdr:rowOff>66904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352939"/>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18940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66904</xdr:rowOff>
    </xdr:from>
    <xdr:to>
      <xdr:col>77</xdr:col>
      <xdr:colOff>44450</xdr:colOff>
      <xdr:row>60</xdr:row>
      <xdr:rowOff>70282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53904"/>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130344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88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56286</xdr:rowOff>
    </xdr:from>
    <xdr:to>
      <xdr:col>72</xdr:col>
      <xdr:colOff>203200</xdr:colOff>
      <xdr:row>60</xdr:row>
      <xdr:rowOff>70282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43286"/>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133240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56286</xdr:rowOff>
    </xdr:from>
    <xdr:to>
      <xdr:col>68</xdr:col>
      <xdr:colOff>152400</xdr:colOff>
      <xdr:row>60</xdr:row>
      <xdr:rowOff>69317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43286"/>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149165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143857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15139</xdr:rowOff>
    </xdr:from>
    <xdr:to>
      <xdr:col>81</xdr:col>
      <xdr:colOff>95250</xdr:colOff>
      <xdr:row>60</xdr:row>
      <xdr:rowOff>116739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107866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2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16104</xdr:rowOff>
    </xdr:from>
    <xdr:to>
      <xdr:col>77</xdr:col>
      <xdr:colOff>95250</xdr:colOff>
      <xdr:row>60</xdr:row>
      <xdr:rowOff>117704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127881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71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19482</xdr:rowOff>
    </xdr:from>
    <xdr:to>
      <xdr:col>73</xdr:col>
      <xdr:colOff>44450</xdr:colOff>
      <xdr:row>60</xdr:row>
      <xdr:rowOff>121082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131259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75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5486</xdr:rowOff>
    </xdr:from>
    <xdr:to>
      <xdr:col>68</xdr:col>
      <xdr:colOff>203200</xdr:colOff>
      <xdr:row>60</xdr:row>
      <xdr:rowOff>107086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9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117263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6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18517</xdr:rowOff>
    </xdr:from>
    <xdr:to>
      <xdr:col>64</xdr:col>
      <xdr:colOff>152400</xdr:colOff>
      <xdr:row>60</xdr:row>
      <xdr:rowOff>120117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130294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7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実質公債費比率は</a:t>
          </a:r>
          <a:r>
            <a:rPr kumimoji="1" lang="en-US" altLang="ja-JP" sz="1000">
              <a:solidFill>
                <a:schemeClr val="dk1"/>
              </a:solidFill>
              <a:effectLst/>
              <a:latin typeface="+mn-lt"/>
              <a:ea typeface="+mn-ea"/>
              <a:cs typeface="+mn-cs"/>
            </a:rPr>
            <a:t>8.3%</a:t>
          </a:r>
          <a:r>
            <a:rPr kumimoji="1" lang="ja-JP" altLang="ja-JP" sz="1000">
              <a:solidFill>
                <a:schemeClr val="dk1"/>
              </a:solidFill>
              <a:effectLst/>
              <a:latin typeface="+mn-lt"/>
              <a:ea typeface="+mn-ea"/>
              <a:cs typeface="+mn-cs"/>
            </a:rPr>
            <a:t>となっており、前年度比＋</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ポイント、類似団体比</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ポイントとなっている。単年度でみると</a:t>
          </a:r>
          <a:r>
            <a:rPr kumimoji="1" lang="en-US" altLang="ja-JP" sz="1000">
              <a:solidFill>
                <a:schemeClr val="dk1"/>
              </a:solidFill>
              <a:effectLst/>
              <a:latin typeface="+mn-lt"/>
              <a:ea typeface="+mn-ea"/>
              <a:cs typeface="+mn-cs"/>
            </a:rPr>
            <a:t>+0.6</a:t>
          </a:r>
          <a:r>
            <a:rPr kumimoji="1" lang="ja-JP" altLang="ja-JP" sz="1000">
              <a:solidFill>
                <a:schemeClr val="dk1"/>
              </a:solidFill>
              <a:effectLst/>
              <a:latin typeface="+mn-lt"/>
              <a:ea typeface="+mn-ea"/>
              <a:cs typeface="+mn-cs"/>
            </a:rPr>
            <a:t>ポイントとなっており、</a:t>
          </a:r>
          <a:r>
            <a:rPr kumimoji="1" lang="ja-JP" altLang="en-US" sz="1000">
              <a:solidFill>
                <a:schemeClr val="dk1"/>
              </a:solidFill>
              <a:effectLst/>
              <a:latin typeface="+mn-lt"/>
              <a:ea typeface="+mn-ea"/>
              <a:cs typeface="+mn-cs"/>
            </a:rPr>
            <a:t>総合防災システム整備事業に係る緊急防災・減災事業債の償還増や、臨時財政対策債の元金償還増により元利償還金が増加（</a:t>
          </a:r>
          <a:r>
            <a:rPr kumimoji="1" lang="en-US" altLang="ja-JP" sz="1000">
              <a:solidFill>
                <a:schemeClr val="dk1"/>
              </a:solidFill>
              <a:effectLst/>
              <a:latin typeface="+mn-lt"/>
              <a:ea typeface="+mn-ea"/>
              <a:cs typeface="+mn-cs"/>
            </a:rPr>
            <a:t>+14</a:t>
          </a:r>
          <a:r>
            <a:rPr kumimoji="1" lang="ja-JP" altLang="en-US" sz="1000">
              <a:solidFill>
                <a:schemeClr val="dk1"/>
              </a:solidFill>
              <a:effectLst/>
              <a:latin typeface="+mn-lt"/>
              <a:ea typeface="+mn-ea"/>
              <a:cs typeface="+mn-cs"/>
            </a:rPr>
            <a:t>百万円）したこと、また、</a:t>
          </a:r>
          <a:r>
            <a:rPr kumimoji="1" lang="en-US" altLang="ja-JP" sz="1000">
              <a:solidFill>
                <a:schemeClr val="dk1"/>
              </a:solidFill>
              <a:effectLst/>
              <a:latin typeface="+mn-lt"/>
              <a:ea typeface="+mn-ea"/>
              <a:cs typeface="+mn-cs"/>
            </a:rPr>
            <a:t>H16</a:t>
          </a:r>
          <a:r>
            <a:rPr kumimoji="1" lang="ja-JP" altLang="en-US" sz="1000">
              <a:solidFill>
                <a:schemeClr val="dk1"/>
              </a:solidFill>
              <a:effectLst/>
              <a:latin typeface="+mn-lt"/>
              <a:ea typeface="+mn-ea"/>
              <a:cs typeface="+mn-cs"/>
            </a:rPr>
            <a:t>年度過疎対策事業債や</a:t>
          </a:r>
          <a:r>
            <a:rPr kumimoji="1" lang="en-US" altLang="ja-JP" sz="1000">
              <a:solidFill>
                <a:schemeClr val="dk1"/>
              </a:solidFill>
              <a:effectLst/>
              <a:latin typeface="+mn-lt"/>
              <a:ea typeface="+mn-ea"/>
              <a:cs typeface="+mn-cs"/>
            </a:rPr>
            <a:t>H7</a:t>
          </a:r>
          <a:r>
            <a:rPr kumimoji="1" lang="ja-JP" altLang="en-US" sz="1000">
              <a:solidFill>
                <a:schemeClr val="dk1"/>
              </a:solidFill>
              <a:effectLst/>
              <a:latin typeface="+mn-lt"/>
              <a:ea typeface="+mn-ea"/>
              <a:cs typeface="+mn-cs"/>
            </a:rPr>
            <a:t>年度一般公共事業債の算入終了等により公債費に係る基準財政需要額算入額の減少（△</a:t>
          </a:r>
          <a:r>
            <a:rPr kumimoji="1" lang="en-US" altLang="ja-JP" sz="1000">
              <a:solidFill>
                <a:schemeClr val="dk1"/>
              </a:solidFill>
              <a:effectLst/>
              <a:latin typeface="+mn-lt"/>
              <a:ea typeface="+mn-ea"/>
              <a:cs typeface="+mn-cs"/>
            </a:rPr>
            <a:t>12</a:t>
          </a:r>
          <a:r>
            <a:rPr kumimoji="1" lang="ja-JP" altLang="en-US" sz="1000">
              <a:solidFill>
                <a:schemeClr val="dk1"/>
              </a:solidFill>
              <a:effectLst/>
              <a:latin typeface="+mn-lt"/>
              <a:ea typeface="+mn-ea"/>
              <a:cs typeface="+mn-cs"/>
            </a:rPr>
            <a:t>百万円）</a:t>
          </a:r>
          <a:r>
            <a:rPr kumimoji="1" lang="ja-JP" altLang="ja-JP" sz="1000">
              <a:solidFill>
                <a:schemeClr val="dk1"/>
              </a:solidFill>
              <a:effectLst/>
              <a:latin typeface="+mn-lt"/>
              <a:ea typeface="+mn-ea"/>
              <a:cs typeface="+mn-cs"/>
            </a:rPr>
            <a:t>となったことが大きく影響している。</a:t>
          </a:r>
          <a:endParaRPr lang="ja-JP" altLang="ja-JP" sz="1000">
            <a:effectLst/>
          </a:endParaRPr>
        </a:p>
        <a:p>
          <a:r>
            <a:rPr kumimoji="1" lang="ja-JP" altLang="ja-JP" sz="1000">
              <a:solidFill>
                <a:schemeClr val="dk1"/>
              </a:solidFill>
              <a:effectLst/>
              <a:latin typeface="+mn-lt"/>
              <a:ea typeface="+mn-ea"/>
              <a:cs typeface="+mn-cs"/>
            </a:rPr>
            <a:t>今後は、公共施設の老朽化対策</a:t>
          </a:r>
          <a:r>
            <a:rPr kumimoji="1" lang="ja-JP" altLang="en-US" sz="1000">
              <a:solidFill>
                <a:schemeClr val="dk1"/>
              </a:solidFill>
              <a:effectLst/>
              <a:latin typeface="+mn-lt"/>
              <a:ea typeface="+mn-ea"/>
              <a:cs typeface="+mn-cs"/>
            </a:rPr>
            <a:t>や庁舎建て替えのための起債額増が予想されており</a:t>
          </a:r>
          <a:r>
            <a:rPr kumimoji="1" lang="ja-JP" altLang="ja-JP" sz="1000">
              <a:solidFill>
                <a:schemeClr val="dk1"/>
              </a:solidFill>
              <a:effectLst/>
              <a:latin typeface="+mn-lt"/>
              <a:ea typeface="+mn-ea"/>
              <a:cs typeface="+mn-cs"/>
            </a:rPr>
            <a:t>、償還方法などを適切に管理し、財政健全化に努める。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69088</xdr:rowOff>
    </xdr:from>
    <xdr:to>
      <xdr:col>81</xdr:col>
      <xdr:colOff>44450</xdr:colOff>
      <xdr:row>41</xdr:row>
      <xdr:rowOff>32766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2708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131335</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1524</xdr:rowOff>
    </xdr:from>
    <xdr:to>
      <xdr:col>77</xdr:col>
      <xdr:colOff>44450</xdr:colOff>
      <xdr:row>40</xdr:row>
      <xdr:rowOff>69088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5952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114808</xdr:rowOff>
    </xdr:from>
    <xdr:to>
      <xdr:col>77</xdr:col>
      <xdr:colOff>95250</xdr:colOff>
      <xdr:row>41</xdr:row>
      <xdr:rowOff>44958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29735</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5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1524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402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30480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125493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8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18288</xdr:rowOff>
    </xdr:from>
    <xdr:to>
      <xdr:col>77</xdr:col>
      <xdr:colOff>95250</xdr:colOff>
      <xdr:row>40</xdr:row>
      <xdr:rowOff>119888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130065</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122174</xdr:rowOff>
    </xdr:from>
    <xdr:to>
      <xdr:col>73</xdr:col>
      <xdr:colOff>44450</xdr:colOff>
      <xdr:row>40</xdr:row>
      <xdr:rowOff>52324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62501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地方債現在高等の将来負担額よりも基金等の充当可能財源が多いため、比率はマイナスの値（</a:t>
          </a:r>
          <a:r>
            <a:rPr kumimoji="1" lang="en-US" altLang="ja-JP" sz="1000">
              <a:solidFill>
                <a:schemeClr val="dk1"/>
              </a:solidFill>
              <a:effectLst/>
              <a:latin typeface="+mn-lt"/>
              <a:ea typeface="+mn-ea"/>
              <a:cs typeface="+mn-cs"/>
            </a:rPr>
            <a:t>89.2%</a:t>
          </a:r>
          <a:r>
            <a:rPr kumimoji="1" lang="ja-JP" altLang="ja-JP" sz="1000">
              <a:solidFill>
                <a:schemeClr val="dk1"/>
              </a:solidFill>
              <a:effectLst/>
              <a:latin typeface="+mn-lt"/>
              <a:ea typeface="+mn-ea"/>
              <a:cs typeface="+mn-cs"/>
            </a:rPr>
            <a:t>）となっている。前年度比は</a:t>
          </a:r>
          <a:r>
            <a:rPr kumimoji="1" lang="en-US" altLang="ja-JP" sz="1000">
              <a:solidFill>
                <a:schemeClr val="dk1"/>
              </a:solidFill>
              <a:effectLst/>
              <a:latin typeface="+mn-lt"/>
              <a:ea typeface="+mn-ea"/>
              <a:cs typeface="+mn-cs"/>
            </a:rPr>
            <a:t>+11.6</a:t>
          </a:r>
          <a:r>
            <a:rPr kumimoji="1" lang="ja-JP" altLang="ja-JP" sz="1000">
              <a:solidFill>
                <a:schemeClr val="dk1"/>
              </a:solidFill>
              <a:effectLst/>
              <a:latin typeface="+mn-lt"/>
              <a:ea typeface="+mn-ea"/>
              <a:cs typeface="+mn-cs"/>
            </a:rPr>
            <a:t>ポイントとなっている。</a:t>
          </a:r>
          <a:endParaRPr lang="ja-JP" altLang="ja-JP" sz="1000">
            <a:effectLst/>
          </a:endParaRPr>
        </a:p>
        <a:p>
          <a:r>
            <a:rPr kumimoji="1" lang="ja-JP" altLang="ja-JP" sz="1000">
              <a:solidFill>
                <a:schemeClr val="dk1"/>
              </a:solidFill>
              <a:effectLst/>
              <a:latin typeface="+mn-lt"/>
              <a:ea typeface="+mn-ea"/>
              <a:cs typeface="+mn-cs"/>
            </a:rPr>
            <a:t>地方債現在高</a:t>
          </a:r>
          <a:r>
            <a:rPr kumimoji="1" lang="ja-JP" altLang="en-US" sz="1000">
              <a:solidFill>
                <a:schemeClr val="dk1"/>
              </a:solidFill>
              <a:effectLst/>
              <a:latin typeface="+mn-lt"/>
              <a:ea typeface="+mn-ea"/>
              <a:cs typeface="+mn-cs"/>
            </a:rPr>
            <a:t>は前年度より減（△</a:t>
          </a:r>
          <a:r>
            <a:rPr kumimoji="1" lang="en-US" altLang="ja-JP" sz="1000">
              <a:solidFill>
                <a:schemeClr val="dk1"/>
              </a:solidFill>
              <a:effectLst/>
              <a:latin typeface="+mn-lt"/>
              <a:ea typeface="+mn-ea"/>
              <a:cs typeface="+mn-cs"/>
            </a:rPr>
            <a:t>440</a:t>
          </a:r>
          <a:r>
            <a:rPr kumimoji="1" lang="ja-JP" altLang="en-US" sz="1000">
              <a:solidFill>
                <a:schemeClr val="dk1"/>
              </a:solidFill>
              <a:effectLst/>
              <a:latin typeface="+mn-lt"/>
              <a:ea typeface="+mn-ea"/>
              <a:cs typeface="+mn-cs"/>
            </a:rPr>
            <a:t>百万円）や</a:t>
          </a:r>
          <a:r>
            <a:rPr kumimoji="1" lang="ja-JP" altLang="ja-JP" sz="1000">
              <a:solidFill>
                <a:schemeClr val="dk1"/>
              </a:solidFill>
              <a:effectLst/>
              <a:latin typeface="+mn-lt"/>
              <a:ea typeface="+mn-ea"/>
              <a:cs typeface="+mn-cs"/>
            </a:rPr>
            <a:t>公営企業債等繰入見込額の減（△</a:t>
          </a:r>
          <a:r>
            <a:rPr kumimoji="1" lang="en-US" altLang="ja-JP" sz="1000">
              <a:solidFill>
                <a:schemeClr val="dk1"/>
              </a:solidFill>
              <a:effectLst/>
              <a:latin typeface="+mn-lt"/>
              <a:ea typeface="+mn-ea"/>
              <a:cs typeface="+mn-cs"/>
            </a:rPr>
            <a:t>251</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により将来負担額は前年度より減少（△</a:t>
          </a:r>
          <a:r>
            <a:rPr kumimoji="1" lang="en-US" altLang="ja-JP" sz="1000">
              <a:solidFill>
                <a:schemeClr val="dk1"/>
              </a:solidFill>
              <a:effectLst/>
              <a:latin typeface="+mn-lt"/>
              <a:ea typeface="+mn-ea"/>
              <a:cs typeface="+mn-cs"/>
            </a:rPr>
            <a:t>728</a:t>
          </a:r>
          <a:r>
            <a:rPr kumimoji="1" lang="ja-JP" altLang="en-US" sz="1000">
              <a:solidFill>
                <a:schemeClr val="dk1"/>
              </a:solidFill>
              <a:effectLst/>
              <a:latin typeface="+mn-lt"/>
              <a:ea typeface="+mn-ea"/>
              <a:cs typeface="+mn-cs"/>
            </a:rPr>
            <a:t>百万円）しているものの</a:t>
          </a:r>
          <a:r>
            <a:rPr kumimoji="1" lang="ja-JP" altLang="ja-JP" sz="1000">
              <a:solidFill>
                <a:schemeClr val="dk1"/>
              </a:solidFill>
              <a:effectLst/>
              <a:latin typeface="+mn-lt"/>
              <a:ea typeface="+mn-ea"/>
              <a:cs typeface="+mn-cs"/>
            </a:rPr>
            <a:t>、充当可能</a:t>
          </a:r>
          <a:r>
            <a:rPr kumimoji="1" lang="ja-JP" altLang="en-US" sz="1000">
              <a:solidFill>
                <a:schemeClr val="dk1"/>
              </a:solidFill>
              <a:effectLst/>
              <a:latin typeface="+mn-lt"/>
              <a:ea typeface="+mn-ea"/>
              <a:cs typeface="+mn-cs"/>
            </a:rPr>
            <a:t>財源等も減少</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1,119</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しており、</a:t>
          </a:r>
          <a:r>
            <a:rPr kumimoji="1" lang="ja-JP" altLang="ja-JP" sz="1000">
              <a:solidFill>
                <a:schemeClr val="dk1"/>
              </a:solidFill>
              <a:effectLst/>
              <a:latin typeface="+mn-lt"/>
              <a:ea typeface="+mn-ea"/>
              <a:cs typeface="+mn-cs"/>
            </a:rPr>
            <a:t>比率を押し</a:t>
          </a:r>
          <a:r>
            <a:rPr kumimoji="1" lang="ja-JP" altLang="en-US" sz="1000">
              <a:solidFill>
                <a:schemeClr val="dk1"/>
              </a:solidFill>
              <a:effectLst/>
              <a:latin typeface="+mn-lt"/>
              <a:ea typeface="+mn-ea"/>
              <a:cs typeface="+mn-cs"/>
            </a:rPr>
            <a:t>上げる</a:t>
          </a:r>
          <a:r>
            <a:rPr kumimoji="1" lang="ja-JP" altLang="ja-JP" sz="1000">
              <a:solidFill>
                <a:schemeClr val="dk1"/>
              </a:solidFill>
              <a:effectLst/>
              <a:latin typeface="+mn-lt"/>
              <a:ea typeface="+mn-ea"/>
              <a:cs typeface="+mn-cs"/>
            </a:rPr>
            <a:t>要因となっている。</a:t>
          </a:r>
          <a:endParaRPr lang="ja-JP" altLang="ja-JP" sz="1000">
            <a:effectLst/>
          </a:endParaRPr>
        </a:p>
        <a:p>
          <a:r>
            <a:rPr kumimoji="1" lang="ja-JP" altLang="ja-JP" sz="1000">
              <a:solidFill>
                <a:schemeClr val="dk1"/>
              </a:solidFill>
              <a:effectLst/>
              <a:latin typeface="+mn-lt"/>
              <a:ea typeface="+mn-ea"/>
              <a:cs typeface="+mn-cs"/>
            </a:rPr>
            <a:t>現在、分子はマイナスの値になっているが、公共施設の老朽化対策で充当可能基金の減少が見込まれることや、特定財源が減少することなどがあれば、プラスの値に転じる可能性もあるため、財政運営を堅実に行うことが必要である。</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24934</xdr:rowOff>
    </xdr:from>
    <xdr:to>
      <xdr:col>73</xdr:col>
      <xdr:colOff>44450</xdr:colOff>
      <xdr:row>14</xdr:row>
      <xdr:rowOff>126534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1609</xdr:rowOff>
    </xdr:from>
    <xdr:to>
      <xdr:col>68</xdr:col>
      <xdr:colOff>203200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13,863
13,824
32.27
5,927,323
5,525,000
234,050
3,411,459
4,435,338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一般職給与（</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共済負担金（</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、勤勉手当（＋</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百万円）などの増要因で</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本町は全国的に</a:t>
          </a:r>
          <a:r>
            <a:rPr kumimoji="1" lang="ja-JP" altLang="en-US" sz="1100">
              <a:solidFill>
                <a:schemeClr val="dk1"/>
              </a:solidFill>
              <a:effectLst/>
              <a:latin typeface="+mn-lt"/>
              <a:ea typeface="+mn-ea"/>
              <a:cs typeface="+mn-cs"/>
            </a:rPr>
            <a:t>見て</a:t>
          </a:r>
          <a:r>
            <a:rPr kumimoji="1" lang="ja-JP" altLang="ja-JP" sz="1100">
              <a:solidFill>
                <a:schemeClr val="dk1"/>
              </a:solidFill>
              <a:effectLst/>
              <a:latin typeface="+mn-lt"/>
              <a:ea typeface="+mn-ea"/>
              <a:cs typeface="+mn-cs"/>
            </a:rPr>
            <a:t>正規職員数が少ないため、今後は定員適正管理を図りつつ、低い水準を保つ。</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28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152146</xdr:rowOff>
    </xdr:from>
    <xdr:to>
      <xdr:col>19</xdr:col>
      <xdr:colOff>187325</xdr:colOff>
      <xdr:row>35</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143002</xdr:rowOff>
    </xdr:from>
    <xdr:to>
      <xdr:col>15</xdr:col>
      <xdr:colOff>98425</xdr:colOff>
      <xdr:row>35</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36</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437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101346</xdr:rowOff>
    </xdr:from>
    <xdr:to>
      <xdr:col>20</xdr:col>
      <xdr:colOff>38100</xdr:colOff>
      <xdr:row>36</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41673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92202</xdr:rowOff>
    </xdr:from>
    <xdr:to>
      <xdr:col>11</xdr:col>
      <xdr:colOff>60325</xdr:colOff>
      <xdr:row>36</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32529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ごみ処理施設光熱水費（＋</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百万円）、小中学校光熱水費（＋</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百万円）、予防接種業務委託料（＋</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の影響</a:t>
          </a:r>
          <a:r>
            <a:rPr kumimoji="1" lang="ja-JP" altLang="ja-JP" sz="1100">
              <a:solidFill>
                <a:schemeClr val="dk1"/>
              </a:solidFill>
              <a:effectLst/>
              <a:latin typeface="+mn-lt"/>
              <a:ea typeface="+mn-ea"/>
              <a:cs typeface="+mn-cs"/>
            </a:rPr>
            <a:t>により前年度比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ポイント、類似団体比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需用費</a:t>
          </a:r>
          <a:r>
            <a:rPr kumimoji="1" lang="ja-JP" altLang="en-US" sz="1100">
              <a:solidFill>
                <a:schemeClr val="dk1"/>
              </a:solidFill>
              <a:effectLst/>
              <a:latin typeface="+mn-lt"/>
              <a:ea typeface="+mn-ea"/>
              <a:cs typeface="+mn-cs"/>
            </a:rPr>
            <a:t>や委託料などの単独経常経費について</a:t>
          </a:r>
          <a:r>
            <a:rPr kumimoji="1" lang="ja-JP" altLang="ja-JP" sz="1100">
              <a:solidFill>
                <a:schemeClr val="dk1"/>
              </a:solidFill>
              <a:effectLst/>
              <a:latin typeface="+mn-lt"/>
              <a:ea typeface="+mn-ea"/>
              <a:cs typeface="+mn-cs"/>
            </a:rPr>
            <a:t>経費抑制に努める。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893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155575</xdr:rowOff>
    </xdr:from>
    <xdr:to>
      <xdr:col>78</xdr:col>
      <xdr:colOff>69850</xdr:colOff>
      <xdr:row>19</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416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50800</xdr:rowOff>
    </xdr:from>
    <xdr:to>
      <xdr:col>73</xdr:col>
      <xdr:colOff>180975</xdr:colOff>
      <xdr:row>18</xdr:row>
      <xdr:rowOff>155575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65450"/>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107950</xdr:rowOff>
    </xdr:from>
    <xdr:to>
      <xdr:col>69</xdr:col>
      <xdr:colOff>92075</xdr:colOff>
      <xdr:row>17</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51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140352</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76200</xdr:rowOff>
    </xdr:from>
    <xdr:to>
      <xdr:col>82</xdr:col>
      <xdr:colOff>158750</xdr:colOff>
      <xdr:row>20</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30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104775</xdr:rowOff>
    </xdr:from>
    <xdr:to>
      <xdr:col>74</xdr:col>
      <xdr:colOff>31750</xdr:colOff>
      <xdr:row>19</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19702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7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0</xdr:rowOff>
    </xdr:from>
    <xdr:to>
      <xdr:col>69</xdr:col>
      <xdr:colOff>142875</xdr:colOff>
      <xdr:row>17</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57150</xdr:rowOff>
    </xdr:from>
    <xdr:to>
      <xdr:col>65</xdr:col>
      <xdr:colOff>53975</xdr:colOff>
      <xdr:row>16</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ポイント、類似団体比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en-US" sz="1100">
              <a:solidFill>
                <a:schemeClr val="dk1"/>
              </a:solidFill>
              <a:effectLst/>
              <a:latin typeface="+mn-lt"/>
              <a:ea typeface="+mn-ea"/>
              <a:cs typeface="+mn-cs"/>
            </a:rPr>
            <a:t>臨時・パート保育士賃金（△</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臨時・嘱託保育士社会保険料（△</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要因があげられる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近年、施設型給付費負担金や障害児通所給付費などの増による扶助費増が続いているが、</a:t>
          </a:r>
          <a:r>
            <a:rPr kumimoji="1" lang="ja-JP" altLang="ja-JP" sz="1100">
              <a:solidFill>
                <a:schemeClr val="dk1"/>
              </a:solidFill>
              <a:effectLst/>
              <a:latin typeface="+mn-lt"/>
              <a:ea typeface="+mn-ea"/>
              <a:cs typeface="+mn-cs"/>
            </a:rPr>
            <a:t>これら扶助費の抑制は困難である</a:t>
          </a:r>
          <a:r>
            <a:rPr kumimoji="1" lang="ja-JP" altLang="en-US" sz="1100">
              <a:solidFill>
                <a:schemeClr val="dk1"/>
              </a:solidFill>
              <a:effectLst/>
              <a:latin typeface="+mn-lt"/>
              <a:ea typeface="+mn-ea"/>
              <a:cs typeface="+mn-cs"/>
            </a:rPr>
            <a:t>と考えるため</a:t>
          </a:r>
          <a:r>
            <a:rPr kumimoji="1" lang="ja-JP" altLang="ja-JP" sz="1100">
              <a:solidFill>
                <a:schemeClr val="dk1"/>
              </a:solidFill>
              <a:effectLst/>
              <a:latin typeface="+mn-lt"/>
              <a:ea typeface="+mn-ea"/>
              <a:cs typeface="+mn-cs"/>
            </a:rPr>
            <a:t>、他の経常経費の抑制に努め、財政圧迫に歯止めをかける。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37193</xdr:rowOff>
    </xdr:from>
    <xdr:to>
      <xdr:col>24</xdr:col>
      <xdr:colOff>25400</xdr:colOff>
      <xdr:row>61</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4956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61</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3323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60</xdr:row>
      <xdr:rowOff>45357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1037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110672</xdr:rowOff>
    </xdr:from>
    <xdr:to>
      <xdr:col>11</xdr:col>
      <xdr:colOff>9525</xdr:colOff>
      <xdr:row>58</xdr:row>
      <xdr:rowOff>159657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547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157843</xdr:rowOff>
    </xdr:from>
    <xdr:to>
      <xdr:col>24</xdr:col>
      <xdr:colOff>76200</xdr:colOff>
      <xdr:row>61</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66420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35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68035</xdr:rowOff>
    </xdr:from>
    <xdr:to>
      <xdr:col>20</xdr:col>
      <xdr:colOff>38100</xdr:colOff>
      <xdr:row>61</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154412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61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108857</xdr:rowOff>
    </xdr:from>
    <xdr:to>
      <xdr:col>11</xdr:col>
      <xdr:colOff>60325</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維持補修費については</a:t>
          </a:r>
          <a:r>
            <a:rPr kumimoji="1" lang="ja-JP" altLang="ja-JP" sz="900">
              <a:solidFill>
                <a:schemeClr val="dk1"/>
              </a:solidFill>
              <a:effectLst/>
              <a:latin typeface="+mn-lt"/>
              <a:ea typeface="+mn-ea"/>
              <a:cs typeface="+mn-cs"/>
            </a:rPr>
            <a:t>前年度</a:t>
          </a:r>
          <a:r>
            <a:rPr kumimoji="1" lang="ja-JP" altLang="en-US" sz="900">
              <a:solidFill>
                <a:schemeClr val="dk1"/>
              </a:solidFill>
              <a:effectLst/>
              <a:latin typeface="+mn-lt"/>
              <a:ea typeface="+mn-ea"/>
              <a:cs typeface="+mn-cs"/>
            </a:rPr>
            <a:t>と変化はないが、繰出金については前年度比＋</a:t>
          </a:r>
          <a:r>
            <a:rPr kumimoji="1" lang="en-US" altLang="ja-JP" sz="900">
              <a:solidFill>
                <a:schemeClr val="dk1"/>
              </a:solidFill>
              <a:effectLst/>
              <a:latin typeface="+mn-lt"/>
              <a:ea typeface="+mn-ea"/>
              <a:cs typeface="+mn-cs"/>
            </a:rPr>
            <a:t>0.1</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となっており、介護保険特別会計繰出金（保険事業勘定）（＋</a:t>
          </a:r>
          <a:r>
            <a:rPr kumimoji="1" lang="en-US" altLang="ja-JP" sz="900">
              <a:solidFill>
                <a:schemeClr val="dk1"/>
              </a:solidFill>
              <a:effectLst/>
              <a:latin typeface="+mn-lt"/>
              <a:ea typeface="+mn-ea"/>
              <a:cs typeface="+mn-cs"/>
            </a:rPr>
            <a:t>5</a:t>
          </a:r>
          <a:r>
            <a:rPr kumimoji="1" lang="ja-JP" altLang="en-US" sz="900">
              <a:solidFill>
                <a:schemeClr val="dk1"/>
              </a:solidFill>
              <a:effectLst/>
              <a:latin typeface="+mn-lt"/>
              <a:ea typeface="+mn-ea"/>
              <a:cs typeface="+mn-cs"/>
            </a:rPr>
            <a:t>百万円）、</a:t>
          </a:r>
          <a:r>
            <a:rPr kumimoji="1" lang="ja-JP" altLang="ja-JP" sz="900">
              <a:solidFill>
                <a:schemeClr val="dk1"/>
              </a:solidFill>
              <a:effectLst/>
              <a:latin typeface="+mn-lt"/>
              <a:ea typeface="+mn-ea"/>
              <a:cs typeface="+mn-cs"/>
            </a:rPr>
            <a:t>後期高齢者医療</a:t>
          </a:r>
          <a:r>
            <a:rPr kumimoji="1" lang="ja-JP" altLang="en-US" sz="900">
              <a:solidFill>
                <a:schemeClr val="dk1"/>
              </a:solidFill>
              <a:effectLst/>
              <a:latin typeface="+mn-lt"/>
              <a:ea typeface="+mn-ea"/>
              <a:cs typeface="+mn-cs"/>
            </a:rPr>
            <a:t>特別会計繰出金（＋</a:t>
          </a:r>
          <a:r>
            <a:rPr kumimoji="1" lang="en-US" altLang="ja-JP" sz="900">
              <a:solidFill>
                <a:schemeClr val="dk1"/>
              </a:solidFill>
              <a:effectLst/>
              <a:latin typeface="+mn-lt"/>
              <a:ea typeface="+mn-ea"/>
              <a:cs typeface="+mn-cs"/>
            </a:rPr>
            <a:t>2</a:t>
          </a:r>
          <a:r>
            <a:rPr kumimoji="1" lang="ja-JP" altLang="en-US" sz="900">
              <a:solidFill>
                <a:schemeClr val="dk1"/>
              </a:solidFill>
              <a:effectLst/>
              <a:latin typeface="+mn-lt"/>
              <a:ea typeface="+mn-ea"/>
              <a:cs typeface="+mn-cs"/>
            </a:rPr>
            <a:t>百万円）が増要因となっている。</a:t>
          </a:r>
          <a:endParaRPr kumimoji="1" lang="en-US" altLang="ja-JP" sz="9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維持補修費、繰出金合わせたところでは</a:t>
          </a:r>
          <a:r>
            <a:rPr kumimoji="1" lang="ja-JP" altLang="ja-JP" sz="900">
              <a:solidFill>
                <a:schemeClr val="dk1"/>
              </a:solidFill>
              <a:effectLst/>
              <a:latin typeface="+mn-lt"/>
              <a:ea typeface="+mn-ea"/>
              <a:cs typeface="+mn-cs"/>
            </a:rPr>
            <a:t>類似団体比</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2.4</a:t>
          </a:r>
          <a:r>
            <a:rPr kumimoji="1" lang="ja-JP" altLang="ja-JP" sz="900">
              <a:solidFill>
                <a:schemeClr val="dk1"/>
              </a:solidFill>
              <a:effectLst/>
              <a:latin typeface="+mn-lt"/>
              <a:ea typeface="+mn-ea"/>
              <a:cs typeface="+mn-cs"/>
            </a:rPr>
            <a:t>ポイントとなって</a:t>
          </a:r>
          <a:r>
            <a:rPr kumimoji="1" lang="ja-JP" altLang="en-US" sz="900">
              <a:solidFill>
                <a:schemeClr val="dk1"/>
              </a:solidFill>
              <a:effectLst/>
              <a:latin typeface="+mn-lt"/>
              <a:ea typeface="+mn-ea"/>
              <a:cs typeface="+mn-cs"/>
            </a:rPr>
            <a:t>おり、類似団体に比べ高い水準にある。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今後</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特別会計への繰出金の抑制を図るために各特別会計の適正な事業運営に努める必要がある。</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120142</xdr:rowOff>
    </xdr:from>
    <xdr:to>
      <xdr:col>82</xdr:col>
      <xdr:colOff>107950</xdr:colOff>
      <xdr:row>57</xdr:row>
      <xdr:rowOff>133858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8927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120142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888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75963</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50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152146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888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53848</xdr:rowOff>
    </xdr:from>
    <xdr:to>
      <xdr:col>69</xdr:col>
      <xdr:colOff>92075</xdr:colOff>
      <xdr:row>57</xdr:row>
      <xdr:rowOff>152146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655048"/>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83058</xdr:rowOff>
    </xdr:from>
    <xdr:to>
      <xdr:col>82</xdr:col>
      <xdr:colOff>158750</xdr:colOff>
      <xdr:row>58</xdr:row>
      <xdr:rowOff>13208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55135</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69342</xdr:rowOff>
    </xdr:from>
    <xdr:to>
      <xdr:col>78</xdr:col>
      <xdr:colOff>120650</xdr:colOff>
      <xdr:row>57</xdr:row>
      <xdr:rowOff>170942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155719</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92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101346</xdr:rowOff>
    </xdr:from>
    <xdr:to>
      <xdr:col>69</xdr:col>
      <xdr:colOff>142875</xdr:colOff>
      <xdr:row>58</xdr:row>
      <xdr:rowOff>31496</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16273</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xdr:rowOff>
    </xdr:from>
    <xdr:to>
      <xdr:col>65</xdr:col>
      <xdr:colOff>53975</xdr:colOff>
      <xdr:row>56</xdr:row>
      <xdr:rowOff>104648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114825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ポイントとなっており、</a:t>
          </a:r>
          <a:r>
            <a:rPr kumimoji="1" lang="ja-JP" altLang="en-US" sz="1100">
              <a:solidFill>
                <a:schemeClr val="dk1"/>
              </a:solidFill>
              <a:effectLst/>
              <a:latin typeface="+mn-lt"/>
              <a:ea typeface="+mn-ea"/>
              <a:cs typeface="+mn-cs"/>
            </a:rPr>
            <a:t>障がい児保育事業補助金（＋</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百万円）、佐々町観光協会補助金（観光協会分）（＋</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百万円）、私立保育園開所時間延長促進事業補助金（＋</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が主な</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類似団体と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比較</a:t>
          </a:r>
          <a:r>
            <a:rPr kumimoji="1" lang="ja-JP" altLang="en-US" sz="1100">
              <a:solidFill>
                <a:schemeClr val="dk1"/>
              </a:solidFill>
              <a:effectLst/>
              <a:latin typeface="+mn-lt"/>
              <a:ea typeface="+mn-ea"/>
              <a:cs typeface="+mn-cs"/>
            </a:rPr>
            <a:t>では△</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ポイントと低い値となっているが、今後も各種団体への補助金の必要性や効果を勘案し、廃止・縮小に努める。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143002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254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254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35</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148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ポイント、類似団体比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主な増要因としては</a:t>
          </a:r>
          <a:r>
            <a:rPr kumimoji="1" lang="ja-JP" altLang="en-US" sz="1100">
              <a:solidFill>
                <a:schemeClr val="dk1"/>
              </a:solidFill>
              <a:effectLst/>
              <a:latin typeface="+mn-lt"/>
              <a:ea typeface="+mn-ea"/>
              <a:cs typeface="+mn-cs"/>
            </a:rPr>
            <a:t>公共事業等債</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財源対策債</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、緊急防災・減災事業債（＋</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百万円）などがある一方で、</a:t>
          </a:r>
          <a:r>
            <a:rPr kumimoji="1" lang="ja-JP" altLang="ja-JP" sz="1100">
              <a:solidFill>
                <a:schemeClr val="dk1"/>
              </a:solidFill>
              <a:effectLst/>
              <a:latin typeface="+mn-lt"/>
              <a:ea typeface="+mn-ea"/>
              <a:cs typeface="+mn-cs"/>
            </a:rPr>
            <a:t>過疎対策事業債（△</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臨時財政対策債繰上償還に伴い一時的に</a:t>
          </a:r>
          <a:r>
            <a:rPr kumimoji="1" lang="ja-JP" altLang="ja-JP" sz="1100">
              <a:solidFill>
                <a:schemeClr val="dk1"/>
              </a:solidFill>
              <a:effectLst/>
              <a:latin typeface="+mn-lt"/>
              <a:ea typeface="+mn-ea"/>
              <a:cs typeface="+mn-cs"/>
            </a:rPr>
            <a:t>公債費負担が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することになるが、</a:t>
          </a:r>
          <a:r>
            <a:rPr kumimoji="1" lang="ja-JP" altLang="en-US" sz="1100">
              <a:solidFill>
                <a:schemeClr val="dk1"/>
              </a:solidFill>
              <a:effectLst/>
              <a:latin typeface="+mn-lt"/>
              <a:ea typeface="+mn-ea"/>
              <a:cs typeface="+mn-cs"/>
            </a:rPr>
            <a:t>今後の大型事業に係る公債費増に備え、</a:t>
          </a:r>
          <a:r>
            <a:rPr kumimoji="1" lang="ja-JP" altLang="ja-JP" sz="1100">
              <a:solidFill>
                <a:schemeClr val="dk1"/>
              </a:solidFill>
              <a:effectLst/>
              <a:latin typeface="+mn-lt"/>
              <a:ea typeface="+mn-ea"/>
              <a:cs typeface="+mn-cs"/>
            </a:rPr>
            <a:t>償還方法などを適切に管理し、公債費抑制に努める。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159004</xdr:rowOff>
    </xdr:from>
    <xdr:to>
      <xdr:col>24</xdr:col>
      <xdr:colOff>25400</xdr:colOff>
      <xdr:row>77</xdr:row>
      <xdr:rowOff>10413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8920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159004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343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251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94996</xdr:rowOff>
    </xdr:from>
    <xdr:to>
      <xdr:col>11</xdr:col>
      <xdr:colOff>9525</xdr:colOff>
      <xdr:row>76</xdr:row>
      <xdr:rowOff>159004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25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108204</xdr:rowOff>
    </xdr:from>
    <xdr:to>
      <xdr:col>20</xdr:col>
      <xdr:colOff>38100</xdr:colOff>
      <xdr:row>77</xdr:row>
      <xdr:rowOff>38354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前年度比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ポイント、類似団体比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ポイントとなっている。</a:t>
          </a:r>
          <a:endParaRPr lang="ja-JP" altLang="ja-JP" sz="1000">
            <a:effectLst/>
          </a:endParaRPr>
        </a:p>
        <a:p>
          <a:r>
            <a:rPr kumimoji="1" lang="ja-JP" altLang="ja-JP" sz="1000">
              <a:solidFill>
                <a:schemeClr val="dk1"/>
              </a:solidFill>
              <a:effectLst/>
              <a:latin typeface="+mn-lt"/>
              <a:ea typeface="+mn-ea"/>
              <a:cs typeface="+mn-cs"/>
            </a:rPr>
            <a:t>特に増加要因と考えられるのは</a:t>
          </a:r>
          <a:r>
            <a:rPr kumimoji="1" lang="ja-JP" altLang="en-US" sz="1000">
              <a:solidFill>
                <a:schemeClr val="dk1"/>
              </a:solidFill>
              <a:effectLst/>
              <a:latin typeface="+mn-lt"/>
              <a:ea typeface="+mn-ea"/>
              <a:cs typeface="+mn-cs"/>
            </a:rPr>
            <a:t>人件費</a:t>
          </a:r>
          <a:r>
            <a:rPr kumimoji="1" lang="ja-JP" altLang="ja-JP" sz="1000">
              <a:solidFill>
                <a:schemeClr val="dk1"/>
              </a:solidFill>
              <a:effectLst/>
              <a:latin typeface="+mn-lt"/>
              <a:ea typeface="+mn-ea"/>
              <a:cs typeface="+mn-cs"/>
            </a:rPr>
            <a:t>（前年度比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に係る事業費支弁人件費の減</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百万円）である。また、</a:t>
          </a:r>
          <a:r>
            <a:rPr kumimoji="1" lang="ja-JP" altLang="en-US" sz="1000">
              <a:solidFill>
                <a:schemeClr val="dk1"/>
              </a:solidFill>
              <a:effectLst/>
              <a:latin typeface="+mn-lt"/>
              <a:ea typeface="+mn-ea"/>
              <a:cs typeface="+mn-cs"/>
            </a:rPr>
            <a:t>物件費</a:t>
          </a:r>
          <a:r>
            <a:rPr kumimoji="1" lang="ja-JP" altLang="ja-JP" sz="1000">
              <a:solidFill>
                <a:schemeClr val="dk1"/>
              </a:solidFill>
              <a:effectLst/>
              <a:latin typeface="+mn-lt"/>
              <a:ea typeface="+mn-ea"/>
              <a:cs typeface="+mn-cs"/>
            </a:rPr>
            <a:t>（前年度比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ポイント）においては、ごみ処理施設光熱水費（＋</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百万円）、小中学校光熱水費（＋</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百万円）</a:t>
          </a:r>
          <a:r>
            <a:rPr kumimoji="1" lang="ja-JP" altLang="en-US" sz="1000">
              <a:solidFill>
                <a:schemeClr val="dk1"/>
              </a:solidFill>
              <a:effectLst/>
              <a:latin typeface="+mn-lt"/>
              <a:ea typeface="+mn-ea"/>
              <a:cs typeface="+mn-cs"/>
            </a:rPr>
            <a:t>などの複数の維持管理費が起因している。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今後、</a:t>
          </a:r>
          <a:r>
            <a:rPr kumimoji="1" lang="ja-JP" altLang="en-US" sz="1000">
              <a:solidFill>
                <a:schemeClr val="dk1"/>
              </a:solidFill>
              <a:effectLst/>
              <a:latin typeface="+mn-lt"/>
              <a:ea typeface="+mn-ea"/>
              <a:cs typeface="+mn-cs"/>
            </a:rPr>
            <a:t>人件費</a:t>
          </a:r>
          <a:r>
            <a:rPr kumimoji="1" lang="ja-JP" altLang="ja-JP" sz="1000">
              <a:solidFill>
                <a:schemeClr val="dk1"/>
              </a:solidFill>
              <a:effectLst/>
              <a:latin typeface="+mn-lt"/>
              <a:ea typeface="+mn-ea"/>
              <a:cs typeface="+mn-cs"/>
            </a:rPr>
            <a:t>については定員適正管理を図り</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需用費や委託料などの単独経常経費について経費抑制に努める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16637"/>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77</xdr:row>
      <xdr:rowOff>14987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434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76</xdr:row>
      <xdr:rowOff>113285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988036"/>
          <a:ext cx="889000" cy="1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26416</xdr:rowOff>
    </xdr:from>
    <xdr:to>
      <xdr:col>69</xdr:col>
      <xdr:colOff>92075</xdr:colOff>
      <xdr:row>75</xdr:row>
      <xdr:rowOff>129286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71371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41419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78486</xdr:rowOff>
    </xdr:from>
    <xdr:to>
      <xdr:col>69</xdr:col>
      <xdr:colOff>142875</xdr:colOff>
      <xdr:row>76</xdr:row>
      <xdr:rowOff>8635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147066</xdr:rowOff>
    </xdr:from>
    <xdr:to>
      <xdr:col>65</xdr:col>
      <xdr:colOff>53975</xdr:colOff>
      <xdr:row>74</xdr:row>
      <xdr:rowOff>77216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87393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146077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122946</xdr:rowOff>
    </xdr:from>
    <xdr:to>
      <xdr:col>29</xdr:col>
      <xdr:colOff>127000</xdr:colOff>
      <xdr:row>19</xdr:row>
      <xdr:rowOff>135900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428121"/>
          <a:ext cx="647700" cy="12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113575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4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122946</xdr:rowOff>
    </xdr:from>
    <xdr:to>
      <xdr:col>26</xdr:col>
      <xdr:colOff>50800</xdr:colOff>
      <xdr:row>19</xdr:row>
      <xdr:rowOff>126718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28121"/>
          <a:ext cx="698500" cy="3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51206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2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117399</xdr:rowOff>
    </xdr:from>
    <xdr:to>
      <xdr:col>22</xdr:col>
      <xdr:colOff>114300</xdr:colOff>
      <xdr:row>19</xdr:row>
      <xdr:rowOff>126718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22574"/>
          <a:ext cx="698500" cy="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38602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116553</xdr:rowOff>
    </xdr:from>
    <xdr:to>
      <xdr:col>18</xdr:col>
      <xdr:colOff>177800</xdr:colOff>
      <xdr:row>19</xdr:row>
      <xdr:rowOff>117399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21728"/>
          <a:ext cx="698500" cy="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32788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55473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85100</xdr:rowOff>
    </xdr:from>
    <xdr:to>
      <xdr:col>29</xdr:col>
      <xdr:colOff>177800</xdr:colOff>
      <xdr:row>20</xdr:row>
      <xdr:rowOff>15250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0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165127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9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72146</xdr:rowOff>
    </xdr:from>
    <xdr:to>
      <xdr:col>26</xdr:col>
      <xdr:colOff>101600</xdr:colOff>
      <xdr:row>20</xdr:row>
      <xdr:rowOff>2296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7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158523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3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75918</xdr:rowOff>
    </xdr:from>
    <xdr:to>
      <xdr:col>22</xdr:col>
      <xdr:colOff>165100</xdr:colOff>
      <xdr:row>20</xdr:row>
      <xdr:rowOff>6068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162295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66599</xdr:rowOff>
    </xdr:from>
    <xdr:to>
      <xdr:col>19</xdr:col>
      <xdr:colOff>38100</xdr:colOff>
      <xdr:row>19</xdr:row>
      <xdr:rowOff>168199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71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152976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65753</xdr:rowOff>
    </xdr:from>
    <xdr:to>
      <xdr:col>15</xdr:col>
      <xdr:colOff>101600</xdr:colOff>
      <xdr:row>19</xdr:row>
      <xdr:rowOff>167353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70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152130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199104</xdr:rowOff>
    </xdr:from>
    <xdr:to>
      <xdr:col>29</xdr:col>
      <xdr:colOff>127000</xdr:colOff>
      <xdr:row>35</xdr:row>
      <xdr:rowOff>214516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09454"/>
          <a:ext cx="647700" cy="15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291190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5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214516</xdr:rowOff>
    </xdr:from>
    <xdr:to>
      <xdr:col>26</xdr:col>
      <xdr:colOff>50800</xdr:colOff>
      <xdr:row>35</xdr:row>
      <xdr:rowOff>261569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24866"/>
          <a:ext cx="698500" cy="47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218838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6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261569</xdr:rowOff>
    </xdr:from>
    <xdr:to>
      <xdr:col>22</xdr:col>
      <xdr:colOff>114300</xdr:colOff>
      <xdr:row>36</xdr:row>
      <xdr:rowOff>18853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71919"/>
          <a:ext cx="698500" cy="100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194359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307937</xdr:rowOff>
    </xdr:from>
    <xdr:to>
      <xdr:col>18</xdr:col>
      <xdr:colOff>177800</xdr:colOff>
      <xdr:row>36</xdr:row>
      <xdr:rowOff>18853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18287"/>
          <a:ext cx="698500" cy="53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181500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136027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148304</xdr:rowOff>
    </xdr:from>
    <xdr:to>
      <xdr:col>29</xdr:col>
      <xdr:colOff>177800</xdr:colOff>
      <xdr:row>35</xdr:row>
      <xdr:rowOff>249904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58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120381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3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163716</xdr:rowOff>
    </xdr:from>
    <xdr:to>
      <xdr:col>26</xdr:col>
      <xdr:colOff>101600</xdr:colOff>
      <xdr:row>35</xdr:row>
      <xdr:rowOff>265316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4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250093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6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210769</xdr:rowOff>
    </xdr:from>
    <xdr:to>
      <xdr:col>22</xdr:col>
      <xdr:colOff>165100</xdr:colOff>
      <xdr:row>35</xdr:row>
      <xdr:rowOff>312369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1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297146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0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310953</xdr:rowOff>
    </xdr:from>
    <xdr:to>
      <xdr:col>19</xdr:col>
      <xdr:colOff>38100</xdr:colOff>
      <xdr:row>36</xdr:row>
      <xdr:rowOff>69653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1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54430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0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257137</xdr:rowOff>
    </xdr:from>
    <xdr:to>
      <xdr:col>15</xdr:col>
      <xdr:colOff>101600</xdr:colOff>
      <xdr:row>36</xdr:row>
      <xdr:rowOff>15837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7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5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13,863
13,824
32.27
5,927,323
5,525,000
234,050
3,411,459
4,435,338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137368</xdr:rowOff>
    </xdr:from>
    <xdr:to>
      <xdr:col>24</xdr:col>
      <xdr:colOff>63500</xdr:colOff>
      <xdr:row>38</xdr:row>
      <xdr:rowOff>141697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52468"/>
          <a:ext cx="838200" cy="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76938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137368</xdr:rowOff>
    </xdr:from>
    <xdr:to>
      <xdr:col>19</xdr:col>
      <xdr:colOff>177800</xdr:colOff>
      <xdr:row>38</xdr:row>
      <xdr:rowOff>139517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52468"/>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11292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139517</xdr:rowOff>
    </xdr:from>
    <xdr:to>
      <xdr:col>15</xdr:col>
      <xdr:colOff>50800</xdr:colOff>
      <xdr:row>38</xdr:row>
      <xdr:rowOff>145049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54617"/>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160408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118585</xdr:rowOff>
    </xdr:from>
    <xdr:to>
      <xdr:col>10</xdr:col>
      <xdr:colOff>114300</xdr:colOff>
      <xdr:row>38</xdr:row>
      <xdr:rowOff>145049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33685"/>
          <a:ext cx="889000" cy="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152963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170139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90897</xdr:rowOff>
    </xdr:from>
    <xdr:to>
      <xdr:col>24</xdr:col>
      <xdr:colOff>114300</xdr:colOff>
      <xdr:row>39</xdr:row>
      <xdr:rowOff>21047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60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5824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2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86568</xdr:rowOff>
    </xdr:from>
    <xdr:to>
      <xdr:col>20</xdr:col>
      <xdr:colOff>38100</xdr:colOff>
      <xdr:row>39</xdr:row>
      <xdr:rowOff>16718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7845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9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88717</xdr:rowOff>
    </xdr:from>
    <xdr:to>
      <xdr:col>15</xdr:col>
      <xdr:colOff>101600</xdr:colOff>
      <xdr:row>39</xdr:row>
      <xdr:rowOff>18867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9994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9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94249</xdr:rowOff>
    </xdr:from>
    <xdr:to>
      <xdr:col>10</xdr:col>
      <xdr:colOff>165100</xdr:colOff>
      <xdr:row>39</xdr:row>
      <xdr:rowOff>24399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0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15526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67785</xdr:rowOff>
    </xdr:from>
    <xdr:to>
      <xdr:col>6</xdr:col>
      <xdr:colOff>38100</xdr:colOff>
      <xdr:row>38</xdr:row>
      <xdr:rowOff>169385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160512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7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12507</xdr:rowOff>
    </xdr:from>
    <xdr:to>
      <xdr:col>24</xdr:col>
      <xdr:colOff>63500</xdr:colOff>
      <xdr:row>57</xdr:row>
      <xdr:rowOff>28893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785157"/>
          <a:ext cx="838200" cy="1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57690</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87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515</xdr:rowOff>
    </xdr:from>
    <xdr:to>
      <xdr:col>19</xdr:col>
      <xdr:colOff>177800</xdr:colOff>
      <xdr:row>57</xdr:row>
      <xdr:rowOff>12507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773165"/>
          <a:ext cx="889000" cy="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4776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515</xdr:rowOff>
    </xdr:from>
    <xdr:to>
      <xdr:col>15</xdr:col>
      <xdr:colOff>50800</xdr:colOff>
      <xdr:row>57</xdr:row>
      <xdr:rowOff>50719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73165"/>
          <a:ext cx="889000" cy="5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14564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50719</xdr:rowOff>
    </xdr:from>
    <xdr:to>
      <xdr:col>10</xdr:col>
      <xdr:colOff>114300</xdr:colOff>
      <xdr:row>57</xdr:row>
      <xdr:rowOff>90994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23369"/>
          <a:ext cx="889000" cy="4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34247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53436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149543</xdr:rowOff>
    </xdr:from>
    <xdr:to>
      <xdr:col>24</xdr:col>
      <xdr:colOff>114300</xdr:colOff>
      <xdr:row>57</xdr:row>
      <xdr:rowOff>79693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64470</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133157</xdr:rowOff>
    </xdr:from>
    <xdr:to>
      <xdr:col>20</xdr:col>
      <xdr:colOff>38100</xdr:colOff>
      <xdr:row>57</xdr:row>
      <xdr:rowOff>63307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54434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2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121165</xdr:rowOff>
    </xdr:from>
    <xdr:to>
      <xdr:col>15</xdr:col>
      <xdr:colOff>101600</xdr:colOff>
      <xdr:row>57</xdr:row>
      <xdr:rowOff>51315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42442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171369</xdr:rowOff>
    </xdr:from>
    <xdr:to>
      <xdr:col>10</xdr:col>
      <xdr:colOff>165100</xdr:colOff>
      <xdr:row>57</xdr:row>
      <xdr:rowOff>101519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92646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86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40194</xdr:rowOff>
    </xdr:from>
    <xdr:to>
      <xdr:col>6</xdr:col>
      <xdr:colOff>38100</xdr:colOff>
      <xdr:row>57</xdr:row>
      <xdr:rowOff>141794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132921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0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164709</xdr:rowOff>
    </xdr:from>
    <xdr:to>
      <xdr:col>24</xdr:col>
      <xdr:colOff>63500</xdr:colOff>
      <xdr:row>78</xdr:row>
      <xdr:rowOff>3958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66359"/>
          <a:ext cx="8382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166171</xdr:rowOff>
    </xdr:from>
    <xdr:to>
      <xdr:col>19</xdr:col>
      <xdr:colOff>177800</xdr:colOff>
      <xdr:row>78</xdr:row>
      <xdr:rowOff>3958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367821"/>
          <a:ext cx="889000" cy="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166171</xdr:rowOff>
    </xdr:from>
    <xdr:to>
      <xdr:col>15</xdr:col>
      <xdr:colOff>50800</xdr:colOff>
      <xdr:row>77</xdr:row>
      <xdr:rowOff>168824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367821"/>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159433</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168824</xdr:rowOff>
    </xdr:from>
    <xdr:to>
      <xdr:col>10</xdr:col>
      <xdr:colOff>114300</xdr:colOff>
      <xdr:row>78</xdr:row>
      <xdr:rowOff>5969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370474"/>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113909</xdr:rowOff>
    </xdr:from>
    <xdr:to>
      <xdr:col>24</xdr:col>
      <xdr:colOff>114300</xdr:colOff>
      <xdr:row>78</xdr:row>
      <xdr:rowOff>44059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28836</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3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124608</xdr:rowOff>
    </xdr:from>
    <xdr:to>
      <xdr:col>20</xdr:col>
      <xdr:colOff>38100</xdr:colOff>
      <xdr:row>78</xdr:row>
      <xdr:rowOff>54758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45885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115371</xdr:rowOff>
    </xdr:from>
    <xdr:to>
      <xdr:col>15</xdr:col>
      <xdr:colOff>101600</xdr:colOff>
      <xdr:row>78</xdr:row>
      <xdr:rowOff>45521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36648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0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118024</xdr:rowOff>
    </xdr:from>
    <xdr:to>
      <xdr:col>10</xdr:col>
      <xdr:colOff>165100</xdr:colOff>
      <xdr:row>78</xdr:row>
      <xdr:rowOff>48174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39301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126619</xdr:rowOff>
    </xdr:from>
    <xdr:to>
      <xdr:col>6</xdr:col>
      <xdr:colOff>38100</xdr:colOff>
      <xdr:row>78</xdr:row>
      <xdr:rowOff>56769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47896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2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31073</xdr:rowOff>
    </xdr:from>
    <xdr:to>
      <xdr:col>24</xdr:col>
      <xdr:colOff>63500</xdr:colOff>
      <xdr:row>94</xdr:row>
      <xdr:rowOff>136027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47373"/>
          <a:ext cx="838200" cy="10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136027</xdr:rowOff>
    </xdr:from>
    <xdr:to>
      <xdr:col>19</xdr:col>
      <xdr:colOff>177800</xdr:colOff>
      <xdr:row>95</xdr:row>
      <xdr:rowOff>101581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52327"/>
          <a:ext cx="889000" cy="13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158596</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101581</xdr:rowOff>
    </xdr:from>
    <xdr:to>
      <xdr:col>15</xdr:col>
      <xdr:colOff>50800</xdr:colOff>
      <xdr:row>95</xdr:row>
      <xdr:rowOff>163161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89331"/>
          <a:ext cx="889000" cy="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51596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163161</xdr:rowOff>
    </xdr:from>
    <xdr:to>
      <xdr:col>10</xdr:col>
      <xdr:colOff>114300</xdr:colOff>
      <xdr:row>96</xdr:row>
      <xdr:rowOff>82449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50911"/>
          <a:ext cx="889000" cy="9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151723</xdr:rowOff>
    </xdr:from>
    <xdr:to>
      <xdr:col>24</xdr:col>
      <xdr:colOff>114300</xdr:colOff>
      <xdr:row>94</xdr:row>
      <xdr:rowOff>81873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3150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4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85227</xdr:rowOff>
    </xdr:from>
    <xdr:to>
      <xdr:col>20</xdr:col>
      <xdr:colOff>38100</xdr:colOff>
      <xdr:row>95</xdr:row>
      <xdr:rowOff>15377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0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31904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597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50781</xdr:rowOff>
    </xdr:from>
    <xdr:to>
      <xdr:col>15</xdr:col>
      <xdr:colOff>101600</xdr:colOff>
      <xdr:row>95</xdr:row>
      <xdr:rowOff>152381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168908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11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112361</xdr:rowOff>
    </xdr:from>
    <xdr:to>
      <xdr:col>10</xdr:col>
      <xdr:colOff>165100</xdr:colOff>
      <xdr:row>96</xdr:row>
      <xdr:rowOff>42511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59038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17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31649</xdr:rowOff>
    </xdr:from>
    <xdr:to>
      <xdr:col>6</xdr:col>
      <xdr:colOff>38100</xdr:colOff>
      <xdr:row>96</xdr:row>
      <xdr:rowOff>133249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149776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6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165079</xdr:rowOff>
    </xdr:from>
    <xdr:to>
      <xdr:col>55</xdr:col>
      <xdr:colOff>0</xdr:colOff>
      <xdr:row>38</xdr:row>
      <xdr:rowOff>4346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508729"/>
          <a:ext cx="8382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83709</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156653</xdr:rowOff>
    </xdr:from>
    <xdr:to>
      <xdr:col>50</xdr:col>
      <xdr:colOff>114300</xdr:colOff>
      <xdr:row>37</xdr:row>
      <xdr:rowOff>165079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00303"/>
          <a:ext cx="8890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19561</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156653</xdr:rowOff>
    </xdr:from>
    <xdr:to>
      <xdr:col>45</xdr:col>
      <xdr:colOff>177800</xdr:colOff>
      <xdr:row>38</xdr:row>
      <xdr:rowOff>8155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00303"/>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22675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8155</xdr:rowOff>
    </xdr:from>
    <xdr:to>
      <xdr:col>41</xdr:col>
      <xdr:colOff>50800</xdr:colOff>
      <xdr:row>38</xdr:row>
      <xdr:rowOff>9010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523255"/>
          <a:ext cx="8890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53408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05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62049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124996</xdr:rowOff>
    </xdr:from>
    <xdr:to>
      <xdr:col>55</xdr:col>
      <xdr:colOff>50800</xdr:colOff>
      <xdr:row>38</xdr:row>
      <xdr:rowOff>55145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686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39923</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8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114279</xdr:rowOff>
    </xdr:from>
    <xdr:to>
      <xdr:col>50</xdr:col>
      <xdr:colOff>165100</xdr:colOff>
      <xdr:row>38</xdr:row>
      <xdr:rowOff>44429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35556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5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105853</xdr:rowOff>
    </xdr:from>
    <xdr:to>
      <xdr:col>46</xdr:col>
      <xdr:colOff>38100</xdr:colOff>
      <xdr:row>38</xdr:row>
      <xdr:rowOff>36002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495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27130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5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128805</xdr:rowOff>
    </xdr:from>
    <xdr:to>
      <xdr:col>41</xdr:col>
      <xdr:colOff>101600</xdr:colOff>
      <xdr:row>38</xdr:row>
      <xdr:rowOff>58955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50082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56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129660</xdr:rowOff>
    </xdr:from>
    <xdr:to>
      <xdr:col>36</xdr:col>
      <xdr:colOff>165100</xdr:colOff>
      <xdr:row>38</xdr:row>
      <xdr:rowOff>59810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50937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53613</xdr:rowOff>
    </xdr:from>
    <xdr:to>
      <xdr:col>55</xdr:col>
      <xdr:colOff>0</xdr:colOff>
      <xdr:row>58</xdr:row>
      <xdr:rowOff>78953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26263"/>
          <a:ext cx="838200" cy="19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16253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1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53613</xdr:rowOff>
    </xdr:from>
    <xdr:to>
      <xdr:col>50</xdr:col>
      <xdr:colOff>114300</xdr:colOff>
      <xdr:row>57</xdr:row>
      <xdr:rowOff>114101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26263"/>
          <a:ext cx="889000" cy="6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126512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114101</xdr:rowOff>
    </xdr:from>
    <xdr:to>
      <xdr:col>45</xdr:col>
      <xdr:colOff>177800</xdr:colOff>
      <xdr:row>58</xdr:row>
      <xdr:rowOff>60250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86751"/>
          <a:ext cx="889000" cy="1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165223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40259</xdr:rowOff>
    </xdr:from>
    <xdr:to>
      <xdr:col>41</xdr:col>
      <xdr:colOff>50800</xdr:colOff>
      <xdr:row>58</xdr:row>
      <xdr:rowOff>60250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12909"/>
          <a:ext cx="889000" cy="1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104778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114007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28153</xdr:rowOff>
    </xdr:from>
    <xdr:to>
      <xdr:col>55</xdr:col>
      <xdr:colOff>50800</xdr:colOff>
      <xdr:row>58</xdr:row>
      <xdr:rowOff>129753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114530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8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2813</xdr:rowOff>
    </xdr:from>
    <xdr:to>
      <xdr:col>50</xdr:col>
      <xdr:colOff>165100</xdr:colOff>
      <xdr:row>57</xdr:row>
      <xdr:rowOff>104413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120940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5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63301</xdr:rowOff>
    </xdr:from>
    <xdr:to>
      <xdr:col>46</xdr:col>
      <xdr:colOff>38100</xdr:colOff>
      <xdr:row>57</xdr:row>
      <xdr:rowOff>164901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3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156028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2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9450</xdr:rowOff>
    </xdr:from>
    <xdr:to>
      <xdr:col>41</xdr:col>
      <xdr:colOff>101600</xdr:colOff>
      <xdr:row>58</xdr:row>
      <xdr:rowOff>111050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102177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4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160909</xdr:rowOff>
    </xdr:from>
    <xdr:to>
      <xdr:col>36</xdr:col>
      <xdr:colOff>165100</xdr:colOff>
      <xdr:row>57</xdr:row>
      <xdr:rowOff>91059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6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107586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53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48321</xdr:rowOff>
    </xdr:from>
    <xdr:to>
      <xdr:col>55</xdr:col>
      <xdr:colOff>0</xdr:colOff>
      <xdr:row>79</xdr:row>
      <xdr:rowOff>42445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49971"/>
          <a:ext cx="838200" cy="33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162236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9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48321</xdr:rowOff>
    </xdr:from>
    <xdr:to>
      <xdr:col>50</xdr:col>
      <xdr:colOff>114300</xdr:colOff>
      <xdr:row>78</xdr:row>
      <xdr:rowOff>55316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49971"/>
          <a:ext cx="889000" cy="17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84176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55316</xdr:rowOff>
    </xdr:from>
    <xdr:to>
      <xdr:col>45</xdr:col>
      <xdr:colOff>177800</xdr:colOff>
      <xdr:row>78</xdr:row>
      <xdr:rowOff>155284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28416"/>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66065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0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163304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163095</xdr:rowOff>
    </xdr:from>
    <xdr:to>
      <xdr:col>55</xdr:col>
      <xdr:colOff>50800</xdr:colOff>
      <xdr:row>79</xdr:row>
      <xdr:rowOff>93245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78022</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51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168971</xdr:rowOff>
    </xdr:from>
    <xdr:to>
      <xdr:col>50</xdr:col>
      <xdr:colOff>165100</xdr:colOff>
      <xdr:row>77</xdr:row>
      <xdr:rowOff>99121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115648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7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4516</xdr:rowOff>
    </xdr:from>
    <xdr:to>
      <xdr:col>46</xdr:col>
      <xdr:colOff>38100</xdr:colOff>
      <xdr:row>78</xdr:row>
      <xdr:rowOff>106116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7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97243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47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104484</xdr:rowOff>
    </xdr:from>
    <xdr:to>
      <xdr:col>41</xdr:col>
      <xdr:colOff>101600</xdr:colOff>
      <xdr:row>79</xdr:row>
      <xdr:rowOff>34634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25761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7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140919</xdr:rowOff>
    </xdr:from>
    <xdr:to>
      <xdr:col>55</xdr:col>
      <xdr:colOff>0</xdr:colOff>
      <xdr:row>97</xdr:row>
      <xdr:rowOff>141399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71569"/>
          <a:ext cx="8382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142943</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43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66236</xdr:rowOff>
    </xdr:from>
    <xdr:to>
      <xdr:col>50</xdr:col>
      <xdr:colOff>114300</xdr:colOff>
      <xdr:row>97</xdr:row>
      <xdr:rowOff>141399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696886"/>
          <a:ext cx="889000" cy="7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66236</xdr:rowOff>
    </xdr:from>
    <xdr:to>
      <xdr:col>45</xdr:col>
      <xdr:colOff>177800</xdr:colOff>
      <xdr:row>98</xdr:row>
      <xdr:rowOff>5733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96886"/>
          <a:ext cx="889000" cy="1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155064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78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90119</xdr:rowOff>
    </xdr:from>
    <xdr:to>
      <xdr:col>55</xdr:col>
      <xdr:colOff>50800</xdr:colOff>
      <xdr:row>98</xdr:row>
      <xdr:rowOff>20269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67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68546</xdr:rowOff>
    </xdr:from>
    <xdr:ext cx="534377"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669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90599</xdr:rowOff>
    </xdr:from>
    <xdr:to>
      <xdr:col>50</xdr:col>
      <xdr:colOff>165100</xdr:colOff>
      <xdr:row>98</xdr:row>
      <xdr:rowOff>20749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672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11876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81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15436</xdr:rowOff>
    </xdr:from>
    <xdr:to>
      <xdr:col>46</xdr:col>
      <xdr:colOff>38100</xdr:colOff>
      <xdr:row>97</xdr:row>
      <xdr:rowOff>117036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64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133563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2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126383</xdr:rowOff>
    </xdr:from>
    <xdr:to>
      <xdr:col>41</xdr:col>
      <xdr:colOff>101600</xdr:colOff>
      <xdr:row>98</xdr:row>
      <xdr:rowOff>56533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75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47660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84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14059</xdr:rowOff>
    </xdr:from>
    <xdr:to>
      <xdr:col>85</xdr:col>
      <xdr:colOff>127000</xdr:colOff>
      <xdr:row>39</xdr:row>
      <xdr:rowOff>27089</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700609"/>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123969</xdr:rowOff>
    </xdr:from>
    <xdr:ext cx="469744"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639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27089</xdr:rowOff>
    </xdr:from>
    <xdr:to>
      <xdr:col>81</xdr:col>
      <xdr:colOff>50800</xdr:colOff>
      <xdr:row>39</xdr:row>
      <xdr:rowOff>36881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713639"/>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69969</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36881</xdr:rowOff>
    </xdr:from>
    <xdr:to>
      <xdr:col>76</xdr:col>
      <xdr:colOff>114300</xdr:colOff>
      <xdr:row>39</xdr:row>
      <xdr:rowOff>40475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723431"/>
          <a:ext cx="8890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91089</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43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34747</xdr:rowOff>
    </xdr:from>
    <xdr:to>
      <xdr:col>71</xdr:col>
      <xdr:colOff>177800</xdr:colOff>
      <xdr:row>39</xdr:row>
      <xdr:rowOff>40475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721297"/>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134709</xdr:rowOff>
    </xdr:from>
    <xdr:to>
      <xdr:col>85</xdr:col>
      <xdr:colOff>177800</xdr:colOff>
      <xdr:row>39</xdr:row>
      <xdr:rowOff>64859</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94086</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3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147739</xdr:rowOff>
    </xdr:from>
    <xdr:to>
      <xdr:col>81</xdr:col>
      <xdr:colOff>101600</xdr:colOff>
      <xdr:row>39</xdr:row>
      <xdr:rowOff>77889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69016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75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157531</xdr:rowOff>
    </xdr:from>
    <xdr:to>
      <xdr:col>76</xdr:col>
      <xdr:colOff>165100</xdr:colOff>
      <xdr:row>39</xdr:row>
      <xdr:rowOff>87681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7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78808</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765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161125</xdr:rowOff>
    </xdr:from>
    <xdr:to>
      <xdr:col>72</xdr:col>
      <xdr:colOff>38100</xdr:colOff>
      <xdr:row>39</xdr:row>
      <xdr:rowOff>91275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82402</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768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155397</xdr:rowOff>
    </xdr:from>
    <xdr:to>
      <xdr:col>67</xdr:col>
      <xdr:colOff>101600</xdr:colOff>
      <xdr:row>39</xdr:row>
      <xdr:rowOff>85547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7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76674</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7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144104</xdr:rowOff>
    </xdr:from>
    <xdr:to>
      <xdr:col>85</xdr:col>
      <xdr:colOff>127000</xdr:colOff>
      <xdr:row>77</xdr:row>
      <xdr:rowOff>109471</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174304"/>
          <a:ext cx="8382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88952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109471</xdr:rowOff>
    </xdr:from>
    <xdr:to>
      <xdr:col>81</xdr:col>
      <xdr:colOff>50800</xdr:colOff>
      <xdr:row>77</xdr:row>
      <xdr:rowOff>128507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3311121"/>
          <a:ext cx="889000" cy="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50916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128507</xdr:rowOff>
    </xdr:from>
    <xdr:to>
      <xdr:col>76</xdr:col>
      <xdr:colOff>114300</xdr:colOff>
      <xdr:row>77</xdr:row>
      <xdr:rowOff>132857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330157"/>
          <a:ext cx="889000" cy="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3916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94338</xdr:rowOff>
    </xdr:from>
    <xdr:to>
      <xdr:col>71</xdr:col>
      <xdr:colOff>177800</xdr:colOff>
      <xdr:row>77</xdr:row>
      <xdr:rowOff>132857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295988"/>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162503</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159669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93304</xdr:rowOff>
    </xdr:from>
    <xdr:to>
      <xdr:col>85</xdr:col>
      <xdr:colOff>177800</xdr:colOff>
      <xdr:row>77</xdr:row>
      <xdr:rowOff>23454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12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116181</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97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58671</xdr:rowOff>
    </xdr:from>
    <xdr:to>
      <xdr:col>81</xdr:col>
      <xdr:colOff>101600</xdr:colOff>
      <xdr:row>77</xdr:row>
      <xdr:rowOff>160271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2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151398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35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77707</xdr:rowOff>
    </xdr:from>
    <xdr:to>
      <xdr:col>76</xdr:col>
      <xdr:colOff>165100</xdr:colOff>
      <xdr:row>78</xdr:row>
      <xdr:rowOff>7857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2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170434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7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82057</xdr:rowOff>
    </xdr:from>
    <xdr:to>
      <xdr:col>72</xdr:col>
      <xdr:colOff>38100</xdr:colOff>
      <xdr:row>78</xdr:row>
      <xdr:rowOff>12207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2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3334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3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43538</xdr:rowOff>
    </xdr:from>
    <xdr:to>
      <xdr:col>67</xdr:col>
      <xdr:colOff>101600</xdr:colOff>
      <xdr:row>77</xdr:row>
      <xdr:rowOff>145138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24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136265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33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121357</xdr:rowOff>
    </xdr:from>
    <xdr:to>
      <xdr:col>85</xdr:col>
      <xdr:colOff>127000</xdr:colOff>
      <xdr:row>98</xdr:row>
      <xdr:rowOff>98707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752007"/>
          <a:ext cx="838200" cy="14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3585</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3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121357</xdr:rowOff>
    </xdr:from>
    <xdr:to>
      <xdr:col>81</xdr:col>
      <xdr:colOff>50800</xdr:colOff>
      <xdr:row>97</xdr:row>
      <xdr:rowOff>133538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752007"/>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79489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14111" y="168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92549</xdr:rowOff>
    </xdr:from>
    <xdr:to>
      <xdr:col>76</xdr:col>
      <xdr:colOff>114300</xdr:colOff>
      <xdr:row>97</xdr:row>
      <xdr:rowOff>133538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723199"/>
          <a:ext cx="889000" cy="4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62847</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8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38590</xdr:rowOff>
    </xdr:from>
    <xdr:to>
      <xdr:col>71</xdr:col>
      <xdr:colOff>177800</xdr:colOff>
      <xdr:row>97</xdr:row>
      <xdr:rowOff>92549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669240"/>
          <a:ext cx="889000" cy="5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8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47907</xdr:rowOff>
    </xdr:from>
    <xdr:to>
      <xdr:col>85</xdr:col>
      <xdr:colOff>177800</xdr:colOff>
      <xdr:row>98</xdr:row>
      <xdr:rowOff>149507</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5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134284</xdr:rowOff>
    </xdr:from>
    <xdr:ext cx="469744"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76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70557</xdr:rowOff>
    </xdr:from>
    <xdr:to>
      <xdr:col>81</xdr:col>
      <xdr:colOff>101600</xdr:colOff>
      <xdr:row>98</xdr:row>
      <xdr:rowOff>707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17234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82738</xdr:rowOff>
    </xdr:from>
    <xdr:to>
      <xdr:col>76</xdr:col>
      <xdr:colOff>165100</xdr:colOff>
      <xdr:row>98</xdr:row>
      <xdr:rowOff>12888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29415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8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41749</xdr:rowOff>
    </xdr:from>
    <xdr:to>
      <xdr:col>72</xdr:col>
      <xdr:colOff>38100</xdr:colOff>
      <xdr:row>97</xdr:row>
      <xdr:rowOff>143349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67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134476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7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159240</xdr:rowOff>
    </xdr:from>
    <xdr:to>
      <xdr:col>67</xdr:col>
      <xdr:colOff>101600</xdr:colOff>
      <xdr:row>97</xdr:row>
      <xdr:rowOff>89390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6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105917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9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31386</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43561</xdr:rowOff>
    </xdr:from>
    <xdr:to>
      <xdr:col>116</xdr:col>
      <xdr:colOff>63500</xdr:colOff>
      <xdr:row>59</xdr:row>
      <xdr:rowOff>43752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159111"/>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43472</xdr:rowOff>
    </xdr:from>
    <xdr:to>
      <xdr:col>111</xdr:col>
      <xdr:colOff>177800</xdr:colOff>
      <xdr:row>59</xdr:row>
      <xdr:rowOff>43561</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159022"/>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85361</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85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43472</xdr:rowOff>
    </xdr:from>
    <xdr:to>
      <xdr:col>107</xdr:col>
      <xdr:colOff>50800</xdr:colOff>
      <xdr:row>59</xdr:row>
      <xdr:rowOff>43523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159022"/>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78274</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8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43523</xdr:rowOff>
    </xdr:from>
    <xdr:to>
      <xdr:col>102</xdr:col>
      <xdr:colOff>114300</xdr:colOff>
      <xdr:row>59</xdr:row>
      <xdr:rowOff>43586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159073"/>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68330</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164402</xdr:rowOff>
    </xdr:from>
    <xdr:to>
      <xdr:col>116</xdr:col>
      <xdr:colOff>114300</xdr:colOff>
      <xdr:row>59</xdr:row>
      <xdr:rowOff>94552</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1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313932"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10060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164211</xdr:rowOff>
    </xdr:from>
    <xdr:to>
      <xdr:col>112</xdr:col>
      <xdr:colOff>38100</xdr:colOff>
      <xdr:row>59</xdr:row>
      <xdr:rowOff>94361</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10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85488</xdr:rowOff>
    </xdr:from>
    <xdr:ext cx="313932"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66333" y="10201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164122</xdr:rowOff>
    </xdr:from>
    <xdr:to>
      <xdr:col>107</xdr:col>
      <xdr:colOff>101600</xdr:colOff>
      <xdr:row>59</xdr:row>
      <xdr:rowOff>94272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10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85399</xdr:rowOff>
    </xdr:from>
    <xdr:ext cx="313932"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77333" y="1020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164173</xdr:rowOff>
    </xdr:from>
    <xdr:to>
      <xdr:col>102</xdr:col>
      <xdr:colOff>165100</xdr:colOff>
      <xdr:row>59</xdr:row>
      <xdr:rowOff>94323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10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85450</xdr:rowOff>
    </xdr:from>
    <xdr:ext cx="313932"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88333" y="102010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164236</xdr:rowOff>
    </xdr:from>
    <xdr:to>
      <xdr:col>98</xdr:col>
      <xdr:colOff>38100</xdr:colOff>
      <xdr:row>59</xdr:row>
      <xdr:rowOff>94386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10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85513</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99333" y="102010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15853</xdr:rowOff>
    </xdr:from>
    <xdr:to>
      <xdr:col>116</xdr:col>
      <xdr:colOff>63500</xdr:colOff>
      <xdr:row>76</xdr:row>
      <xdr:rowOff>31028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46053"/>
          <a:ext cx="8382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113377</xdr:rowOff>
    </xdr:from>
    <xdr:ext cx="534377"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8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28818</xdr:rowOff>
    </xdr:from>
    <xdr:to>
      <xdr:col>111</xdr:col>
      <xdr:colOff>177800</xdr:colOff>
      <xdr:row>76</xdr:row>
      <xdr:rowOff>31028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059018"/>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49282</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56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28818</xdr:rowOff>
    </xdr:from>
    <xdr:to>
      <xdr:col>107</xdr:col>
      <xdr:colOff>50800</xdr:colOff>
      <xdr:row>76</xdr:row>
      <xdr:rowOff>37526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059018"/>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18889</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67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37526</xdr:rowOff>
    </xdr:from>
    <xdr:to>
      <xdr:col>102</xdr:col>
      <xdr:colOff>114300</xdr:colOff>
      <xdr:row>76</xdr:row>
      <xdr:rowOff>69847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067726"/>
          <a:ext cx="889000" cy="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13892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78111" y="1270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46300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89111" y="1273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136503</xdr:rowOff>
    </xdr:from>
    <xdr:to>
      <xdr:col>116</xdr:col>
      <xdr:colOff>114300</xdr:colOff>
      <xdr:row>76</xdr:row>
      <xdr:rowOff>66653</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9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114930</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151678</xdr:rowOff>
    </xdr:from>
    <xdr:to>
      <xdr:col>112</xdr:col>
      <xdr:colOff>38100</xdr:colOff>
      <xdr:row>76</xdr:row>
      <xdr:rowOff>81828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01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72955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149468</xdr:rowOff>
    </xdr:from>
    <xdr:to>
      <xdr:col>107</xdr:col>
      <xdr:colOff>101600</xdr:colOff>
      <xdr:row>76</xdr:row>
      <xdr:rowOff>79618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70745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158176</xdr:rowOff>
    </xdr:from>
    <xdr:to>
      <xdr:col>102</xdr:col>
      <xdr:colOff>165100</xdr:colOff>
      <xdr:row>76</xdr:row>
      <xdr:rowOff>88326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1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79453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0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19047</xdr:rowOff>
    </xdr:from>
    <xdr:to>
      <xdr:col>98</xdr:col>
      <xdr:colOff>38100</xdr:colOff>
      <xdr:row>76</xdr:row>
      <xdr:rowOff>120647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04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111774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14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歳出総額は住民一人当たり</a:t>
          </a:r>
          <a:r>
            <a:rPr kumimoji="1" lang="en-US" altLang="ja-JP" sz="1000">
              <a:solidFill>
                <a:schemeClr val="dk1"/>
              </a:solidFill>
              <a:effectLst/>
              <a:latin typeface="+mn-lt"/>
              <a:ea typeface="+mn-ea"/>
              <a:cs typeface="+mn-cs"/>
            </a:rPr>
            <a:t>398,543</a:t>
          </a:r>
          <a:r>
            <a:rPr kumimoji="1" lang="ja-JP" altLang="ja-JP" sz="1000">
              <a:solidFill>
                <a:schemeClr val="dk1"/>
              </a:solidFill>
              <a:effectLst/>
              <a:latin typeface="+mn-lt"/>
              <a:ea typeface="+mn-ea"/>
              <a:cs typeface="+mn-cs"/>
            </a:rPr>
            <a:t>円となっている。</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主な構成項目である義務的経費の</a:t>
          </a:r>
          <a:r>
            <a:rPr kumimoji="1" lang="ja-JP" altLang="en-US" sz="1000">
              <a:solidFill>
                <a:schemeClr val="dk1"/>
              </a:solidFill>
              <a:effectLst/>
              <a:latin typeface="+mn-lt"/>
              <a:ea typeface="+mn-ea"/>
              <a:cs typeface="+mn-cs"/>
            </a:rPr>
            <a:t>扶助費</a:t>
          </a:r>
          <a:r>
            <a:rPr kumimoji="1" lang="ja-JP" altLang="ja-JP" sz="1000">
              <a:solidFill>
                <a:schemeClr val="dk1"/>
              </a:solidFill>
              <a:effectLst/>
              <a:latin typeface="+mn-lt"/>
              <a:ea typeface="+mn-ea"/>
              <a:cs typeface="+mn-cs"/>
            </a:rPr>
            <a:t>については、住民一人当たり</a:t>
          </a:r>
          <a:r>
            <a:rPr kumimoji="1" lang="en-US" altLang="ja-JP" sz="1000">
              <a:solidFill>
                <a:schemeClr val="dk1"/>
              </a:solidFill>
              <a:effectLst/>
              <a:latin typeface="+mn-lt"/>
              <a:ea typeface="+mn-ea"/>
              <a:cs typeface="+mn-cs"/>
            </a:rPr>
            <a:t>87,603</a:t>
          </a:r>
          <a:r>
            <a:rPr kumimoji="1" lang="ja-JP" altLang="ja-JP" sz="1000">
              <a:solidFill>
                <a:schemeClr val="dk1"/>
              </a:solidFill>
              <a:effectLst/>
              <a:latin typeface="+mn-lt"/>
              <a:ea typeface="+mn-ea"/>
              <a:cs typeface="+mn-cs"/>
            </a:rPr>
            <a:t>円となっており、平成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年度から</a:t>
          </a:r>
          <a:r>
            <a:rPr kumimoji="1" lang="ja-JP" altLang="en-US" sz="1000">
              <a:solidFill>
                <a:schemeClr val="dk1"/>
              </a:solidFill>
              <a:effectLst/>
              <a:latin typeface="+mn-lt"/>
              <a:ea typeface="+mn-ea"/>
              <a:cs typeface="+mn-cs"/>
            </a:rPr>
            <a:t>年々増加傾向にあ</a:t>
          </a:r>
          <a:r>
            <a:rPr kumimoji="1" lang="ja-JP" altLang="ja-JP" sz="1000">
              <a:solidFill>
                <a:schemeClr val="dk1"/>
              </a:solidFill>
              <a:effectLst/>
              <a:latin typeface="+mn-lt"/>
              <a:ea typeface="+mn-ea"/>
              <a:cs typeface="+mn-cs"/>
            </a:rPr>
            <a:t>る。</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施設型給付費負担金</a:t>
          </a:r>
          <a:r>
            <a:rPr kumimoji="1" lang="ja-JP" altLang="en-US" sz="1000">
              <a:solidFill>
                <a:schemeClr val="dk1"/>
              </a:solidFill>
              <a:effectLst/>
              <a:latin typeface="+mn-lt"/>
              <a:ea typeface="+mn-ea"/>
              <a:cs typeface="+mn-cs"/>
            </a:rPr>
            <a:t>の増</a:t>
          </a:r>
          <a:r>
            <a:rPr kumimoji="1" lang="ja-JP" altLang="ja-JP" sz="1000">
              <a:solidFill>
                <a:schemeClr val="dk1"/>
              </a:solidFill>
              <a:effectLst/>
              <a:latin typeface="+mn-lt"/>
              <a:ea typeface="+mn-ea"/>
              <a:cs typeface="+mn-cs"/>
            </a:rPr>
            <a:t>が主な要因</a:t>
          </a:r>
          <a:r>
            <a:rPr kumimoji="1" lang="ja-JP" altLang="en-US" sz="1000">
              <a:solidFill>
                <a:schemeClr val="dk1"/>
              </a:solidFill>
              <a:effectLst/>
              <a:latin typeface="+mn-lt"/>
              <a:ea typeface="+mn-ea"/>
              <a:cs typeface="+mn-cs"/>
            </a:rPr>
            <a:t>で</a:t>
          </a:r>
          <a:r>
            <a:rPr kumimoji="1" lang="ja-JP" altLang="ja-JP" sz="1000">
              <a:solidFill>
                <a:schemeClr val="dk1"/>
              </a:solidFill>
              <a:effectLst/>
              <a:latin typeface="+mn-lt"/>
              <a:ea typeface="+mn-ea"/>
              <a:cs typeface="+mn-cs"/>
            </a:rPr>
            <a:t>増加を続けている現状であ</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類似団体と比較して</a:t>
          </a:r>
          <a:r>
            <a:rPr kumimoji="1" lang="ja-JP" altLang="en-US" sz="1000">
              <a:solidFill>
                <a:schemeClr val="dk1"/>
              </a:solidFill>
              <a:effectLst/>
              <a:latin typeface="+mn-lt"/>
              <a:ea typeface="+mn-ea"/>
              <a:cs typeface="+mn-cs"/>
            </a:rPr>
            <a:t>も</a:t>
          </a:r>
          <a:r>
            <a:rPr kumimoji="1" lang="en-US" altLang="ja-JP" sz="1000">
              <a:solidFill>
                <a:schemeClr val="dk1"/>
              </a:solidFill>
              <a:effectLst/>
              <a:latin typeface="+mn-lt"/>
              <a:ea typeface="+mn-ea"/>
              <a:cs typeface="+mn-cs"/>
            </a:rPr>
            <a:t>16,130</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高い</a:t>
          </a:r>
          <a:r>
            <a:rPr kumimoji="1" lang="ja-JP" altLang="ja-JP" sz="1000">
              <a:solidFill>
                <a:schemeClr val="dk1"/>
              </a:solidFill>
              <a:effectLst/>
              <a:latin typeface="+mn-lt"/>
              <a:ea typeface="+mn-ea"/>
              <a:cs typeface="+mn-cs"/>
            </a:rPr>
            <a:t>数値であ</a:t>
          </a:r>
          <a:r>
            <a:rPr kumimoji="1" lang="ja-JP" altLang="en-US" sz="1000">
              <a:solidFill>
                <a:schemeClr val="dk1"/>
              </a:solidFill>
              <a:effectLst/>
              <a:latin typeface="+mn-lt"/>
              <a:ea typeface="+mn-ea"/>
              <a:cs typeface="+mn-cs"/>
            </a:rPr>
            <a:t>るが</a:t>
          </a:r>
          <a:r>
            <a:rPr kumimoji="1" lang="ja-JP" altLang="ja-JP" sz="1000">
              <a:solidFill>
                <a:schemeClr val="dk1"/>
              </a:solidFill>
              <a:effectLst/>
              <a:latin typeface="+mn-lt"/>
              <a:ea typeface="+mn-ea"/>
              <a:cs typeface="+mn-cs"/>
            </a:rPr>
            <a:t>、抑制は困難と考えられるため、他の経常経費の抑制に努める必要がある。</a:t>
          </a:r>
          <a:endParaRPr lang="ja-JP" altLang="ja-JP" sz="1000">
            <a:effectLst/>
          </a:endParaRPr>
        </a:p>
        <a:p>
          <a:pPr eaLnBrk="1" fontAlgn="auto" latinLnBrk="0" hangingPunct="1"/>
          <a:r>
            <a:rPr kumimoji="1" lang="ja-JP" altLang="en-US" sz="1000">
              <a:solidFill>
                <a:schemeClr val="dk1"/>
              </a:solidFill>
              <a:effectLst/>
              <a:latin typeface="+mn-lt"/>
              <a:ea typeface="+mn-ea"/>
              <a:cs typeface="+mn-cs"/>
            </a:rPr>
            <a:t>次に、同じく義務的経費の人件費について、</a:t>
          </a:r>
          <a:r>
            <a:rPr kumimoji="1" lang="ja-JP" altLang="ja-JP" sz="1000">
              <a:solidFill>
                <a:schemeClr val="dk1"/>
              </a:solidFill>
              <a:effectLst/>
              <a:latin typeface="+mn-lt"/>
              <a:ea typeface="+mn-ea"/>
              <a:cs typeface="+mn-cs"/>
            </a:rPr>
            <a:t>住民一人当たり</a:t>
          </a:r>
          <a:r>
            <a:rPr kumimoji="1" lang="en-US" altLang="ja-JP" sz="1000">
              <a:solidFill>
                <a:schemeClr val="dk1"/>
              </a:solidFill>
              <a:effectLst/>
              <a:latin typeface="+mn-lt"/>
              <a:ea typeface="+mn-ea"/>
              <a:cs typeface="+mn-cs"/>
            </a:rPr>
            <a:t>59,738</a:t>
          </a:r>
          <a:r>
            <a:rPr kumimoji="1" lang="ja-JP" altLang="ja-JP" sz="1000">
              <a:solidFill>
                <a:schemeClr val="dk1"/>
              </a:solidFill>
              <a:effectLst/>
              <a:latin typeface="+mn-lt"/>
              <a:ea typeface="+mn-ea"/>
              <a:cs typeface="+mn-cs"/>
            </a:rPr>
            <a:t>円となっており、平成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年度から</a:t>
          </a:r>
          <a:r>
            <a:rPr kumimoji="1" lang="en-US" altLang="ja-JP" sz="1000">
              <a:solidFill>
                <a:schemeClr val="dk1"/>
              </a:solidFill>
              <a:effectLst/>
              <a:latin typeface="+mn-lt"/>
              <a:ea typeface="+mn-ea"/>
              <a:cs typeface="+mn-cs"/>
            </a:rPr>
            <a:t>60,000</a:t>
          </a:r>
          <a:r>
            <a:rPr kumimoji="1" lang="ja-JP" altLang="ja-JP" sz="1000">
              <a:solidFill>
                <a:schemeClr val="dk1"/>
              </a:solidFill>
              <a:effectLst/>
              <a:latin typeface="+mn-lt"/>
              <a:ea typeface="+mn-ea"/>
              <a:cs typeface="+mn-cs"/>
            </a:rPr>
            <a:t>円前後で推移している。本町は類似団体と比較して</a:t>
          </a:r>
          <a:r>
            <a:rPr kumimoji="1" lang="en-US" altLang="ja-JP" sz="1000">
              <a:solidFill>
                <a:schemeClr val="dk1"/>
              </a:solidFill>
              <a:effectLst/>
              <a:latin typeface="+mn-lt"/>
              <a:ea typeface="+mn-ea"/>
              <a:cs typeface="+mn-cs"/>
            </a:rPr>
            <a:t>27,334</a:t>
          </a:r>
          <a:r>
            <a:rPr kumimoji="1" lang="ja-JP" altLang="ja-JP" sz="1000">
              <a:solidFill>
                <a:schemeClr val="dk1"/>
              </a:solidFill>
              <a:effectLst/>
              <a:latin typeface="+mn-lt"/>
              <a:ea typeface="+mn-ea"/>
              <a:cs typeface="+mn-cs"/>
            </a:rPr>
            <a:t>円少な</a:t>
          </a:r>
          <a:r>
            <a:rPr kumimoji="1" lang="ja-JP" altLang="en-US" sz="1000">
              <a:solidFill>
                <a:schemeClr val="dk1"/>
              </a:solidFill>
              <a:effectLst/>
              <a:latin typeface="+mn-lt"/>
              <a:ea typeface="+mn-ea"/>
              <a:cs typeface="+mn-cs"/>
            </a:rPr>
            <a:t>く</a:t>
          </a:r>
          <a:r>
            <a:rPr kumimoji="1" lang="ja-JP" altLang="ja-JP" sz="1000">
              <a:solidFill>
                <a:schemeClr val="dk1"/>
              </a:solidFill>
              <a:effectLst/>
              <a:latin typeface="+mn-lt"/>
              <a:ea typeface="+mn-ea"/>
              <a:cs typeface="+mn-cs"/>
            </a:rPr>
            <a:t>、全国的に</a:t>
          </a:r>
          <a:r>
            <a:rPr kumimoji="1" lang="ja-JP" altLang="en-US" sz="1000">
              <a:solidFill>
                <a:schemeClr val="dk1"/>
              </a:solidFill>
              <a:effectLst/>
              <a:latin typeface="+mn-lt"/>
              <a:ea typeface="+mn-ea"/>
              <a:cs typeface="+mn-cs"/>
            </a:rPr>
            <a:t>見ても</a:t>
          </a:r>
          <a:r>
            <a:rPr kumimoji="1" lang="ja-JP" altLang="ja-JP" sz="1000">
              <a:solidFill>
                <a:schemeClr val="dk1"/>
              </a:solidFill>
              <a:effectLst/>
              <a:latin typeface="+mn-lt"/>
              <a:ea typeface="+mn-ea"/>
              <a:cs typeface="+mn-cs"/>
            </a:rPr>
            <a:t>正規職員数が少ないため、</a:t>
          </a:r>
          <a:r>
            <a:rPr kumimoji="1" lang="ja-JP" altLang="en-US" sz="1000">
              <a:solidFill>
                <a:schemeClr val="dk1"/>
              </a:solidFill>
              <a:effectLst/>
              <a:latin typeface="+mn-lt"/>
              <a:ea typeface="+mn-ea"/>
              <a:cs typeface="+mn-cs"/>
            </a:rPr>
            <a:t>低い水準となっている。</a:t>
          </a:r>
          <a:r>
            <a:rPr kumimoji="1" lang="ja-JP" altLang="ja-JP" sz="1000">
              <a:solidFill>
                <a:schemeClr val="dk1"/>
              </a:solidFill>
              <a:effectLst/>
              <a:latin typeface="+mn-lt"/>
              <a:ea typeface="+mn-ea"/>
              <a:cs typeface="+mn-cs"/>
            </a:rPr>
            <a:t>今後も定員適正管理</a:t>
          </a:r>
          <a:r>
            <a:rPr kumimoji="1" lang="ja-JP" altLang="en-US" sz="1000">
              <a:solidFill>
                <a:schemeClr val="dk1"/>
              </a:solidFill>
              <a:effectLst/>
              <a:latin typeface="+mn-lt"/>
              <a:ea typeface="+mn-ea"/>
              <a:cs typeface="+mn-cs"/>
            </a:rPr>
            <a:t>に努める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また、物件費については住民一人当たり</a:t>
          </a:r>
          <a:r>
            <a:rPr kumimoji="1" lang="en-US" altLang="ja-JP" sz="1000">
              <a:solidFill>
                <a:schemeClr val="dk1"/>
              </a:solidFill>
              <a:effectLst/>
              <a:latin typeface="+mn-lt"/>
              <a:ea typeface="+mn-ea"/>
              <a:cs typeface="+mn-cs"/>
            </a:rPr>
            <a:t>61,736</a:t>
          </a:r>
          <a:r>
            <a:rPr kumimoji="1" lang="ja-JP" altLang="ja-JP" sz="1000">
              <a:solidFill>
                <a:schemeClr val="dk1"/>
              </a:solidFill>
              <a:effectLst/>
              <a:latin typeface="+mn-lt"/>
              <a:ea typeface="+mn-ea"/>
              <a:cs typeface="+mn-cs"/>
            </a:rPr>
            <a:t>円で、前年度比△</a:t>
          </a:r>
          <a:r>
            <a:rPr kumimoji="1" lang="en-US" altLang="ja-JP" sz="1000">
              <a:solidFill>
                <a:schemeClr val="dk1"/>
              </a:solidFill>
              <a:effectLst/>
              <a:latin typeface="+mn-lt"/>
              <a:ea typeface="+mn-ea"/>
              <a:cs typeface="+mn-cs"/>
            </a:rPr>
            <a:t>3,584</a:t>
          </a:r>
          <a:r>
            <a:rPr kumimoji="1" lang="ja-JP" altLang="ja-JP" sz="1000">
              <a:solidFill>
                <a:schemeClr val="dk1"/>
              </a:solidFill>
              <a:effectLst/>
              <a:latin typeface="+mn-lt"/>
              <a:ea typeface="+mn-ea"/>
              <a:cs typeface="+mn-cs"/>
            </a:rPr>
            <a:t>円となっており、電子計算費ソフトメンテナンス委託料、中央保育所賄材料費、佐々町立小中学校施設整備構想策定業務委託料の減などが要因である。今後は、</a:t>
          </a:r>
          <a:r>
            <a:rPr kumimoji="1" lang="ja-JP" altLang="en-US" sz="1000">
              <a:solidFill>
                <a:schemeClr val="dk1"/>
              </a:solidFill>
              <a:effectLst/>
              <a:latin typeface="+mn-lt"/>
              <a:ea typeface="+mn-ea"/>
              <a:cs typeface="+mn-cs"/>
            </a:rPr>
            <a:t>公共施設の老朽化対策に係る事業等の歳出が見込まれるため</a:t>
          </a:r>
          <a:r>
            <a:rPr kumimoji="1" lang="ja-JP" altLang="ja-JP" sz="1000">
              <a:solidFill>
                <a:schemeClr val="dk1"/>
              </a:solidFill>
              <a:effectLst/>
              <a:latin typeface="+mn-lt"/>
              <a:ea typeface="+mn-ea"/>
              <a:cs typeface="+mn-cs"/>
            </a:rPr>
            <a:t>経費抑制に努める。</a:t>
          </a:r>
          <a:endParaRPr lang="ja-JP" altLang="ja-JP" sz="1000">
            <a:effectLst/>
          </a:endParaRPr>
        </a:p>
        <a:p>
          <a:r>
            <a:rPr kumimoji="1" lang="ja-JP" altLang="ja-JP" sz="1000">
              <a:solidFill>
                <a:schemeClr val="dk1"/>
              </a:solidFill>
              <a:effectLst/>
              <a:latin typeface="+mn-lt"/>
              <a:ea typeface="+mn-ea"/>
              <a:cs typeface="+mn-cs"/>
            </a:rPr>
            <a:t>普通建設事業費については住民一人当たり</a:t>
          </a:r>
          <a:r>
            <a:rPr kumimoji="1" lang="en-US" altLang="ja-JP" sz="1000">
              <a:solidFill>
                <a:schemeClr val="dk1"/>
              </a:solidFill>
              <a:effectLst/>
              <a:latin typeface="+mn-lt"/>
              <a:ea typeface="+mn-ea"/>
              <a:cs typeface="+mn-cs"/>
            </a:rPr>
            <a:t>35,944</a:t>
          </a:r>
          <a:r>
            <a:rPr kumimoji="1" lang="ja-JP" altLang="ja-JP" sz="1000">
              <a:solidFill>
                <a:schemeClr val="dk1"/>
              </a:solidFill>
              <a:effectLst/>
              <a:latin typeface="+mn-lt"/>
              <a:ea typeface="+mn-ea"/>
              <a:cs typeface="+mn-cs"/>
            </a:rPr>
            <a:t>円となっており、前年度比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51,651</a:t>
          </a:r>
          <a:r>
            <a:rPr kumimoji="1" lang="ja-JP" altLang="ja-JP" sz="1000">
              <a:solidFill>
                <a:schemeClr val="dk1"/>
              </a:solidFill>
              <a:effectLst/>
              <a:latin typeface="+mn-lt"/>
              <a:ea typeface="+mn-ea"/>
              <a:cs typeface="+mn-cs"/>
            </a:rPr>
            <a:t>円と</a:t>
          </a:r>
          <a:r>
            <a:rPr kumimoji="1" lang="ja-JP" altLang="en-US" sz="1000">
              <a:solidFill>
                <a:schemeClr val="dk1"/>
              </a:solidFill>
              <a:effectLst/>
              <a:latin typeface="+mn-lt"/>
              <a:ea typeface="+mn-ea"/>
              <a:cs typeface="+mn-cs"/>
            </a:rPr>
            <a:t>なって</a:t>
          </a:r>
          <a:r>
            <a:rPr kumimoji="1" lang="ja-JP" altLang="ja-JP" sz="1000">
              <a:solidFill>
                <a:schemeClr val="dk1"/>
              </a:solidFill>
              <a:effectLst/>
              <a:latin typeface="+mn-lt"/>
              <a:ea typeface="+mn-ea"/>
              <a:cs typeface="+mn-cs"/>
            </a:rPr>
            <a:t>いる。</a:t>
          </a:r>
          <a:r>
            <a:rPr kumimoji="1" lang="ja-JP" altLang="en-US" sz="1000">
              <a:solidFill>
                <a:schemeClr val="dk1"/>
              </a:solidFill>
              <a:effectLst/>
              <a:latin typeface="+mn-lt"/>
              <a:ea typeface="+mn-ea"/>
              <a:cs typeface="+mn-cs"/>
            </a:rPr>
            <a:t>補助事業については地域交流センター建設事業、単独事業については総合防災システム整備事業の完了による影響が主な要因である。今後、</a:t>
          </a:r>
          <a:r>
            <a:rPr kumimoji="1" lang="ja-JP" altLang="ja-JP" sz="1000">
              <a:solidFill>
                <a:schemeClr val="dk1"/>
              </a:solidFill>
              <a:effectLst/>
              <a:latin typeface="+mn-lt"/>
              <a:ea typeface="+mn-ea"/>
              <a:cs typeface="+mn-cs"/>
            </a:rPr>
            <a:t>公共施設の老朽化対策等に係る課題に直面することが見込まれている</a:t>
          </a:r>
          <a:r>
            <a:rPr kumimoji="1" lang="ja-JP" altLang="en-US" sz="1000">
              <a:solidFill>
                <a:schemeClr val="dk1"/>
              </a:solidFill>
              <a:effectLst/>
              <a:latin typeface="+mn-lt"/>
              <a:ea typeface="+mn-ea"/>
              <a:cs typeface="+mn-cs"/>
            </a:rPr>
            <a:t>ため、適正な予算化、執行を進める。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13,863
13,824
32.27
5,927,323
5,525,000
234,050
3,411,459
4,435,338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50546</xdr:rowOff>
    </xdr:from>
    <xdr:to>
      <xdr:col>24</xdr:col>
      <xdr:colOff>63500</xdr:colOff>
      <xdr:row>37</xdr:row>
      <xdr:rowOff>53784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94196"/>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5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141034</xdr:rowOff>
    </xdr:from>
    <xdr:to>
      <xdr:col>19</xdr:col>
      <xdr:colOff>177800</xdr:colOff>
      <xdr:row>37</xdr:row>
      <xdr:rowOff>50546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13234"/>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107967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141034</xdr:rowOff>
    </xdr:from>
    <xdr:to>
      <xdr:col>15</xdr:col>
      <xdr:colOff>50800</xdr:colOff>
      <xdr:row>37</xdr:row>
      <xdr:rowOff>49403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13234"/>
          <a:ext cx="889000" cy="7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163212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49403</xdr:rowOff>
    </xdr:from>
    <xdr:to>
      <xdr:col>10</xdr:col>
      <xdr:colOff>114300</xdr:colOff>
      <xdr:row>37</xdr:row>
      <xdr:rowOff>88836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3053"/>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9288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30243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152861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171196</xdr:rowOff>
    </xdr:from>
    <xdr:to>
      <xdr:col>20</xdr:col>
      <xdr:colOff>38100</xdr:colOff>
      <xdr:row>37</xdr:row>
      <xdr:rowOff>101346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92473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90234</xdr:rowOff>
    </xdr:from>
    <xdr:to>
      <xdr:col>15</xdr:col>
      <xdr:colOff>101600</xdr:colOff>
      <xdr:row>37</xdr:row>
      <xdr:rowOff>20384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11511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170053</xdr:rowOff>
    </xdr:from>
    <xdr:to>
      <xdr:col>10</xdr:col>
      <xdr:colOff>165100</xdr:colOff>
      <xdr:row>37</xdr:row>
      <xdr:rowOff>100203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91330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38036</xdr:rowOff>
    </xdr:from>
    <xdr:to>
      <xdr:col>6</xdr:col>
      <xdr:colOff>38100</xdr:colOff>
      <xdr:row>37</xdr:row>
      <xdr:rowOff>139636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130763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7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20374</xdr:rowOff>
    </xdr:from>
    <xdr:to>
      <xdr:col>24</xdr:col>
      <xdr:colOff>63500</xdr:colOff>
      <xdr:row>58</xdr:row>
      <xdr:rowOff>113133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64474"/>
          <a:ext cx="838200" cy="9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64725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5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15891</xdr:rowOff>
    </xdr:from>
    <xdr:to>
      <xdr:col>19</xdr:col>
      <xdr:colOff>177800</xdr:colOff>
      <xdr:row>58</xdr:row>
      <xdr:rowOff>20374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9991"/>
          <a:ext cx="889000" cy="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21182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15891</xdr:rowOff>
    </xdr:from>
    <xdr:to>
      <xdr:col>15</xdr:col>
      <xdr:colOff>50800</xdr:colOff>
      <xdr:row>58</xdr:row>
      <xdr:rowOff>21426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59991"/>
          <a:ext cx="889000" cy="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25812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21426</xdr:rowOff>
    </xdr:from>
    <xdr:to>
      <xdr:col>10</xdr:col>
      <xdr:colOff>114300</xdr:colOff>
      <xdr:row>58</xdr:row>
      <xdr:rowOff>29590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6552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2260</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62333</xdr:rowOff>
    </xdr:from>
    <xdr:to>
      <xdr:col>24</xdr:col>
      <xdr:colOff>114300</xdr:colOff>
      <xdr:row>58</xdr:row>
      <xdr:rowOff>163933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148710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141024</xdr:rowOff>
    </xdr:from>
    <xdr:to>
      <xdr:col>20</xdr:col>
      <xdr:colOff>38100</xdr:colOff>
      <xdr:row>58</xdr:row>
      <xdr:rowOff>71174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62301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136541</xdr:rowOff>
    </xdr:from>
    <xdr:to>
      <xdr:col>15</xdr:col>
      <xdr:colOff>101600</xdr:colOff>
      <xdr:row>58</xdr:row>
      <xdr:rowOff>66691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57818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0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142076</xdr:rowOff>
    </xdr:from>
    <xdr:to>
      <xdr:col>10</xdr:col>
      <xdr:colOff>165100</xdr:colOff>
      <xdr:row>58</xdr:row>
      <xdr:rowOff>72226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63353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0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150240</xdr:rowOff>
    </xdr:from>
    <xdr:to>
      <xdr:col>6</xdr:col>
      <xdr:colOff>38100</xdr:colOff>
      <xdr:row>58</xdr:row>
      <xdr:rowOff>80390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71517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1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83807</xdr:rowOff>
    </xdr:from>
    <xdr:to>
      <xdr:col>24</xdr:col>
      <xdr:colOff>63500</xdr:colOff>
      <xdr:row>77</xdr:row>
      <xdr:rowOff>87322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285457"/>
          <a:ext cx="8382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46093</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904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87322</xdr:rowOff>
    </xdr:from>
    <xdr:to>
      <xdr:col>19</xdr:col>
      <xdr:colOff>177800</xdr:colOff>
      <xdr:row>78</xdr:row>
      <xdr:rowOff>37573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288972"/>
          <a:ext cx="889000" cy="12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4487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86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37573</xdr:rowOff>
    </xdr:from>
    <xdr:to>
      <xdr:col>15</xdr:col>
      <xdr:colOff>50800</xdr:colOff>
      <xdr:row>78</xdr:row>
      <xdr:rowOff>57138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410673"/>
          <a:ext cx="889000" cy="1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59342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91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57138</xdr:rowOff>
    </xdr:from>
    <xdr:to>
      <xdr:col>10</xdr:col>
      <xdr:colOff>114300</xdr:colOff>
      <xdr:row>78</xdr:row>
      <xdr:rowOff>142300</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430238"/>
          <a:ext cx="889000" cy="8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75316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93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13394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04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23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11434</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21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36522</xdr:rowOff>
    </xdr:from>
    <xdr:to>
      <xdr:col>20</xdr:col>
      <xdr:colOff>38100</xdr:colOff>
      <xdr:row>77</xdr:row>
      <xdr:rowOff>138122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2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129249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33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158223</xdr:rowOff>
    </xdr:from>
    <xdr:to>
      <xdr:col>15</xdr:col>
      <xdr:colOff>101600</xdr:colOff>
      <xdr:row>78</xdr:row>
      <xdr:rowOff>88373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35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79500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45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6338</xdr:rowOff>
    </xdr:from>
    <xdr:to>
      <xdr:col>10</xdr:col>
      <xdr:colOff>165100</xdr:colOff>
      <xdr:row>78</xdr:row>
      <xdr:rowOff>107938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3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99065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47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91500</xdr:rowOff>
    </xdr:from>
    <xdr:to>
      <xdr:col>6</xdr:col>
      <xdr:colOff>38100</xdr:colOff>
      <xdr:row>79</xdr:row>
      <xdr:rowOff>21650</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46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12777</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55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150997</xdr:rowOff>
    </xdr:from>
    <xdr:to>
      <xdr:col>24</xdr:col>
      <xdr:colOff>63500</xdr:colOff>
      <xdr:row>97</xdr:row>
      <xdr:rowOff>157722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81647"/>
          <a:ext cx="8382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44665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0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139247</xdr:rowOff>
    </xdr:from>
    <xdr:to>
      <xdr:col>19</xdr:col>
      <xdr:colOff>177800</xdr:colOff>
      <xdr:row>97</xdr:row>
      <xdr:rowOff>157722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69897"/>
          <a:ext cx="889000" cy="1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138854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139247</xdr:rowOff>
    </xdr:from>
    <xdr:to>
      <xdr:col>15</xdr:col>
      <xdr:colOff>50800</xdr:colOff>
      <xdr:row>98</xdr:row>
      <xdr:rowOff>1465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69897"/>
          <a:ext cx="889000" cy="3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147252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3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166931</xdr:rowOff>
    </xdr:from>
    <xdr:to>
      <xdr:col>10</xdr:col>
      <xdr:colOff>114300</xdr:colOff>
      <xdr:row>98</xdr:row>
      <xdr:rowOff>1465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97581"/>
          <a:ext cx="889000" cy="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137299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154934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100197</xdr:rowOff>
    </xdr:from>
    <xdr:to>
      <xdr:col>24</xdr:col>
      <xdr:colOff>114300</xdr:colOff>
      <xdr:row>98</xdr:row>
      <xdr:rowOff>30347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15124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4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106922</xdr:rowOff>
    </xdr:from>
    <xdr:to>
      <xdr:col>20</xdr:col>
      <xdr:colOff>38100</xdr:colOff>
      <xdr:row>98</xdr:row>
      <xdr:rowOff>37072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28199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3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88447</xdr:rowOff>
    </xdr:from>
    <xdr:to>
      <xdr:col>15</xdr:col>
      <xdr:colOff>101600</xdr:colOff>
      <xdr:row>98</xdr:row>
      <xdr:rowOff>18597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1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9724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122115</xdr:rowOff>
    </xdr:from>
    <xdr:to>
      <xdr:col>10</xdr:col>
      <xdr:colOff>165100</xdr:colOff>
      <xdr:row>98</xdr:row>
      <xdr:rowOff>52265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43392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4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116131</xdr:rowOff>
    </xdr:from>
    <xdr:to>
      <xdr:col>6</xdr:col>
      <xdr:colOff>38100</xdr:colOff>
      <xdr:row>98</xdr:row>
      <xdr:rowOff>46281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37408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83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88428</xdr:rowOff>
    </xdr:from>
    <xdr:to>
      <xdr:col>55</xdr:col>
      <xdr:colOff>0</xdr:colOff>
      <xdr:row>39</xdr:row>
      <xdr:rowOff>88428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74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88428</xdr:rowOff>
    </xdr:from>
    <xdr:to>
      <xdr:col>50</xdr:col>
      <xdr:colOff>114300</xdr:colOff>
      <xdr:row>39</xdr:row>
      <xdr:rowOff>88428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74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116840</xdr:rowOff>
    </xdr:from>
    <xdr:to>
      <xdr:col>45</xdr:col>
      <xdr:colOff>177800</xdr:colOff>
      <xdr:row>39</xdr:row>
      <xdr:rowOff>88428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460490"/>
          <a:ext cx="889000" cy="3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94033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116840</xdr:rowOff>
    </xdr:from>
    <xdr:to>
      <xdr:col>41</xdr:col>
      <xdr:colOff>50800</xdr:colOff>
      <xdr:row>38</xdr:row>
      <xdr:rowOff>45974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46049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33690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4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7165</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37628</xdr:rowOff>
    </xdr:from>
    <xdr:to>
      <xdr:col>55</xdr:col>
      <xdr:colOff>50800</xdr:colOff>
      <xdr:row>39</xdr:row>
      <xdr:rowOff>139228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124005</xdr:rowOff>
    </xdr:from>
    <xdr:ext cx="313932"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391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37628</xdr:rowOff>
    </xdr:from>
    <xdr:to>
      <xdr:col>50</xdr:col>
      <xdr:colOff>165100</xdr:colOff>
      <xdr:row>39</xdr:row>
      <xdr:rowOff>139228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130355</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82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37628</xdr:rowOff>
    </xdr:from>
    <xdr:to>
      <xdr:col>46</xdr:col>
      <xdr:colOff>38100</xdr:colOff>
      <xdr:row>39</xdr:row>
      <xdr:rowOff>139228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130355</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66040</xdr:rowOff>
    </xdr:from>
    <xdr:to>
      <xdr:col>41</xdr:col>
      <xdr:colOff>101600</xdr:colOff>
      <xdr:row>37</xdr:row>
      <xdr:rowOff>167640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12717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18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166624</xdr:rowOff>
    </xdr:from>
    <xdr:to>
      <xdr:col>36</xdr:col>
      <xdr:colOff>165100</xdr:colOff>
      <xdr:row>38</xdr:row>
      <xdr:rowOff>96774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87901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122264</xdr:rowOff>
    </xdr:from>
    <xdr:to>
      <xdr:col>55</xdr:col>
      <xdr:colOff>0</xdr:colOff>
      <xdr:row>57</xdr:row>
      <xdr:rowOff>132162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94914"/>
          <a:ext cx="838200" cy="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165618</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9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117909</xdr:rowOff>
    </xdr:from>
    <xdr:to>
      <xdr:col>50</xdr:col>
      <xdr:colOff>114300</xdr:colOff>
      <xdr:row>57</xdr:row>
      <xdr:rowOff>122264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890559"/>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104986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117909</xdr:rowOff>
    </xdr:from>
    <xdr:to>
      <xdr:col>45</xdr:col>
      <xdr:colOff>177800</xdr:colOff>
      <xdr:row>57</xdr:row>
      <xdr:rowOff>123430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90559"/>
          <a:ext cx="889000" cy="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91104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123430</xdr:rowOff>
    </xdr:from>
    <xdr:to>
      <xdr:col>41</xdr:col>
      <xdr:colOff>50800</xdr:colOff>
      <xdr:row>57</xdr:row>
      <xdr:rowOff>130516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96080"/>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104705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81362</xdr:rowOff>
    </xdr:from>
    <xdr:to>
      <xdr:col>55</xdr:col>
      <xdr:colOff>50800</xdr:colOff>
      <xdr:row>58</xdr:row>
      <xdr:rowOff>11512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5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167739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6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71464</xdr:rowOff>
    </xdr:from>
    <xdr:to>
      <xdr:col>50</xdr:col>
      <xdr:colOff>165100</xdr:colOff>
      <xdr:row>58</xdr:row>
      <xdr:rowOff>1614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164191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3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67109</xdr:rowOff>
    </xdr:from>
    <xdr:to>
      <xdr:col>46</xdr:col>
      <xdr:colOff>38100</xdr:colOff>
      <xdr:row>57</xdr:row>
      <xdr:rowOff>168709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3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159836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3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72630</xdr:rowOff>
    </xdr:from>
    <xdr:to>
      <xdr:col>41</xdr:col>
      <xdr:colOff>101600</xdr:colOff>
      <xdr:row>58</xdr:row>
      <xdr:rowOff>2780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165357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3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79716</xdr:rowOff>
    </xdr:from>
    <xdr:to>
      <xdr:col>36</xdr:col>
      <xdr:colOff>165100</xdr:colOff>
      <xdr:row>58</xdr:row>
      <xdr:rowOff>9866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5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4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15951</xdr:rowOff>
    </xdr:from>
    <xdr:to>
      <xdr:col>55</xdr:col>
      <xdr:colOff>0</xdr:colOff>
      <xdr:row>79</xdr:row>
      <xdr:rowOff>18377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60501"/>
          <a:ext cx="83820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154664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84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161201</xdr:rowOff>
    </xdr:from>
    <xdr:to>
      <xdr:col>50</xdr:col>
      <xdr:colOff>114300</xdr:colOff>
      <xdr:row>79</xdr:row>
      <xdr:rowOff>15951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34301"/>
          <a:ext cx="889000" cy="2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113340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161201</xdr:rowOff>
    </xdr:from>
    <xdr:to>
      <xdr:col>45</xdr:col>
      <xdr:colOff>177800</xdr:colOff>
      <xdr:row>79</xdr:row>
      <xdr:rowOff>13145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34301"/>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105821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6541</xdr:rowOff>
    </xdr:from>
    <xdr:to>
      <xdr:col>41</xdr:col>
      <xdr:colOff>50800</xdr:colOff>
      <xdr:row>79</xdr:row>
      <xdr:rowOff>13145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51091"/>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126128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130878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139027</xdr:rowOff>
    </xdr:from>
    <xdr:to>
      <xdr:col>55</xdr:col>
      <xdr:colOff>50800</xdr:colOff>
      <xdr:row>79</xdr:row>
      <xdr:rowOff>69177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1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53954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2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136601</xdr:rowOff>
    </xdr:from>
    <xdr:to>
      <xdr:col>50</xdr:col>
      <xdr:colOff>165100</xdr:colOff>
      <xdr:row>79</xdr:row>
      <xdr:rowOff>66751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0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57878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0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110401</xdr:rowOff>
    </xdr:from>
    <xdr:to>
      <xdr:col>46</xdr:col>
      <xdr:colOff>38100</xdr:colOff>
      <xdr:row>79</xdr:row>
      <xdr:rowOff>40551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31678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7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133795</xdr:rowOff>
    </xdr:from>
    <xdr:to>
      <xdr:col>41</xdr:col>
      <xdr:colOff>101600</xdr:colOff>
      <xdr:row>79</xdr:row>
      <xdr:rowOff>63945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55072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9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127191</xdr:rowOff>
    </xdr:from>
    <xdr:to>
      <xdr:col>36</xdr:col>
      <xdr:colOff>165100</xdr:colOff>
      <xdr:row>79</xdr:row>
      <xdr:rowOff>57341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48468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9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12370</xdr:rowOff>
    </xdr:from>
    <xdr:to>
      <xdr:col>55</xdr:col>
      <xdr:colOff>0</xdr:colOff>
      <xdr:row>96</xdr:row>
      <xdr:rowOff>117731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300120"/>
          <a:ext cx="838200" cy="27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54495</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13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12370</xdr:rowOff>
    </xdr:from>
    <xdr:to>
      <xdr:col>50</xdr:col>
      <xdr:colOff>114300</xdr:colOff>
      <xdr:row>95</xdr:row>
      <xdr:rowOff>133338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300120"/>
          <a:ext cx="889000" cy="1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27109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133338</xdr:rowOff>
    </xdr:from>
    <xdr:to>
      <xdr:col>45</xdr:col>
      <xdr:colOff>177800</xdr:colOff>
      <xdr:row>96</xdr:row>
      <xdr:rowOff>78023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421088"/>
          <a:ext cx="889000" cy="1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7129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39269</xdr:rowOff>
    </xdr:from>
    <xdr:to>
      <xdr:col>41</xdr:col>
      <xdr:colOff>50800</xdr:colOff>
      <xdr:row>96</xdr:row>
      <xdr:rowOff>78023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155569"/>
          <a:ext cx="889000" cy="38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20029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5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12182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66931</xdr:rowOff>
    </xdr:from>
    <xdr:to>
      <xdr:col>55</xdr:col>
      <xdr:colOff>50800</xdr:colOff>
      <xdr:row>96</xdr:row>
      <xdr:rowOff>168531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2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89808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7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133020</xdr:rowOff>
    </xdr:from>
    <xdr:to>
      <xdr:col>50</xdr:col>
      <xdr:colOff>165100</xdr:colOff>
      <xdr:row>95</xdr:row>
      <xdr:rowOff>63170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24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79697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0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82538</xdr:rowOff>
    </xdr:from>
    <xdr:to>
      <xdr:col>46</xdr:col>
      <xdr:colOff>38100</xdr:colOff>
      <xdr:row>96</xdr:row>
      <xdr:rowOff>12688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29215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1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27223</xdr:rowOff>
    </xdr:from>
    <xdr:to>
      <xdr:col>41</xdr:col>
      <xdr:colOff>101600</xdr:colOff>
      <xdr:row>96</xdr:row>
      <xdr:rowOff>128823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145350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6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159919</xdr:rowOff>
    </xdr:from>
    <xdr:to>
      <xdr:col>36</xdr:col>
      <xdr:colOff>165100</xdr:colOff>
      <xdr:row>94</xdr:row>
      <xdr:rowOff>90069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1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106596</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587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37002</xdr:rowOff>
    </xdr:from>
    <xdr:to>
      <xdr:col>85</xdr:col>
      <xdr:colOff>127000</xdr:colOff>
      <xdr:row>37</xdr:row>
      <xdr:rowOff>118383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209202"/>
          <a:ext cx="838200" cy="25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45578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6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32906</xdr:rowOff>
    </xdr:from>
    <xdr:to>
      <xdr:col>81</xdr:col>
      <xdr:colOff>50800</xdr:colOff>
      <xdr:row>36</xdr:row>
      <xdr:rowOff>37002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205106"/>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121924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32906</xdr:rowOff>
    </xdr:from>
    <xdr:to>
      <xdr:col>76</xdr:col>
      <xdr:colOff>114300</xdr:colOff>
      <xdr:row>37</xdr:row>
      <xdr:rowOff>82702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05106"/>
          <a:ext cx="889000" cy="2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152260</xdr:rowOff>
    </xdr:from>
    <xdr:to>
      <xdr:col>76</xdr:col>
      <xdr:colOff>165100</xdr:colOff>
      <xdr:row>36</xdr:row>
      <xdr:rowOff>82410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98937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92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82702</xdr:rowOff>
    </xdr:from>
    <xdr:to>
      <xdr:col>71</xdr:col>
      <xdr:colOff>177800</xdr:colOff>
      <xdr:row>37</xdr:row>
      <xdr:rowOff>123336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26352"/>
          <a:ext cx="889000" cy="4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84345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9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88841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67583</xdr:rowOff>
    </xdr:from>
    <xdr:to>
      <xdr:col>85</xdr:col>
      <xdr:colOff>177800</xdr:colOff>
      <xdr:row>37</xdr:row>
      <xdr:rowOff>169183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153960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2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157652</xdr:rowOff>
    </xdr:from>
    <xdr:to>
      <xdr:col>81</xdr:col>
      <xdr:colOff>101600</xdr:colOff>
      <xdr:row>36</xdr:row>
      <xdr:rowOff>87802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104329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3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153556</xdr:rowOff>
    </xdr:from>
    <xdr:to>
      <xdr:col>76</xdr:col>
      <xdr:colOff>165100</xdr:colOff>
      <xdr:row>36</xdr:row>
      <xdr:rowOff>83706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74833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31902</xdr:rowOff>
    </xdr:from>
    <xdr:to>
      <xdr:col>72</xdr:col>
      <xdr:colOff>38100</xdr:colOff>
      <xdr:row>37</xdr:row>
      <xdr:rowOff>133502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124630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72536</xdr:rowOff>
    </xdr:from>
    <xdr:to>
      <xdr:col>67</xdr:col>
      <xdr:colOff>101600</xdr:colOff>
      <xdr:row>38</xdr:row>
      <xdr:rowOff>2686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1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165263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0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88882</xdr:rowOff>
    </xdr:from>
    <xdr:to>
      <xdr:col>85</xdr:col>
      <xdr:colOff>127000</xdr:colOff>
      <xdr:row>57</xdr:row>
      <xdr:rowOff>116542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61532"/>
          <a:ext cx="8382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59710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89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88882</xdr:rowOff>
    </xdr:from>
    <xdr:to>
      <xdr:col>81</xdr:col>
      <xdr:colOff>50800</xdr:colOff>
      <xdr:row>57</xdr:row>
      <xdr:rowOff>117533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61532"/>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167624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117533</xdr:rowOff>
    </xdr:from>
    <xdr:to>
      <xdr:col>76</xdr:col>
      <xdr:colOff>114300</xdr:colOff>
      <xdr:row>57</xdr:row>
      <xdr:rowOff>144707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90183"/>
          <a:ext cx="889000" cy="2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5760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3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65275</xdr:rowOff>
    </xdr:from>
    <xdr:to>
      <xdr:col>71</xdr:col>
      <xdr:colOff>177800</xdr:colOff>
      <xdr:row>57</xdr:row>
      <xdr:rowOff>144707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37925"/>
          <a:ext cx="889000" cy="7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153092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1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65742</xdr:rowOff>
    </xdr:from>
    <xdr:to>
      <xdr:col>85</xdr:col>
      <xdr:colOff>177800</xdr:colOff>
      <xdr:row>57</xdr:row>
      <xdr:rowOff>167342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152119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38082</xdr:rowOff>
    </xdr:from>
    <xdr:to>
      <xdr:col>81</xdr:col>
      <xdr:colOff>101600</xdr:colOff>
      <xdr:row>57</xdr:row>
      <xdr:rowOff>139682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130809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66733</xdr:rowOff>
    </xdr:from>
    <xdr:to>
      <xdr:col>76</xdr:col>
      <xdr:colOff>165100</xdr:colOff>
      <xdr:row>57</xdr:row>
      <xdr:rowOff>168333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159460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93907</xdr:rowOff>
    </xdr:from>
    <xdr:to>
      <xdr:col>72</xdr:col>
      <xdr:colOff>38100</xdr:colOff>
      <xdr:row>58</xdr:row>
      <xdr:rowOff>24057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15184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5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14475</xdr:rowOff>
    </xdr:from>
    <xdr:to>
      <xdr:col>67</xdr:col>
      <xdr:colOff>101600</xdr:colOff>
      <xdr:row>57</xdr:row>
      <xdr:rowOff>116075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107202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7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14060</xdr:rowOff>
    </xdr:from>
    <xdr:to>
      <xdr:col>85</xdr:col>
      <xdr:colOff>127000</xdr:colOff>
      <xdr:row>79</xdr:row>
      <xdr:rowOff>27090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58610"/>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123969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97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27090</xdr:rowOff>
    </xdr:from>
    <xdr:to>
      <xdr:col>81</xdr:col>
      <xdr:colOff>50800</xdr:colOff>
      <xdr:row>79</xdr:row>
      <xdr:rowOff>36881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71640"/>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69969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36881</xdr:rowOff>
    </xdr:from>
    <xdr:to>
      <xdr:col>76</xdr:col>
      <xdr:colOff>114300</xdr:colOff>
      <xdr:row>79</xdr:row>
      <xdr:rowOff>40475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81431"/>
          <a:ext cx="88900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91088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34747</xdr:rowOff>
    </xdr:from>
    <xdr:to>
      <xdr:col>71</xdr:col>
      <xdr:colOff>177800</xdr:colOff>
      <xdr:row>79</xdr:row>
      <xdr:rowOff>40475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79297"/>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134710</xdr:rowOff>
    </xdr:from>
    <xdr:to>
      <xdr:col>85</xdr:col>
      <xdr:colOff>177800</xdr:colOff>
      <xdr:row>79</xdr:row>
      <xdr:rowOff>64860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94087</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2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147740</xdr:rowOff>
    </xdr:from>
    <xdr:to>
      <xdr:col>81</xdr:col>
      <xdr:colOff>101600</xdr:colOff>
      <xdr:row>79</xdr:row>
      <xdr:rowOff>77890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69017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157531</xdr:rowOff>
    </xdr:from>
    <xdr:to>
      <xdr:col>76</xdr:col>
      <xdr:colOff>165100</xdr:colOff>
      <xdr:row>79</xdr:row>
      <xdr:rowOff>87681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78808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161125</xdr:rowOff>
    </xdr:from>
    <xdr:to>
      <xdr:col>72</xdr:col>
      <xdr:colOff>38100</xdr:colOff>
      <xdr:row>79</xdr:row>
      <xdr:rowOff>91275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82402</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26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155397</xdr:rowOff>
    </xdr:from>
    <xdr:to>
      <xdr:col>67</xdr:col>
      <xdr:colOff>101600</xdr:colOff>
      <xdr:row>79</xdr:row>
      <xdr:rowOff>85547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76674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21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144104</xdr:rowOff>
    </xdr:from>
    <xdr:to>
      <xdr:col>85</xdr:col>
      <xdr:colOff>127000</xdr:colOff>
      <xdr:row>97</xdr:row>
      <xdr:rowOff>109471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03304"/>
          <a:ext cx="8382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88952</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109471</xdr:rowOff>
    </xdr:from>
    <xdr:to>
      <xdr:col>81</xdr:col>
      <xdr:colOff>50800</xdr:colOff>
      <xdr:row>97</xdr:row>
      <xdr:rowOff>128507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40121"/>
          <a:ext cx="889000" cy="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50916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128507</xdr:rowOff>
    </xdr:from>
    <xdr:to>
      <xdr:col>76</xdr:col>
      <xdr:colOff>114300</xdr:colOff>
      <xdr:row>97</xdr:row>
      <xdr:rowOff>132857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59157"/>
          <a:ext cx="889000" cy="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3908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94338</xdr:rowOff>
    </xdr:from>
    <xdr:to>
      <xdr:col>71</xdr:col>
      <xdr:colOff>177800</xdr:colOff>
      <xdr:row>97</xdr:row>
      <xdr:rowOff>132857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24988"/>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159669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93304</xdr:rowOff>
    </xdr:from>
    <xdr:to>
      <xdr:col>85</xdr:col>
      <xdr:colOff>177800</xdr:colOff>
      <xdr:row>97</xdr:row>
      <xdr:rowOff>23454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5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116181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4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58671</xdr:rowOff>
    </xdr:from>
    <xdr:to>
      <xdr:col>81</xdr:col>
      <xdr:colOff>101600</xdr:colOff>
      <xdr:row>97</xdr:row>
      <xdr:rowOff>160271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8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151398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8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77707</xdr:rowOff>
    </xdr:from>
    <xdr:to>
      <xdr:col>76</xdr:col>
      <xdr:colOff>165100</xdr:colOff>
      <xdr:row>98</xdr:row>
      <xdr:rowOff>7857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7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170434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0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82057</xdr:rowOff>
    </xdr:from>
    <xdr:to>
      <xdr:col>72</xdr:col>
      <xdr:colOff>38100</xdr:colOff>
      <xdr:row>98</xdr:row>
      <xdr:rowOff>12207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1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3334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0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43538</xdr:rowOff>
    </xdr:from>
    <xdr:to>
      <xdr:col>67</xdr:col>
      <xdr:colOff>101600</xdr:colOff>
      <xdr:row>97</xdr:row>
      <xdr:rowOff>145138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136265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6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49141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92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164050</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120616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29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197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年度歳出決算額の</a:t>
          </a:r>
          <a:r>
            <a:rPr kumimoji="1" lang="en-US" altLang="ja-JP" sz="1100">
              <a:solidFill>
                <a:schemeClr val="dk1"/>
              </a:solidFill>
              <a:effectLst/>
              <a:latin typeface="+mn-lt"/>
              <a:ea typeface="+mn-ea"/>
              <a:cs typeface="+mn-cs"/>
            </a:rPr>
            <a:t>33.1</a:t>
          </a:r>
          <a:r>
            <a:rPr kumimoji="1" lang="ja-JP" altLang="en-US" sz="1100">
              <a:solidFill>
                <a:schemeClr val="dk1"/>
              </a:solidFill>
              <a:effectLst/>
              <a:latin typeface="+mn-lt"/>
              <a:ea typeface="+mn-ea"/>
              <a:cs typeface="+mn-cs"/>
            </a:rPr>
            <a:t>％を占める</a:t>
          </a:r>
          <a:r>
            <a:rPr kumimoji="1" lang="ja-JP" altLang="ja-JP" sz="1100">
              <a:solidFill>
                <a:schemeClr val="dk1"/>
              </a:solidFill>
              <a:effectLst/>
              <a:latin typeface="+mn-lt"/>
              <a:ea typeface="+mn-ea"/>
              <a:cs typeface="+mn-cs"/>
            </a:rPr>
            <a:t>民生費については、住民一人当たり</a:t>
          </a:r>
          <a:r>
            <a:rPr kumimoji="1" lang="en-US" altLang="ja-JP" sz="1100">
              <a:solidFill>
                <a:schemeClr val="dk1"/>
              </a:solidFill>
              <a:effectLst/>
              <a:latin typeface="+mn-lt"/>
              <a:ea typeface="+mn-ea"/>
              <a:cs typeface="+mn-cs"/>
            </a:rPr>
            <a:t>131,868</a:t>
          </a:r>
          <a:r>
            <a:rPr kumimoji="1" lang="ja-JP" altLang="ja-JP" sz="1100">
              <a:solidFill>
                <a:schemeClr val="dk1"/>
              </a:solidFill>
              <a:effectLst/>
              <a:latin typeface="+mn-lt"/>
              <a:ea typeface="+mn-ea"/>
              <a:cs typeface="+mn-cs"/>
            </a:rPr>
            <a:t>円（前年度比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369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、類似団体比△</a:t>
          </a:r>
          <a:r>
            <a:rPr kumimoji="1" lang="en-US" altLang="ja-JP" sz="1100">
              <a:solidFill>
                <a:schemeClr val="dk1"/>
              </a:solidFill>
              <a:effectLst/>
              <a:latin typeface="+mn-lt"/>
              <a:ea typeface="+mn-ea"/>
              <a:cs typeface="+mn-cs"/>
            </a:rPr>
            <a:t>19,028</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となっており、地域医療介護総合確保基金事業補助金、臨時福祉給付金</a:t>
          </a:r>
          <a:r>
            <a:rPr kumimoji="1" lang="ja-JP" altLang="en-US" sz="1100">
              <a:solidFill>
                <a:schemeClr val="dk1"/>
              </a:solidFill>
              <a:effectLst/>
              <a:latin typeface="+mn-lt"/>
              <a:ea typeface="+mn-ea"/>
              <a:cs typeface="+mn-cs"/>
            </a:rPr>
            <a:t>などの減要因がある一方で、</a:t>
          </a:r>
          <a:r>
            <a:rPr kumimoji="1" lang="ja-JP" altLang="ja-JP" sz="1100">
              <a:solidFill>
                <a:schemeClr val="dk1"/>
              </a:solidFill>
              <a:effectLst/>
              <a:latin typeface="+mn-lt"/>
              <a:ea typeface="+mn-ea"/>
              <a:cs typeface="+mn-cs"/>
            </a:rPr>
            <a:t>児童数増に伴う</a:t>
          </a:r>
          <a:r>
            <a:rPr kumimoji="1" lang="ja-JP" altLang="en-US" sz="1100">
              <a:solidFill>
                <a:schemeClr val="dk1"/>
              </a:solidFill>
              <a:effectLst/>
              <a:latin typeface="+mn-lt"/>
              <a:ea typeface="+mn-ea"/>
              <a:cs typeface="+mn-cs"/>
            </a:rPr>
            <a:t>施設型給付費負担金（保育所）の増が上回り、微増となっている</a:t>
          </a:r>
          <a:r>
            <a:rPr kumimoji="1" lang="ja-JP" altLang="ja-JP" sz="1100">
              <a:solidFill>
                <a:schemeClr val="dk1"/>
              </a:solidFill>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次に、</a:t>
          </a:r>
          <a:r>
            <a:rPr kumimoji="1" lang="en-US" altLang="ja-JP" sz="1100">
              <a:solidFill>
                <a:schemeClr val="dk1"/>
              </a:solidFill>
              <a:effectLst/>
              <a:latin typeface="+mn-lt"/>
              <a:ea typeface="+mn-ea"/>
              <a:cs typeface="+mn-cs"/>
            </a:rPr>
            <a:t>14.5</a:t>
          </a:r>
          <a:r>
            <a:rPr kumimoji="1" lang="ja-JP" altLang="en-US" sz="1100">
              <a:solidFill>
                <a:schemeClr val="dk1"/>
              </a:solidFill>
              <a:effectLst/>
              <a:latin typeface="+mn-lt"/>
              <a:ea typeface="+mn-ea"/>
              <a:cs typeface="+mn-cs"/>
            </a:rPr>
            <a:t>％を占める</a:t>
          </a:r>
          <a:r>
            <a:rPr kumimoji="1" lang="ja-JP" altLang="ja-JP" sz="1100">
              <a:solidFill>
                <a:schemeClr val="dk1"/>
              </a:solidFill>
              <a:effectLst/>
              <a:latin typeface="+mn-lt"/>
              <a:ea typeface="+mn-ea"/>
              <a:cs typeface="+mn-cs"/>
            </a:rPr>
            <a:t>土木費については、住民一人当たり</a:t>
          </a:r>
          <a:r>
            <a:rPr kumimoji="1" lang="en-US" altLang="ja-JP" sz="1100">
              <a:solidFill>
                <a:schemeClr val="dk1"/>
              </a:solidFill>
              <a:effectLst/>
              <a:latin typeface="+mn-lt"/>
              <a:ea typeface="+mn-ea"/>
              <a:cs typeface="+mn-cs"/>
            </a:rPr>
            <a:t>57,883</a:t>
          </a:r>
          <a:r>
            <a:rPr kumimoji="1" lang="ja-JP" altLang="ja-JP" sz="1100">
              <a:solidFill>
                <a:schemeClr val="dk1"/>
              </a:solidFill>
              <a:effectLst/>
              <a:latin typeface="+mn-lt"/>
              <a:ea typeface="+mn-ea"/>
              <a:cs typeface="+mn-cs"/>
            </a:rPr>
            <a:t>円（前年度比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36,327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、類似団体比＋</a:t>
          </a:r>
          <a:r>
            <a:rPr kumimoji="1" lang="en-US" altLang="ja-JP" sz="1100">
              <a:solidFill>
                <a:schemeClr val="dk1"/>
              </a:solidFill>
              <a:effectLst/>
              <a:latin typeface="+mn-lt"/>
              <a:ea typeface="+mn-ea"/>
              <a:cs typeface="+mn-cs"/>
            </a:rPr>
            <a:t>1,199</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）であり、地域交流センター建設事業</a:t>
          </a:r>
          <a:r>
            <a:rPr kumimoji="1" lang="ja-JP" altLang="en-US" sz="1100">
              <a:solidFill>
                <a:schemeClr val="dk1"/>
              </a:solidFill>
              <a:effectLst/>
              <a:latin typeface="+mn-lt"/>
              <a:ea typeface="+mn-ea"/>
              <a:cs typeface="+mn-cs"/>
            </a:rPr>
            <a:t>の完了</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下水道整備基金への積立が減少したこと</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要因である。</a:t>
          </a:r>
          <a:endParaRPr lang="ja-JP" altLang="ja-JP">
            <a:effectLst/>
          </a:endParaRPr>
        </a:p>
        <a:p>
          <a:pPr eaLnBrk="1" fontAlgn="auto" latinLnBrk="0" hangingPunct="1"/>
          <a:r>
            <a:rPr kumimoji="1" lang="ja-JP" altLang="en-US" sz="1100">
              <a:solidFill>
                <a:schemeClr val="dk1"/>
              </a:solidFill>
              <a:effectLst/>
              <a:latin typeface="+mn-lt"/>
              <a:ea typeface="+mn-ea"/>
              <a:cs typeface="+mn-cs"/>
            </a:rPr>
            <a:t>また、消防費については、住民一人当たり</a:t>
          </a:r>
          <a:r>
            <a:rPr kumimoji="1" lang="en-US" altLang="ja-JP" sz="1100">
              <a:solidFill>
                <a:schemeClr val="dk1"/>
              </a:solidFill>
              <a:effectLst/>
              <a:latin typeface="+mn-lt"/>
              <a:ea typeface="+mn-ea"/>
              <a:cs typeface="+mn-cs"/>
            </a:rPr>
            <a:t>14,119</a:t>
          </a:r>
          <a:r>
            <a:rPr kumimoji="1" lang="ja-JP" altLang="en-US"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13,272</a:t>
          </a:r>
          <a:r>
            <a:rPr kumimoji="1" lang="ja-JP" altLang="en-US" sz="1100">
              <a:solidFill>
                <a:schemeClr val="dk1"/>
              </a:solidFill>
              <a:effectLst/>
              <a:latin typeface="+mn-lt"/>
              <a:ea typeface="+mn-ea"/>
              <a:cs typeface="+mn-cs"/>
            </a:rPr>
            <a:t>円、類似団体比△</a:t>
          </a:r>
          <a:r>
            <a:rPr kumimoji="1" lang="en-US" altLang="ja-JP" sz="1100">
              <a:solidFill>
                <a:schemeClr val="dk1"/>
              </a:solidFill>
              <a:effectLst/>
              <a:latin typeface="+mn-lt"/>
              <a:ea typeface="+mn-ea"/>
              <a:cs typeface="+mn-cs"/>
            </a:rPr>
            <a:t>11,356</a:t>
          </a:r>
          <a:r>
            <a:rPr kumimoji="1" lang="ja-JP" altLang="en-US" sz="1100">
              <a:solidFill>
                <a:schemeClr val="dk1"/>
              </a:solidFill>
              <a:effectLst/>
              <a:latin typeface="+mn-lt"/>
              <a:ea typeface="+mn-ea"/>
              <a:cs typeface="+mn-cs"/>
            </a:rPr>
            <a:t>円）であり、総合防災システム整備事業の完了が主な要因となり減少している。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公債費について、</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54,422</a:t>
          </a:r>
          <a:r>
            <a:rPr kumimoji="1" lang="ja-JP" altLang="ja-JP" sz="1100">
              <a:solidFill>
                <a:schemeClr val="dk1"/>
              </a:solidFill>
              <a:effectLst/>
              <a:latin typeface="+mn-lt"/>
              <a:ea typeface="+mn-ea"/>
              <a:cs typeface="+mn-cs"/>
            </a:rPr>
            <a:t>円（前年度比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17,955</a:t>
          </a:r>
          <a:r>
            <a:rPr kumimoji="1" lang="ja-JP" altLang="ja-JP" sz="1100">
              <a:solidFill>
                <a:schemeClr val="dk1"/>
              </a:solidFill>
              <a:effectLst/>
              <a:latin typeface="+mn-lt"/>
              <a:ea typeface="+mn-ea"/>
              <a:cs typeface="+mn-cs"/>
            </a:rPr>
            <a:t>円、類似団体比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2,260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であり、主な増要因はとしては、後年度における公債費抑制のための臨時財政対策債繰上償還によるものである。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最後に、総務費については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48,135</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28,404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、類似団体比△</a:t>
          </a:r>
          <a:r>
            <a:rPr kumimoji="1" lang="en-US" altLang="ja-JP" sz="1100">
              <a:solidFill>
                <a:schemeClr val="dk1"/>
              </a:solidFill>
              <a:effectLst/>
              <a:latin typeface="+mn-lt"/>
              <a:ea typeface="+mn-ea"/>
              <a:cs typeface="+mn-cs"/>
            </a:rPr>
            <a:t>58,773</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公共施設整備基金積立金、財政調整基金積立金、移住・定住促進事業補助金（地方創生加速化交付金分）</a:t>
          </a:r>
          <a:r>
            <a:rPr kumimoji="1" lang="ja-JP" altLang="ja-JP" sz="1100">
              <a:solidFill>
                <a:schemeClr val="dk1"/>
              </a:solidFill>
              <a:effectLst/>
              <a:latin typeface="+mn-lt"/>
              <a:ea typeface="+mn-ea"/>
              <a:cs typeface="+mn-cs"/>
            </a:rPr>
            <a:t>などの減が要因である。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前年度比については、財政調整基金残高</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3.52</a:t>
          </a:r>
          <a:r>
            <a:rPr kumimoji="1" lang="ja-JP" altLang="ja-JP" sz="1000">
              <a:solidFill>
                <a:schemeClr val="dk1"/>
              </a:solidFill>
              <a:effectLst/>
              <a:latin typeface="+mn-lt"/>
              <a:ea typeface="+mn-ea"/>
              <a:cs typeface="+mn-cs"/>
            </a:rPr>
            <a:t>ポイント、実質収支額</a:t>
          </a:r>
          <a:r>
            <a:rPr kumimoji="1" lang="en-US" altLang="ja-JP" sz="1000">
              <a:solidFill>
                <a:schemeClr val="dk1"/>
              </a:solidFill>
              <a:effectLst/>
              <a:latin typeface="+mn-lt"/>
              <a:ea typeface="+mn-ea"/>
              <a:cs typeface="+mn-cs"/>
            </a:rPr>
            <a:t>+0.73</a:t>
          </a:r>
          <a:r>
            <a:rPr kumimoji="1" lang="ja-JP" altLang="ja-JP" sz="1000">
              <a:solidFill>
                <a:schemeClr val="dk1"/>
              </a:solidFill>
              <a:effectLst/>
              <a:latin typeface="+mn-lt"/>
              <a:ea typeface="+mn-ea"/>
              <a:cs typeface="+mn-cs"/>
            </a:rPr>
            <a:t>ポイント、実質単年度収支</a:t>
          </a:r>
          <a:r>
            <a:rPr kumimoji="1" lang="en-US" altLang="ja-JP" sz="1000">
              <a:solidFill>
                <a:schemeClr val="dk1"/>
              </a:solidFill>
              <a:effectLst/>
              <a:latin typeface="+mn-lt"/>
              <a:ea typeface="+mn-ea"/>
              <a:cs typeface="+mn-cs"/>
            </a:rPr>
            <a:t>+5.51</a:t>
          </a:r>
          <a:r>
            <a:rPr kumimoji="1" lang="ja-JP" altLang="ja-JP" sz="1000">
              <a:solidFill>
                <a:schemeClr val="dk1"/>
              </a:solidFill>
              <a:effectLst/>
              <a:latin typeface="+mn-lt"/>
              <a:ea typeface="+mn-ea"/>
              <a:cs typeface="+mn-cs"/>
            </a:rPr>
            <a:t>ポイントとなった。</a:t>
          </a:r>
          <a:endParaRPr lang="ja-JP" altLang="ja-JP" sz="1000">
            <a:effectLst/>
          </a:endParaRPr>
        </a:p>
        <a:p>
          <a:r>
            <a:rPr kumimoji="1" lang="ja-JP" altLang="ja-JP" sz="1000">
              <a:solidFill>
                <a:schemeClr val="dk1"/>
              </a:solidFill>
              <a:effectLst/>
              <a:latin typeface="+mn-lt"/>
              <a:ea typeface="+mn-ea"/>
              <a:cs typeface="+mn-cs"/>
            </a:rPr>
            <a:t>財政調整基金残高は、前年度比</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132</a:t>
          </a:r>
          <a:r>
            <a:rPr kumimoji="1" lang="ja-JP" altLang="ja-JP" sz="1000">
              <a:solidFill>
                <a:schemeClr val="dk1"/>
              </a:solidFill>
              <a:effectLst/>
              <a:latin typeface="+mn-lt"/>
              <a:ea typeface="+mn-ea"/>
              <a:cs typeface="+mn-cs"/>
            </a:rPr>
            <a:t>百万円の</a:t>
          </a:r>
          <a:r>
            <a:rPr kumimoji="1" lang="en-US" altLang="ja-JP" sz="1000">
              <a:solidFill>
                <a:schemeClr val="dk1"/>
              </a:solidFill>
              <a:effectLst/>
              <a:latin typeface="+mn-lt"/>
              <a:ea typeface="+mn-ea"/>
              <a:cs typeface="+mn-cs"/>
            </a:rPr>
            <a:t>592</a:t>
          </a:r>
          <a:r>
            <a:rPr kumimoji="1" lang="ja-JP" altLang="ja-JP" sz="1000">
              <a:solidFill>
                <a:schemeClr val="dk1"/>
              </a:solidFill>
              <a:effectLst/>
              <a:latin typeface="+mn-lt"/>
              <a:ea typeface="+mn-ea"/>
              <a:cs typeface="+mn-cs"/>
            </a:rPr>
            <a:t>百万円となった。</a:t>
          </a:r>
          <a:r>
            <a:rPr kumimoji="1" lang="ja-JP" altLang="en-US" sz="1000">
              <a:solidFill>
                <a:schemeClr val="dk1"/>
              </a:solidFill>
              <a:effectLst/>
              <a:latin typeface="+mn-lt"/>
              <a:ea typeface="+mn-ea"/>
              <a:cs typeface="+mn-cs"/>
            </a:rPr>
            <a:t>財源不足調整のため</a:t>
          </a:r>
          <a:r>
            <a:rPr kumimoji="1" lang="en-US" altLang="ja-JP" sz="1000">
              <a:solidFill>
                <a:schemeClr val="dk1"/>
              </a:solidFill>
              <a:effectLst/>
              <a:latin typeface="+mn-lt"/>
              <a:ea typeface="+mn-ea"/>
              <a:cs typeface="+mn-cs"/>
            </a:rPr>
            <a:t>250</a:t>
          </a:r>
          <a:r>
            <a:rPr kumimoji="1" lang="ja-JP" altLang="en-US" sz="1000">
              <a:solidFill>
                <a:schemeClr val="dk1"/>
              </a:solidFill>
              <a:effectLst/>
              <a:latin typeface="+mn-lt"/>
              <a:ea typeface="+mn-ea"/>
              <a:cs typeface="+mn-cs"/>
            </a:rPr>
            <a:t>百万円取崩行っている。</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実質収支額は、前年度比</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百万円の</a:t>
          </a:r>
          <a:r>
            <a:rPr kumimoji="1" lang="en-US" altLang="ja-JP" sz="1000">
              <a:solidFill>
                <a:schemeClr val="dk1"/>
              </a:solidFill>
              <a:effectLst/>
              <a:latin typeface="+mn-lt"/>
              <a:ea typeface="+mn-ea"/>
              <a:cs typeface="+mn-cs"/>
            </a:rPr>
            <a:t>234</a:t>
          </a:r>
          <a:r>
            <a:rPr kumimoji="1" lang="ja-JP" altLang="ja-JP" sz="1000">
              <a:solidFill>
                <a:schemeClr val="dk1"/>
              </a:solidFill>
              <a:effectLst/>
              <a:latin typeface="+mn-lt"/>
              <a:ea typeface="+mn-ea"/>
              <a:cs typeface="+mn-cs"/>
            </a:rPr>
            <a:t>百万円となった。要因としては、</a:t>
          </a:r>
          <a:r>
            <a:rPr kumimoji="1" lang="ja-JP" altLang="en-US" sz="1000">
              <a:solidFill>
                <a:schemeClr val="dk1"/>
              </a:solidFill>
              <a:effectLst/>
              <a:latin typeface="+mn-lt"/>
              <a:ea typeface="+mn-ea"/>
              <a:cs typeface="+mn-cs"/>
            </a:rPr>
            <a:t>総務費、土木費、消防費が</a:t>
          </a:r>
          <a:r>
            <a:rPr kumimoji="1" lang="ja-JP" altLang="ja-JP" sz="1000">
              <a:solidFill>
                <a:schemeClr val="dk1"/>
              </a:solidFill>
              <a:effectLst/>
              <a:latin typeface="+mn-lt"/>
              <a:ea typeface="+mn-ea"/>
              <a:cs typeface="+mn-cs"/>
            </a:rPr>
            <a:t>昨年より</a:t>
          </a:r>
          <a:r>
            <a:rPr kumimoji="1" lang="en-US" altLang="ja-JP" sz="1000">
              <a:solidFill>
                <a:schemeClr val="dk1"/>
              </a:solidFill>
              <a:effectLst/>
              <a:latin typeface="+mn-lt"/>
              <a:ea typeface="+mn-ea"/>
              <a:cs typeface="+mn-cs"/>
            </a:rPr>
            <a:t>1,075</a:t>
          </a:r>
          <a:r>
            <a:rPr kumimoji="1" lang="ja-JP" altLang="en-US" sz="1000">
              <a:solidFill>
                <a:schemeClr val="dk1"/>
              </a:solidFill>
              <a:effectLst/>
              <a:latin typeface="+mn-lt"/>
              <a:ea typeface="+mn-ea"/>
              <a:cs typeface="+mn-cs"/>
            </a:rPr>
            <a:t>百万円</a:t>
          </a:r>
          <a:r>
            <a:rPr kumimoji="1" lang="ja-JP" altLang="ja-JP" sz="1000">
              <a:solidFill>
                <a:schemeClr val="dk1"/>
              </a:solidFill>
              <a:effectLst/>
              <a:latin typeface="+mn-lt"/>
              <a:ea typeface="+mn-ea"/>
              <a:cs typeface="+mn-cs"/>
            </a:rPr>
            <a:t>減少したことがあげられる。</a:t>
          </a:r>
          <a:endParaRPr lang="ja-JP" altLang="ja-JP" sz="1000">
            <a:effectLst/>
          </a:endParaRPr>
        </a:p>
        <a:p>
          <a:r>
            <a:rPr kumimoji="1" lang="ja-JP" altLang="ja-JP" sz="1000">
              <a:solidFill>
                <a:schemeClr val="dk1"/>
              </a:solidFill>
              <a:effectLst/>
              <a:latin typeface="+mn-lt"/>
              <a:ea typeface="+mn-ea"/>
              <a:cs typeface="+mn-cs"/>
            </a:rPr>
            <a:t>実質単年度収支は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前年度比</a:t>
          </a:r>
          <a:r>
            <a:rPr kumimoji="1" lang="en-US" altLang="ja-JP" sz="1000">
              <a:solidFill>
                <a:schemeClr val="dk1"/>
              </a:solidFill>
              <a:effectLst/>
              <a:latin typeface="+mn-lt"/>
              <a:ea typeface="+mn-ea"/>
              <a:cs typeface="+mn-cs"/>
            </a:rPr>
            <a:t>+189</a:t>
          </a:r>
          <a:r>
            <a:rPr kumimoji="1" lang="ja-JP" altLang="ja-JP" sz="1000">
              <a:solidFill>
                <a:schemeClr val="dk1"/>
              </a:solidFill>
              <a:effectLst/>
              <a:latin typeface="+mn-lt"/>
              <a:ea typeface="+mn-ea"/>
              <a:cs typeface="+mn-cs"/>
            </a:rPr>
            <a:t>百万円の</a:t>
          </a:r>
          <a:r>
            <a:rPr kumimoji="1" lang="en-US" altLang="ja-JP" sz="1000">
              <a:solidFill>
                <a:schemeClr val="dk1"/>
              </a:solidFill>
              <a:effectLst/>
              <a:latin typeface="+mn-lt"/>
              <a:ea typeface="+mn-ea"/>
              <a:cs typeface="+mn-cs"/>
            </a:rPr>
            <a:t>124</a:t>
          </a:r>
          <a:r>
            <a:rPr kumimoji="1" lang="ja-JP" altLang="ja-JP" sz="1000">
              <a:solidFill>
                <a:schemeClr val="dk1"/>
              </a:solidFill>
              <a:effectLst/>
              <a:latin typeface="+mn-lt"/>
              <a:ea typeface="+mn-ea"/>
              <a:cs typeface="+mn-cs"/>
            </a:rPr>
            <a:t>百万円となって</a:t>
          </a:r>
          <a:r>
            <a:rPr kumimoji="1" lang="ja-JP" altLang="en-US" sz="1000">
              <a:solidFill>
                <a:schemeClr val="dk1"/>
              </a:solidFill>
              <a:effectLst/>
              <a:latin typeface="+mn-lt"/>
              <a:ea typeface="+mn-ea"/>
              <a:cs typeface="+mn-cs"/>
            </a:rPr>
            <a:t>いる</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前年度よりプラス圏へ回復となった。</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水道事業会計については、前年度比</a:t>
          </a:r>
          <a:r>
            <a:rPr kumimoji="1" lang="en-US" altLang="ja-JP" sz="1100">
              <a:solidFill>
                <a:schemeClr val="dk1"/>
              </a:solidFill>
              <a:effectLst/>
              <a:latin typeface="+mn-lt"/>
              <a:ea typeface="+mn-ea"/>
              <a:cs typeface="+mn-cs"/>
            </a:rPr>
            <a:t>+0.95</a:t>
          </a:r>
          <a:r>
            <a:rPr kumimoji="1" lang="ja-JP" altLang="ja-JP" sz="1100">
              <a:solidFill>
                <a:schemeClr val="dk1"/>
              </a:solidFill>
              <a:effectLst/>
              <a:latin typeface="+mn-lt"/>
              <a:ea typeface="+mn-ea"/>
              <a:cs typeface="+mn-cs"/>
            </a:rPr>
            <a:t>ポイントとなっている。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lang="ja-JP" altLang="ja-JP" sz="1100">
              <a:solidFill>
                <a:schemeClr val="dk1"/>
              </a:solidFill>
              <a:effectLst/>
              <a:latin typeface="+mn-lt"/>
              <a:ea typeface="+mn-ea"/>
              <a:cs typeface="+mn-cs"/>
            </a:rPr>
            <a:t>国民健康保険特別会計については、</a:t>
          </a:r>
          <a:r>
            <a:rPr lang="ja-JP" altLang="en-US" sz="1100">
              <a:solidFill>
                <a:schemeClr val="dk1"/>
              </a:solidFill>
              <a:effectLst/>
              <a:latin typeface="+mn-lt"/>
              <a:ea typeface="+mn-ea"/>
              <a:cs typeface="+mn-cs"/>
            </a:rPr>
            <a:t>国庫支出金の増による歳入の増</a:t>
          </a:r>
          <a:r>
            <a:rPr lang="ja-JP" altLang="ja-JP"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+0.65</a:t>
          </a:r>
          <a:r>
            <a:rPr lang="ja-JP" altLang="ja-JP" sz="1100">
              <a:solidFill>
                <a:schemeClr val="dk1"/>
              </a:solidFill>
              <a:effectLst/>
              <a:latin typeface="+mn-lt"/>
              <a:ea typeface="+mn-ea"/>
              <a:cs typeface="+mn-cs"/>
            </a:rPr>
            <a:t>ポイントとなっている。</a:t>
          </a:r>
          <a:endParaRPr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公共下水道事業特別会計については、営業収益の増（</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ﾎﾟｲﾝﾄとなって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農業集落排水事業特別会計については、前年度比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ﾎﾟｲﾝﾄとなっている。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O59"/>
  <sheetViews>
    <sheetView showGridLines="0" tabSelected="1" workbookViewId="0">
      <selection activeCell="DG34" sqref="DG34:DH34"/>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60" t="s">
        <v>74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61" t="s">
        <v>76</v>
      </c>
      <c r="C3" s="562"/>
      <c r="D3" s="562"/>
      <c r="E3" s="563"/>
      <c r="F3" s="563"/>
      <c r="G3" s="563"/>
      <c r="H3" s="563"/>
      <c r="I3" s="563"/>
      <c r="J3" s="563"/>
      <c r="K3" s="563"/>
      <c r="L3" s="563" t="s">
        <v>77</v>
      </c>
      <c r="M3" s="563"/>
      <c r="N3" s="563"/>
      <c r="O3" s="563"/>
      <c r="P3" s="563"/>
      <c r="Q3" s="563"/>
      <c r="R3" s="570"/>
      <c r="S3" s="570"/>
      <c r="T3" s="570"/>
      <c r="U3" s="570"/>
      <c r="V3" s="571"/>
      <c r="W3" s="545" t="s">
        <v>78</v>
      </c>
      <c r="X3" s="546"/>
      <c r="Y3" s="546"/>
      <c r="Z3" s="546"/>
      <c r="AA3" s="546"/>
      <c r="AB3" s="562"/>
      <c r="AC3" s="570" t="s">
        <v>79</v>
      </c>
      <c r="AD3" s="546"/>
      <c r="AE3" s="546"/>
      <c r="AF3" s="546"/>
      <c r="AG3" s="546"/>
      <c r="AH3" s="546"/>
      <c r="AI3" s="546"/>
      <c r="AJ3" s="546"/>
      <c r="AK3" s="546"/>
      <c r="AL3" s="547"/>
      <c r="AM3" s="545" t="s">
        <v>80</v>
      </c>
      <c r="AN3" s="546"/>
      <c r="AO3" s="546"/>
      <c r="AP3" s="546"/>
      <c r="AQ3" s="546"/>
      <c r="AR3" s="546"/>
      <c r="AS3" s="546"/>
      <c r="AT3" s="546"/>
      <c r="AU3" s="546"/>
      <c r="AV3" s="546"/>
      <c r="AW3" s="546"/>
      <c r="AX3" s="547"/>
      <c r="AY3" s="582" t="s">
        <v>1</v>
      </c>
      <c r="AZ3" s="583"/>
      <c r="BA3" s="583"/>
      <c r="BB3" s="583"/>
      <c r="BC3" s="583"/>
      <c r="BD3" s="583"/>
      <c r="BE3" s="583"/>
      <c r="BF3" s="583"/>
      <c r="BG3" s="583"/>
      <c r="BH3" s="583"/>
      <c r="BI3" s="583"/>
      <c r="BJ3" s="583"/>
      <c r="BK3" s="583"/>
      <c r="BL3" s="583"/>
      <c r="BM3" s="584"/>
      <c r="BN3" s="545" t="s">
        <v>81</v>
      </c>
      <c r="BO3" s="546"/>
      <c r="BP3" s="546"/>
      <c r="BQ3" s="546"/>
      <c r="BR3" s="546"/>
      <c r="BS3" s="546"/>
      <c r="BT3" s="546"/>
      <c r="BU3" s="547"/>
      <c r="BV3" s="545" t="s">
        <v>82</v>
      </c>
      <c r="BW3" s="546"/>
      <c r="BX3" s="546"/>
      <c r="BY3" s="546"/>
      <c r="BZ3" s="546"/>
      <c r="CA3" s="546"/>
      <c r="CB3" s="546"/>
      <c r="CC3" s="547"/>
      <c r="CD3" s="582" t="s">
        <v>1</v>
      </c>
      <c r="CE3" s="583"/>
      <c r="CF3" s="583"/>
      <c r="CG3" s="583"/>
      <c r="CH3" s="583"/>
      <c r="CI3" s="583"/>
      <c r="CJ3" s="583"/>
      <c r="CK3" s="583"/>
      <c r="CL3" s="583"/>
      <c r="CM3" s="583"/>
      <c r="CN3" s="583"/>
      <c r="CO3" s="583"/>
      <c r="CP3" s="583"/>
      <c r="CQ3" s="583"/>
      <c r="CR3" s="583"/>
      <c r="CS3" s="584"/>
      <c r="CT3" s="545" t="s">
        <v>83</v>
      </c>
      <c r="CU3" s="546"/>
      <c r="CV3" s="546"/>
      <c r="CW3" s="546"/>
      <c r="CX3" s="546"/>
      <c r="CY3" s="546"/>
      <c r="CZ3" s="546"/>
      <c r="DA3" s="547"/>
      <c r="DB3" s="545" t="s">
        <v>84</v>
      </c>
      <c r="DC3" s="546"/>
      <c r="DD3" s="546"/>
      <c r="DE3" s="546"/>
      <c r="DF3" s="546"/>
      <c r="DG3" s="546"/>
      <c r="DH3" s="546"/>
      <c r="DI3" s="547"/>
      <c r="DJ3" s="165"/>
      <c r="DK3" s="165"/>
      <c r="DL3" s="165"/>
      <c r="DM3" s="165"/>
      <c r="DN3" s="165"/>
      <c r="DO3" s="165"/>
    </row>
    <row r="4" spans="1:119" ht="18.75" customHeight="1" x14ac:dyDescent="0.15">
      <c r="A4" s="166"/>
      <c r="B4" s="564"/>
      <c r="C4" s="565"/>
      <c r="D4" s="565"/>
      <c r="E4" s="566"/>
      <c r="F4" s="566"/>
      <c r="G4" s="566"/>
      <c r="H4" s="566"/>
      <c r="I4" s="566"/>
      <c r="J4" s="566"/>
      <c r="K4" s="566"/>
      <c r="L4" s="566"/>
      <c r="M4" s="566"/>
      <c r="N4" s="566"/>
      <c r="O4" s="566"/>
      <c r="P4" s="566"/>
      <c r="Q4" s="566"/>
      <c r="R4" s="572"/>
      <c r="S4" s="572"/>
      <c r="T4" s="572"/>
      <c r="U4" s="572"/>
      <c r="V4" s="573"/>
      <c r="W4" s="576"/>
      <c r="X4" s="577"/>
      <c r="Y4" s="577"/>
      <c r="Z4" s="577"/>
      <c r="AA4" s="577"/>
      <c r="AB4" s="565"/>
      <c r="AC4" s="572"/>
      <c r="AD4" s="577"/>
      <c r="AE4" s="577"/>
      <c r="AF4" s="577"/>
      <c r="AG4" s="577"/>
      <c r="AH4" s="577"/>
      <c r="AI4" s="577"/>
      <c r="AJ4" s="577"/>
      <c r="AK4" s="577"/>
      <c r="AL4" s="580"/>
      <c r="AM4" s="578"/>
      <c r="AN4" s="579"/>
      <c r="AO4" s="579"/>
      <c r="AP4" s="579"/>
      <c r="AQ4" s="579"/>
      <c r="AR4" s="579"/>
      <c r="AS4" s="579"/>
      <c r="AT4" s="579"/>
      <c r="AU4" s="579"/>
      <c r="AV4" s="579"/>
      <c r="AW4" s="579"/>
      <c r="AX4" s="581"/>
      <c r="AY4" s="548" t="s">
        <v>85</v>
      </c>
      <c r="AZ4" s="549"/>
      <c r="BA4" s="549"/>
      <c r="BB4" s="549"/>
      <c r="BC4" s="549"/>
      <c r="BD4" s="549"/>
      <c r="BE4" s="549"/>
      <c r="BF4" s="549"/>
      <c r="BG4" s="549"/>
      <c r="BH4" s="549"/>
      <c r="BI4" s="549"/>
      <c r="BJ4" s="549"/>
      <c r="BK4" s="549"/>
      <c r="BL4" s="549"/>
      <c r="BM4" s="550"/>
      <c r="BN4" s="551">
        <v>5927323</v>
      </c>
      <c r="BO4" s="552"/>
      <c r="BP4" s="552"/>
      <c r="BQ4" s="552"/>
      <c r="BR4" s="552"/>
      <c r="BS4" s="552"/>
      <c r="BT4" s="552"/>
      <c r="BU4" s="553"/>
      <c r="BV4" s="551">
        <v>6605078</v>
      </c>
      <c r="BW4" s="552"/>
      <c r="BX4" s="552"/>
      <c r="BY4" s="552"/>
      <c r="BZ4" s="552"/>
      <c r="CA4" s="552"/>
      <c r="CB4" s="552"/>
      <c r="CC4" s="553"/>
      <c r="CD4" s="554" t="s">
        <v>86</v>
      </c>
      <c r="CE4" s="555"/>
      <c r="CF4" s="555"/>
      <c r="CG4" s="555"/>
      <c r="CH4" s="555"/>
      <c r="CI4" s="555"/>
      <c r="CJ4" s="555"/>
      <c r="CK4" s="555"/>
      <c r="CL4" s="555"/>
      <c r="CM4" s="555"/>
      <c r="CN4" s="555"/>
      <c r="CO4" s="555"/>
      <c r="CP4" s="555"/>
      <c r="CQ4" s="555"/>
      <c r="CR4" s="555"/>
      <c r="CS4" s="556"/>
      <c r="CT4" s="557">
        <v>6.9</v>
      </c>
      <c r="CU4" s="558"/>
      <c r="CV4" s="558"/>
      <c r="CW4" s="558"/>
      <c r="CX4" s="558"/>
      <c r="CY4" s="558"/>
      <c r="CZ4" s="558"/>
      <c r="DA4" s="559"/>
      <c r="DB4" s="557">
        <v>6.1</v>
      </c>
      <c r="DC4" s="558"/>
      <c r="DD4" s="558"/>
      <c r="DE4" s="558"/>
      <c r="DF4" s="558"/>
      <c r="DG4" s="558"/>
      <c r="DH4" s="558"/>
      <c r="DI4" s="559"/>
      <c r="DJ4" s="165"/>
      <c r="DK4" s="165"/>
      <c r="DL4" s="165"/>
      <c r="DM4" s="165"/>
      <c r="DN4" s="165"/>
      <c r="DO4" s="165"/>
    </row>
    <row r="5" spans="1:119" ht="18.75" customHeight="1" x14ac:dyDescent="0.15">
      <c r="A5" s="166"/>
      <c r="B5" s="567"/>
      <c r="C5" s="568"/>
      <c r="D5" s="568"/>
      <c r="E5" s="569"/>
      <c r="F5" s="569"/>
      <c r="G5" s="569"/>
      <c r="H5" s="569"/>
      <c r="I5" s="569"/>
      <c r="J5" s="569"/>
      <c r="K5" s="569"/>
      <c r="L5" s="569"/>
      <c r="M5" s="569"/>
      <c r="N5" s="569"/>
      <c r="O5" s="569"/>
      <c r="P5" s="569"/>
      <c r="Q5" s="569"/>
      <c r="R5" s="574"/>
      <c r="S5" s="574"/>
      <c r="T5" s="574"/>
      <c r="U5" s="574"/>
      <c r="V5" s="575"/>
      <c r="W5" s="578"/>
      <c r="X5" s="579"/>
      <c r="Y5" s="579"/>
      <c r="Z5" s="579"/>
      <c r="AA5" s="579"/>
      <c r="AB5" s="568"/>
      <c r="AC5" s="574"/>
      <c r="AD5" s="579"/>
      <c r="AE5" s="579"/>
      <c r="AF5" s="579"/>
      <c r="AG5" s="579"/>
      <c r="AH5" s="579"/>
      <c r="AI5" s="579"/>
      <c r="AJ5" s="579"/>
      <c r="AK5" s="579"/>
      <c r="AL5" s="581"/>
      <c r="AM5" s="617" t="s">
        <v>87</v>
      </c>
      <c r="AN5" s="618"/>
      <c r="AO5" s="618"/>
      <c r="AP5" s="618"/>
      <c r="AQ5" s="618"/>
      <c r="AR5" s="618"/>
      <c r="AS5" s="618"/>
      <c r="AT5" s="619"/>
      <c r="AU5" s="620" t="s">
        <v>88</v>
      </c>
      <c r="AV5" s="621"/>
      <c r="AW5" s="621"/>
      <c r="AX5" s="621"/>
      <c r="AY5" s="622" t="s">
        <v>89</v>
      </c>
      <c r="AZ5" s="623"/>
      <c r="BA5" s="623"/>
      <c r="BB5" s="623"/>
      <c r="BC5" s="623"/>
      <c r="BD5" s="623"/>
      <c r="BE5" s="623"/>
      <c r="BF5" s="623"/>
      <c r="BG5" s="623"/>
      <c r="BH5" s="623"/>
      <c r="BI5" s="623"/>
      <c r="BJ5" s="623"/>
      <c r="BK5" s="623"/>
      <c r="BL5" s="623"/>
      <c r="BM5" s="624"/>
      <c r="BN5" s="588">
        <v>5525000</v>
      </c>
      <c r="BO5" s="589"/>
      <c r="BP5" s="589"/>
      <c r="BQ5" s="589"/>
      <c r="BR5" s="589"/>
      <c r="BS5" s="589"/>
      <c r="BT5" s="589"/>
      <c r="BU5" s="590"/>
      <c r="BV5" s="588">
        <v>6380172</v>
      </c>
      <c r="BW5" s="589"/>
      <c r="BX5" s="589"/>
      <c r="BY5" s="589"/>
      <c r="BZ5" s="589"/>
      <c r="CA5" s="589"/>
      <c r="CB5" s="589"/>
      <c r="CC5" s="590"/>
      <c r="CD5" s="591" t="s">
        <v>90</v>
      </c>
      <c r="CE5" s="592"/>
      <c r="CF5" s="592"/>
      <c r="CG5" s="592"/>
      <c r="CH5" s="592"/>
      <c r="CI5" s="592"/>
      <c r="CJ5" s="592"/>
      <c r="CK5" s="592"/>
      <c r="CL5" s="592"/>
      <c r="CM5" s="592"/>
      <c r="CN5" s="592"/>
      <c r="CO5" s="592"/>
      <c r="CP5" s="592"/>
      <c r="CQ5" s="592"/>
      <c r="CR5" s="592"/>
      <c r="CS5" s="593"/>
      <c r="CT5" s="585">
        <v>89.8</v>
      </c>
      <c r="CU5" s="586"/>
      <c r="CV5" s="586"/>
      <c r="CW5" s="586"/>
      <c r="CX5" s="586"/>
      <c r="CY5" s="586"/>
      <c r="CZ5" s="586"/>
      <c r="DA5" s="587"/>
      <c r="DB5" s="585">
        <v>87</v>
      </c>
      <c r="DC5" s="586"/>
      <c r="DD5" s="586"/>
      <c r="DE5" s="586"/>
      <c r="DF5" s="586"/>
      <c r="DG5" s="586"/>
      <c r="DH5" s="586"/>
      <c r="DI5" s="587"/>
      <c r="DJ5" s="165"/>
      <c r="DK5" s="165"/>
      <c r="DL5" s="165"/>
      <c r="DM5" s="165"/>
      <c r="DN5" s="165"/>
      <c r="DO5" s="165"/>
    </row>
    <row r="6" spans="1:119" ht="18.75" customHeight="1" x14ac:dyDescent="0.15">
      <c r="A6" s="166"/>
      <c r="B6" s="594" t="s">
        <v>91</v>
      </c>
      <c r="C6" s="595"/>
      <c r="D6" s="595"/>
      <c r="E6" s="596"/>
      <c r="F6" s="596"/>
      <c r="G6" s="596"/>
      <c r="H6" s="596"/>
      <c r="I6" s="596"/>
      <c r="J6" s="596"/>
      <c r="K6" s="596"/>
      <c r="L6" s="596" t="s">
        <v>92</v>
      </c>
      <c r="M6" s="596"/>
      <c r="N6" s="596"/>
      <c r="O6" s="596"/>
      <c r="P6" s="596"/>
      <c r="Q6" s="596"/>
      <c r="R6" s="600"/>
      <c r="S6" s="600"/>
      <c r="T6" s="600"/>
      <c r="U6" s="600"/>
      <c r="V6" s="601"/>
      <c r="W6" s="604" t="s">
        <v>93</v>
      </c>
      <c r="X6" s="605"/>
      <c r="Y6" s="605"/>
      <c r="Z6" s="605"/>
      <c r="AA6" s="605"/>
      <c r="AB6" s="595"/>
      <c r="AC6" s="608" t="s">
        <v>94</v>
      </c>
      <c r="AD6" s="609"/>
      <c r="AE6" s="609"/>
      <c r="AF6" s="609"/>
      <c r="AG6" s="609"/>
      <c r="AH6" s="609"/>
      <c r="AI6" s="609"/>
      <c r="AJ6" s="609"/>
      <c r="AK6" s="609"/>
      <c r="AL6" s="610"/>
      <c r="AM6" s="617" t="s">
        <v>95</v>
      </c>
      <c r="AN6" s="618"/>
      <c r="AO6" s="618"/>
      <c r="AP6" s="618"/>
      <c r="AQ6" s="618"/>
      <c r="AR6" s="618"/>
      <c r="AS6" s="618"/>
      <c r="AT6" s="619"/>
      <c r="AU6" s="620" t="s">
        <v>88</v>
      </c>
      <c r="AV6" s="621"/>
      <c r="AW6" s="621"/>
      <c r="AX6" s="621"/>
      <c r="AY6" s="622" t="s">
        <v>96</v>
      </c>
      <c r="AZ6" s="623"/>
      <c r="BA6" s="623"/>
      <c r="BB6" s="623"/>
      <c r="BC6" s="623"/>
      <c r="BD6" s="623"/>
      <c r="BE6" s="623"/>
      <c r="BF6" s="623"/>
      <c r="BG6" s="623"/>
      <c r="BH6" s="623"/>
      <c r="BI6" s="623"/>
      <c r="BJ6" s="623"/>
      <c r="BK6" s="623"/>
      <c r="BL6" s="623"/>
      <c r="BM6" s="624"/>
      <c r="BN6" s="588">
        <v>402323</v>
      </c>
      <c r="BO6" s="589"/>
      <c r="BP6" s="589"/>
      <c r="BQ6" s="589"/>
      <c r="BR6" s="589"/>
      <c r="BS6" s="589"/>
      <c r="BT6" s="589"/>
      <c r="BU6" s="590"/>
      <c r="BV6" s="588">
        <v>224906</v>
      </c>
      <c r="BW6" s="589"/>
      <c r="BX6" s="589"/>
      <c r="BY6" s="589"/>
      <c r="BZ6" s="589"/>
      <c r="CA6" s="589"/>
      <c r="CB6" s="589"/>
      <c r="CC6" s="590"/>
      <c r="CD6" s="591" t="s">
        <v>97</v>
      </c>
      <c r="CE6" s="592"/>
      <c r="CF6" s="592"/>
      <c r="CG6" s="592"/>
      <c r="CH6" s="592"/>
      <c r="CI6" s="592"/>
      <c r="CJ6" s="592"/>
      <c r="CK6" s="592"/>
      <c r="CL6" s="592"/>
      <c r="CM6" s="592"/>
      <c r="CN6" s="592"/>
      <c r="CO6" s="592"/>
      <c r="CP6" s="592"/>
      <c r="CQ6" s="592"/>
      <c r="CR6" s="592"/>
      <c r="CS6" s="593"/>
      <c r="CT6" s="625">
        <v>94.9</v>
      </c>
      <c r="CU6" s="626"/>
      <c r="CV6" s="626"/>
      <c r="CW6" s="626"/>
      <c r="CX6" s="626"/>
      <c r="CY6" s="626"/>
      <c r="CZ6" s="626"/>
      <c r="DA6" s="627"/>
      <c r="DB6" s="625">
        <v>92</v>
      </c>
      <c r="DC6" s="626"/>
      <c r="DD6" s="626"/>
      <c r="DE6" s="626"/>
      <c r="DF6" s="626"/>
      <c r="DG6" s="626"/>
      <c r="DH6" s="626"/>
      <c r="DI6" s="627"/>
      <c r="DJ6" s="165"/>
      <c r="DK6" s="165"/>
      <c r="DL6" s="165"/>
      <c r="DM6" s="165"/>
      <c r="DN6" s="165"/>
      <c r="DO6" s="165"/>
    </row>
    <row r="7" spans="1:119" ht="18.75" customHeight="1" x14ac:dyDescent="0.15">
      <c r="A7" s="166"/>
      <c r="B7" s="564"/>
      <c r="C7" s="565"/>
      <c r="D7" s="565"/>
      <c r="E7" s="566"/>
      <c r="F7" s="566"/>
      <c r="G7" s="566"/>
      <c r="H7" s="566"/>
      <c r="I7" s="566"/>
      <c r="J7" s="566"/>
      <c r="K7" s="566"/>
      <c r="L7" s="566"/>
      <c r="M7" s="566"/>
      <c r="N7" s="566"/>
      <c r="O7" s="566"/>
      <c r="P7" s="566"/>
      <c r="Q7" s="566"/>
      <c r="R7" s="572"/>
      <c r="S7" s="572"/>
      <c r="T7" s="572"/>
      <c r="U7" s="572"/>
      <c r="V7" s="573"/>
      <c r="W7" s="576"/>
      <c r="X7" s="577"/>
      <c r="Y7" s="577"/>
      <c r="Z7" s="577"/>
      <c r="AA7" s="577"/>
      <c r="AB7" s="565"/>
      <c r="AC7" s="611"/>
      <c r="AD7" s="612"/>
      <c r="AE7" s="612"/>
      <c r="AF7" s="612"/>
      <c r="AG7" s="612"/>
      <c r="AH7" s="612"/>
      <c r="AI7" s="612"/>
      <c r="AJ7" s="612"/>
      <c r="AK7" s="612"/>
      <c r="AL7" s="613"/>
      <c r="AM7" s="617" t="s">
        <v>98</v>
      </c>
      <c r="AN7" s="618"/>
      <c r="AO7" s="618"/>
      <c r="AP7" s="618"/>
      <c r="AQ7" s="618"/>
      <c r="AR7" s="618"/>
      <c r="AS7" s="618"/>
      <c r="AT7" s="619"/>
      <c r="AU7" s="620" t="s">
        <v>99</v>
      </c>
      <c r="AV7" s="621"/>
      <c r="AW7" s="621"/>
      <c r="AX7" s="621"/>
      <c r="AY7" s="622" t="s">
        <v>100</v>
      </c>
      <c r="AZ7" s="623"/>
      <c r="BA7" s="623"/>
      <c r="BB7" s="623"/>
      <c r="BC7" s="623"/>
      <c r="BD7" s="623"/>
      <c r="BE7" s="623"/>
      <c r="BF7" s="623"/>
      <c r="BG7" s="623"/>
      <c r="BH7" s="623"/>
      <c r="BI7" s="623"/>
      <c r="BJ7" s="623"/>
      <c r="BK7" s="623"/>
      <c r="BL7" s="623"/>
      <c r="BM7" s="624"/>
      <c r="BN7" s="588">
        <v>168273</v>
      </c>
      <c r="BO7" s="589"/>
      <c r="BP7" s="589"/>
      <c r="BQ7" s="589"/>
      <c r="BR7" s="589"/>
      <c r="BS7" s="589"/>
      <c r="BT7" s="589"/>
      <c r="BU7" s="590"/>
      <c r="BV7" s="588">
        <v>12097</v>
      </c>
      <c r="BW7" s="589"/>
      <c r="BX7" s="589"/>
      <c r="BY7" s="589"/>
      <c r="BZ7" s="589"/>
      <c r="CA7" s="589"/>
      <c r="CB7" s="589"/>
      <c r="CC7" s="590"/>
      <c r="CD7" s="591" t="s">
        <v>101</v>
      </c>
      <c r="CE7" s="592"/>
      <c r="CF7" s="592"/>
      <c r="CG7" s="592"/>
      <c r="CH7" s="592"/>
      <c r="CI7" s="592"/>
      <c r="CJ7" s="592"/>
      <c r="CK7" s="592"/>
      <c r="CL7" s="592"/>
      <c r="CM7" s="592"/>
      <c r="CN7" s="592"/>
      <c r="CO7" s="592"/>
      <c r="CP7" s="592"/>
      <c r="CQ7" s="592"/>
      <c r="CR7" s="592"/>
      <c r="CS7" s="593"/>
      <c r="CT7" s="588">
        <v>3411459</v>
      </c>
      <c r="CU7" s="589"/>
      <c r="CV7" s="589"/>
      <c r="CW7" s="589"/>
      <c r="CX7" s="589"/>
      <c r="CY7" s="589"/>
      <c r="CZ7" s="589"/>
      <c r="DA7" s="590"/>
      <c r="DB7" s="588">
        <v>3471351</v>
      </c>
      <c r="DC7" s="589"/>
      <c r="DD7" s="589"/>
      <c r="DE7" s="589"/>
      <c r="DF7" s="589"/>
      <c r="DG7" s="589"/>
      <c r="DH7" s="589"/>
      <c r="DI7" s="590"/>
      <c r="DJ7" s="165"/>
      <c r="DK7" s="165"/>
      <c r="DL7" s="165"/>
      <c r="DM7" s="165"/>
      <c r="DN7" s="165"/>
      <c r="DO7" s="165"/>
    </row>
    <row r="8" spans="1:119" ht="18.75" customHeight="1" thickBot="1" x14ac:dyDescent="0.2">
      <c r="A8" s="166"/>
      <c r="B8" s="597"/>
      <c r="C8" s="598"/>
      <c r="D8" s="598"/>
      <c r="E8" s="599"/>
      <c r="F8" s="599"/>
      <c r="G8" s="599"/>
      <c r="H8" s="599"/>
      <c r="I8" s="599"/>
      <c r="J8" s="599"/>
      <c r="K8" s="599"/>
      <c r="L8" s="599"/>
      <c r="M8" s="599"/>
      <c r="N8" s="599"/>
      <c r="O8" s="599"/>
      <c r="P8" s="599"/>
      <c r="Q8" s="599"/>
      <c r="R8" s="602"/>
      <c r="S8" s="602"/>
      <c r="T8" s="602"/>
      <c r="U8" s="602"/>
      <c r="V8" s="603"/>
      <c r="W8" s="606"/>
      <c r="X8" s="607"/>
      <c r="Y8" s="607"/>
      <c r="Z8" s="607"/>
      <c r="AA8" s="607"/>
      <c r="AB8" s="598"/>
      <c r="AC8" s="614"/>
      <c r="AD8" s="615"/>
      <c r="AE8" s="615"/>
      <c r="AF8" s="615"/>
      <c r="AG8" s="615"/>
      <c r="AH8" s="615"/>
      <c r="AI8" s="615"/>
      <c r="AJ8" s="615"/>
      <c r="AK8" s="615"/>
      <c r="AL8" s="616"/>
      <c r="AM8" s="617" t="s">
        <v>102</v>
      </c>
      <c r="AN8" s="618"/>
      <c r="AO8" s="618"/>
      <c r="AP8" s="618"/>
      <c r="AQ8" s="618"/>
      <c r="AR8" s="618"/>
      <c r="AS8" s="618"/>
      <c r="AT8" s="619"/>
      <c r="AU8" s="620" t="s">
        <v>103</v>
      </c>
      <c r="AV8" s="621"/>
      <c r="AW8" s="621"/>
      <c r="AX8" s="621"/>
      <c r="AY8" s="622" t="s">
        <v>104</v>
      </c>
      <c r="AZ8" s="623"/>
      <c r="BA8" s="623"/>
      <c r="BB8" s="623"/>
      <c r="BC8" s="623"/>
      <c r="BD8" s="623"/>
      <c r="BE8" s="623"/>
      <c r="BF8" s="623"/>
      <c r="BG8" s="623"/>
      <c r="BH8" s="623"/>
      <c r="BI8" s="623"/>
      <c r="BJ8" s="623"/>
      <c r="BK8" s="623"/>
      <c r="BL8" s="623"/>
      <c r="BM8" s="624"/>
      <c r="BN8" s="588">
        <v>234050</v>
      </c>
      <c r="BO8" s="589"/>
      <c r="BP8" s="589"/>
      <c r="BQ8" s="589"/>
      <c r="BR8" s="589"/>
      <c r="BS8" s="589"/>
      <c r="BT8" s="589"/>
      <c r="BU8" s="590"/>
      <c r="BV8" s="588">
        <v>212809</v>
      </c>
      <c r="BW8" s="589"/>
      <c r="BX8" s="589"/>
      <c r="BY8" s="589"/>
      <c r="BZ8" s="589"/>
      <c r="CA8" s="589"/>
      <c r="CB8" s="589"/>
      <c r="CC8" s="590"/>
      <c r="CD8" s="591" t="s">
        <v>105</v>
      </c>
      <c r="CE8" s="592"/>
      <c r="CF8" s="592"/>
      <c r="CG8" s="592"/>
      <c r="CH8" s="592"/>
      <c r="CI8" s="592"/>
      <c r="CJ8" s="592"/>
      <c r="CK8" s="592"/>
      <c r="CL8" s="592"/>
      <c r="CM8" s="592"/>
      <c r="CN8" s="592"/>
      <c r="CO8" s="592"/>
      <c r="CP8" s="592"/>
      <c r="CQ8" s="592"/>
      <c r="CR8" s="592"/>
      <c r="CS8" s="593"/>
      <c r="CT8" s="628">
        <v>0.51</v>
      </c>
      <c r="CU8" s="629"/>
      <c r="CV8" s="629"/>
      <c r="CW8" s="629"/>
      <c r="CX8" s="629"/>
      <c r="CY8" s="629"/>
      <c r="CZ8" s="629"/>
      <c r="DA8" s="630"/>
      <c r="DB8" s="628">
        <v>0.49</v>
      </c>
      <c r="DC8" s="629"/>
      <c r="DD8" s="629"/>
      <c r="DE8" s="629"/>
      <c r="DF8" s="629"/>
      <c r="DG8" s="629"/>
      <c r="DH8" s="629"/>
      <c r="DI8" s="630"/>
      <c r="DJ8" s="165"/>
      <c r="DK8" s="165"/>
      <c r="DL8" s="165"/>
      <c r="DM8" s="165"/>
      <c r="DN8" s="165"/>
      <c r="DO8" s="165"/>
    </row>
    <row r="9" spans="1:119" ht="18.75" customHeight="1" thickBot="1" x14ac:dyDescent="0.2">
      <c r="A9" s="166"/>
      <c r="B9" s="582" t="s">
        <v>106</v>
      </c>
      <c r="C9" s="583"/>
      <c r="D9" s="583"/>
      <c r="E9" s="583"/>
      <c r="F9" s="583"/>
      <c r="G9" s="583"/>
      <c r="H9" s="583"/>
      <c r="I9" s="583"/>
      <c r="J9" s="583"/>
      <c r="K9" s="631"/>
      <c r="L9" s="632" t="s">
        <v>107</v>
      </c>
      <c r="M9" s="633"/>
      <c r="N9" s="633"/>
      <c r="O9" s="633"/>
      <c r="P9" s="633"/>
      <c r="Q9" s="634"/>
      <c r="R9" s="635">
        <v>13626</v>
      </c>
      <c r="S9" s="636"/>
      <c r="T9" s="636"/>
      <c r="U9" s="636"/>
      <c r="V9" s="637"/>
      <c r="W9" s="545" t="s">
        <v>108</v>
      </c>
      <c r="X9" s="546"/>
      <c r="Y9" s="546"/>
      <c r="Z9" s="546"/>
      <c r="AA9" s="546"/>
      <c r="AB9" s="546"/>
      <c r="AC9" s="546"/>
      <c r="AD9" s="546"/>
      <c r="AE9" s="546"/>
      <c r="AF9" s="546"/>
      <c r="AG9" s="546"/>
      <c r="AH9" s="546"/>
      <c r="AI9" s="546"/>
      <c r="AJ9" s="546"/>
      <c r="AK9" s="546"/>
      <c r="AL9" s="547"/>
      <c r="AM9" s="617" t="s">
        <v>109</v>
      </c>
      <c r="AN9" s="618"/>
      <c r="AO9" s="618"/>
      <c r="AP9" s="618"/>
      <c r="AQ9" s="618"/>
      <c r="AR9" s="618"/>
      <c r="AS9" s="618"/>
      <c r="AT9" s="619"/>
      <c r="AU9" s="620" t="s">
        <v>110</v>
      </c>
      <c r="AV9" s="621"/>
      <c r="AW9" s="621"/>
      <c r="AX9" s="621"/>
      <c r="AY9" s="622" t="s">
        <v>111</v>
      </c>
      <c r="AZ9" s="623"/>
      <c r="BA9" s="623"/>
      <c r="BB9" s="623"/>
      <c r="BC9" s="623"/>
      <c r="BD9" s="623"/>
      <c r="BE9" s="623"/>
      <c r="BF9" s="623"/>
      <c r="BG9" s="623"/>
      <c r="BH9" s="623"/>
      <c r="BI9" s="623"/>
      <c r="BJ9" s="623"/>
      <c r="BK9" s="623"/>
      <c r="BL9" s="623"/>
      <c r="BM9" s="624"/>
      <c r="BN9" s="588">
        <v>21241</v>
      </c>
      <c r="BO9" s="589"/>
      <c r="BP9" s="589"/>
      <c r="BQ9" s="589"/>
      <c r="BR9" s="589"/>
      <c r="BS9" s="589"/>
      <c r="BT9" s="589"/>
      <c r="BU9" s="590"/>
      <c r="BV9" s="588">
        <v>-83337</v>
      </c>
      <c r="BW9" s="589"/>
      <c r="BX9" s="589"/>
      <c r="BY9" s="589"/>
      <c r="BZ9" s="589"/>
      <c r="CA9" s="589"/>
      <c r="CB9" s="589"/>
      <c r="CC9" s="590"/>
      <c r="CD9" s="591" t="s">
        <v>112</v>
      </c>
      <c r="CE9" s="592"/>
      <c r="CF9" s="592"/>
      <c r="CG9" s="592"/>
      <c r="CH9" s="592"/>
      <c r="CI9" s="592"/>
      <c r="CJ9" s="592"/>
      <c r="CK9" s="592"/>
      <c r="CL9" s="592"/>
      <c r="CM9" s="592"/>
      <c r="CN9" s="592"/>
      <c r="CO9" s="592"/>
      <c r="CP9" s="592"/>
      <c r="CQ9" s="592"/>
      <c r="CR9" s="592"/>
      <c r="CS9" s="593"/>
      <c r="CT9" s="585">
        <v>11.6</v>
      </c>
      <c r="CU9" s="586"/>
      <c r="CV9" s="586"/>
      <c r="CW9" s="586"/>
      <c r="CX9" s="586"/>
      <c r="CY9" s="586"/>
      <c r="CZ9" s="586"/>
      <c r="DA9" s="587"/>
      <c r="DB9" s="585">
        <v>10.7</v>
      </c>
      <c r="DC9" s="586"/>
      <c r="DD9" s="586"/>
      <c r="DE9" s="586"/>
      <c r="DF9" s="586"/>
      <c r="DG9" s="586"/>
      <c r="DH9" s="586"/>
      <c r="DI9" s="587"/>
      <c r="DJ9" s="165"/>
      <c r="DK9" s="165"/>
      <c r="DL9" s="165"/>
      <c r="DM9" s="165"/>
      <c r="DN9" s="165"/>
      <c r="DO9" s="165"/>
    </row>
    <row r="10" spans="1:119" ht="18.75" customHeight="1" thickBot="1" x14ac:dyDescent="0.2">
      <c r="A10" s="166"/>
      <c r="B10" s="582"/>
      <c r="C10" s="583"/>
      <c r="D10" s="583"/>
      <c r="E10" s="583"/>
      <c r="F10" s="583"/>
      <c r="G10" s="583"/>
      <c r="H10" s="583"/>
      <c r="I10" s="583"/>
      <c r="J10" s="583"/>
      <c r="K10" s="631"/>
      <c r="L10" s="638" t="s">
        <v>113</v>
      </c>
      <c r="M10" s="618"/>
      <c r="N10" s="618"/>
      <c r="O10" s="618"/>
      <c r="P10" s="618"/>
      <c r="Q10" s="619"/>
      <c r="R10" s="639">
        <v>13599</v>
      </c>
      <c r="S10" s="640"/>
      <c r="T10" s="640"/>
      <c r="U10" s="640"/>
      <c r="V10" s="641"/>
      <c r="W10" s="576"/>
      <c r="X10" s="577"/>
      <c r="Y10" s="577"/>
      <c r="Z10" s="577"/>
      <c r="AA10" s="577"/>
      <c r="AB10" s="577"/>
      <c r="AC10" s="577"/>
      <c r="AD10" s="577"/>
      <c r="AE10" s="577"/>
      <c r="AF10" s="577"/>
      <c r="AG10" s="577"/>
      <c r="AH10" s="577"/>
      <c r="AI10" s="577"/>
      <c r="AJ10" s="577"/>
      <c r="AK10" s="577"/>
      <c r="AL10" s="580"/>
      <c r="AM10" s="617" t="s">
        <v>114</v>
      </c>
      <c r="AN10" s="618"/>
      <c r="AO10" s="618"/>
      <c r="AP10" s="618"/>
      <c r="AQ10" s="618"/>
      <c r="AR10" s="618"/>
      <c r="AS10" s="618"/>
      <c r="AT10" s="619"/>
      <c r="AU10" s="620" t="s">
        <v>110</v>
      </c>
      <c r="AV10" s="621"/>
      <c r="AW10" s="621"/>
      <c r="AX10" s="621"/>
      <c r="AY10" s="622" t="s">
        <v>115</v>
      </c>
      <c r="AZ10" s="623"/>
      <c r="BA10" s="623"/>
      <c r="BB10" s="623"/>
      <c r="BC10" s="623"/>
      <c r="BD10" s="623"/>
      <c r="BE10" s="623"/>
      <c r="BF10" s="623"/>
      <c r="BG10" s="623"/>
      <c r="BH10" s="623"/>
      <c r="BI10" s="623"/>
      <c r="BJ10" s="623"/>
      <c r="BK10" s="623"/>
      <c r="BL10" s="623"/>
      <c r="BM10" s="624"/>
      <c r="BN10" s="588">
        <v>117232</v>
      </c>
      <c r="BO10" s="589"/>
      <c r="BP10" s="589"/>
      <c r="BQ10" s="589"/>
      <c r="BR10" s="589"/>
      <c r="BS10" s="589"/>
      <c r="BT10" s="589"/>
      <c r="BU10" s="590"/>
      <c r="BV10" s="588">
        <v>168345</v>
      </c>
      <c r="BW10" s="589"/>
      <c r="BX10" s="589"/>
      <c r="BY10" s="589"/>
      <c r="BZ10" s="589"/>
      <c r="CA10" s="589"/>
      <c r="CB10" s="589"/>
      <c r="CC10" s="59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2"/>
      <c r="C11" s="583"/>
      <c r="D11" s="583"/>
      <c r="E11" s="583"/>
      <c r="F11" s="583"/>
      <c r="G11" s="583"/>
      <c r="H11" s="583"/>
      <c r="I11" s="583"/>
      <c r="J11" s="583"/>
      <c r="K11" s="631"/>
      <c r="L11" s="642" t="s">
        <v>117</v>
      </c>
      <c r="M11" s="643"/>
      <c r="N11" s="643"/>
      <c r="O11" s="643"/>
      <c r="P11" s="643"/>
      <c r="Q11" s="644"/>
      <c r="R11" s="645" t="s">
        <v>118</v>
      </c>
      <c r="S11" s="646"/>
      <c r="T11" s="646"/>
      <c r="U11" s="646"/>
      <c r="V11" s="647"/>
      <c r="W11" s="576"/>
      <c r="X11" s="577"/>
      <c r="Y11" s="577"/>
      <c r="Z11" s="577"/>
      <c r="AA11" s="577"/>
      <c r="AB11" s="577"/>
      <c r="AC11" s="577"/>
      <c r="AD11" s="577"/>
      <c r="AE11" s="577"/>
      <c r="AF11" s="577"/>
      <c r="AG11" s="577"/>
      <c r="AH11" s="577"/>
      <c r="AI11" s="577"/>
      <c r="AJ11" s="577"/>
      <c r="AK11" s="577"/>
      <c r="AL11" s="580"/>
      <c r="AM11" s="617" t="s">
        <v>119</v>
      </c>
      <c r="AN11" s="618"/>
      <c r="AO11" s="618"/>
      <c r="AP11" s="618"/>
      <c r="AQ11" s="618"/>
      <c r="AR11" s="618"/>
      <c r="AS11" s="618"/>
      <c r="AT11" s="619"/>
      <c r="AU11" s="620" t="s">
        <v>110</v>
      </c>
      <c r="AV11" s="621"/>
      <c r="AW11" s="621"/>
      <c r="AX11" s="621"/>
      <c r="AY11" s="622" t="s">
        <v>120</v>
      </c>
      <c r="AZ11" s="623"/>
      <c r="BA11" s="623"/>
      <c r="BB11" s="623"/>
      <c r="BC11" s="623"/>
      <c r="BD11" s="623"/>
      <c r="BE11" s="623"/>
      <c r="BF11" s="623"/>
      <c r="BG11" s="623"/>
      <c r="BH11" s="623"/>
      <c r="BI11" s="623"/>
      <c r="BJ11" s="623"/>
      <c r="BK11" s="623"/>
      <c r="BL11" s="623"/>
      <c r="BM11" s="624"/>
      <c r="BN11" s="588">
        <v>235804</v>
      </c>
      <c r="BO11" s="589"/>
      <c r="BP11" s="589"/>
      <c r="BQ11" s="589"/>
      <c r="BR11" s="589"/>
      <c r="BS11" s="589"/>
      <c r="BT11" s="589"/>
      <c r="BU11" s="590"/>
      <c r="BV11" s="588">
        <v>0</v>
      </c>
      <c r="BW11" s="589"/>
      <c r="BX11" s="589"/>
      <c r="BY11" s="589"/>
      <c r="BZ11" s="589"/>
      <c r="CA11" s="589"/>
      <c r="CB11" s="589"/>
      <c r="CC11" s="590"/>
      <c r="CD11" s="591" t="s">
        <v>121</v>
      </c>
      <c r="CE11" s="592"/>
      <c r="CF11" s="592"/>
      <c r="CG11" s="592"/>
      <c r="CH11" s="592"/>
      <c r="CI11" s="592"/>
      <c r="CJ11" s="592"/>
      <c r="CK11" s="592"/>
      <c r="CL11" s="592"/>
      <c r="CM11" s="592"/>
      <c r="CN11" s="592"/>
      <c r="CO11" s="592"/>
      <c r="CP11" s="592"/>
      <c r="CQ11" s="592"/>
      <c r="CR11" s="592"/>
      <c r="CS11" s="593"/>
      <c r="CT11" s="628" t="s">
        <v>122</v>
      </c>
      <c r="CU11" s="629"/>
      <c r="CV11" s="629"/>
      <c r="CW11" s="629"/>
      <c r="CX11" s="629"/>
      <c r="CY11" s="629"/>
      <c r="CZ11" s="629"/>
      <c r="DA11" s="630"/>
      <c r="DB11" s="628" t="s">
        <v>122</v>
      </c>
      <c r="DC11" s="629"/>
      <c r="DD11" s="629"/>
      <c r="DE11" s="629"/>
      <c r="DF11" s="629"/>
      <c r="DG11" s="629"/>
      <c r="DH11" s="629"/>
      <c r="DI11" s="630"/>
      <c r="DJ11" s="165"/>
      <c r="DK11" s="165"/>
      <c r="DL11" s="165"/>
      <c r="DM11" s="165"/>
      <c r="DN11" s="165"/>
      <c r="DO11" s="165"/>
    </row>
    <row r="12" spans="1:119" ht="18.75" customHeight="1" x14ac:dyDescent="0.15">
      <c r="A12" s="166"/>
      <c r="B12" s="648" t="s">
        <v>123</v>
      </c>
      <c r="C12" s="649"/>
      <c r="D12" s="649"/>
      <c r="E12" s="649"/>
      <c r="F12" s="649"/>
      <c r="G12" s="649"/>
      <c r="H12" s="649"/>
      <c r="I12" s="649"/>
      <c r="J12" s="649"/>
      <c r="K12" s="650"/>
      <c r="L12" s="657" t="s">
        <v>124</v>
      </c>
      <c r="M12" s="658"/>
      <c r="N12" s="658"/>
      <c r="O12" s="658"/>
      <c r="P12" s="658"/>
      <c r="Q12" s="659"/>
      <c r="R12" s="660">
        <v>13863</v>
      </c>
      <c r="S12" s="661"/>
      <c r="T12" s="661"/>
      <c r="U12" s="661"/>
      <c r="V12" s="662"/>
      <c r="W12" s="663" t="s">
        <v>1</v>
      </c>
      <c r="X12" s="621"/>
      <c r="Y12" s="621"/>
      <c r="Z12" s="621"/>
      <c r="AA12" s="621"/>
      <c r="AB12" s="664"/>
      <c r="AC12" s="620" t="s">
        <v>125</v>
      </c>
      <c r="AD12" s="621"/>
      <c r="AE12" s="621"/>
      <c r="AF12" s="621"/>
      <c r="AG12" s="664"/>
      <c r="AH12" s="620" t="s">
        <v>126</v>
      </c>
      <c r="AI12" s="621"/>
      <c r="AJ12" s="621"/>
      <c r="AK12" s="621"/>
      <c r="AL12" s="665"/>
      <c r="AM12" s="617" t="s">
        <v>127</v>
      </c>
      <c r="AN12" s="618"/>
      <c r="AO12" s="618"/>
      <c r="AP12" s="618"/>
      <c r="AQ12" s="618"/>
      <c r="AR12" s="618"/>
      <c r="AS12" s="618"/>
      <c r="AT12" s="619"/>
      <c r="AU12" s="620" t="s">
        <v>110</v>
      </c>
      <c r="AV12" s="621"/>
      <c r="AW12" s="621"/>
      <c r="AX12" s="621"/>
      <c r="AY12" s="622" t="s">
        <v>128</v>
      </c>
      <c r="AZ12" s="623"/>
      <c r="BA12" s="623"/>
      <c r="BB12" s="623"/>
      <c r="BC12" s="623"/>
      <c r="BD12" s="623"/>
      <c r="BE12" s="623"/>
      <c r="BF12" s="623"/>
      <c r="BG12" s="623"/>
      <c r="BH12" s="623"/>
      <c r="BI12" s="623"/>
      <c r="BJ12" s="623"/>
      <c r="BK12" s="623"/>
      <c r="BL12" s="623"/>
      <c r="BM12" s="624"/>
      <c r="BN12" s="588">
        <v>250000</v>
      </c>
      <c r="BO12" s="589"/>
      <c r="BP12" s="589"/>
      <c r="BQ12" s="589"/>
      <c r="BR12" s="589"/>
      <c r="BS12" s="589"/>
      <c r="BT12" s="589"/>
      <c r="BU12" s="590"/>
      <c r="BV12" s="588">
        <v>150000</v>
      </c>
      <c r="BW12" s="589"/>
      <c r="BX12" s="589"/>
      <c r="BY12" s="589"/>
      <c r="BZ12" s="589"/>
      <c r="CA12" s="589"/>
      <c r="CB12" s="589"/>
      <c r="CC12" s="590"/>
      <c r="CD12" s="591" t="s">
        <v>129</v>
      </c>
      <c r="CE12" s="592"/>
      <c r="CF12" s="592"/>
      <c r="CG12" s="592"/>
      <c r="CH12" s="592"/>
      <c r="CI12" s="592"/>
      <c r="CJ12" s="592"/>
      <c r="CK12" s="592"/>
      <c r="CL12" s="592"/>
      <c r="CM12" s="592"/>
      <c r="CN12" s="592"/>
      <c r="CO12" s="592"/>
      <c r="CP12" s="592"/>
      <c r="CQ12" s="592"/>
      <c r="CR12" s="592"/>
      <c r="CS12" s="593"/>
      <c r="CT12" s="628" t="s">
        <v>122</v>
      </c>
      <c r="CU12" s="629"/>
      <c r="CV12" s="629"/>
      <c r="CW12" s="629"/>
      <c r="CX12" s="629"/>
      <c r="CY12" s="629"/>
      <c r="CZ12" s="629"/>
      <c r="DA12" s="630"/>
      <c r="DB12" s="628" t="s">
        <v>122</v>
      </c>
      <c r="DC12" s="629"/>
      <c r="DD12" s="629"/>
      <c r="DE12" s="629"/>
      <c r="DF12" s="629"/>
      <c r="DG12" s="629"/>
      <c r="DH12" s="629"/>
      <c r="DI12" s="630"/>
      <c r="DJ12" s="165"/>
      <c r="DK12" s="165"/>
      <c r="DL12" s="165"/>
      <c r="DM12" s="165"/>
      <c r="DN12" s="165"/>
      <c r="DO12" s="165"/>
    </row>
    <row r="13" spans="1:119" ht="18.75" customHeight="1" x14ac:dyDescent="0.15">
      <c r="A13" s="166"/>
      <c r="B13" s="651"/>
      <c r="C13" s="652"/>
      <c r="D13" s="652"/>
      <c r="E13" s="652"/>
      <c r="F13" s="652"/>
      <c r="G13" s="652"/>
      <c r="H13" s="652"/>
      <c r="I13" s="652"/>
      <c r="J13" s="652"/>
      <c r="K13" s="653"/>
      <c r="L13" s="176"/>
      <c r="M13" s="676" t="s">
        <v>130</v>
      </c>
      <c r="N13" s="677"/>
      <c r="O13" s="677"/>
      <c r="P13" s="677"/>
      <c r="Q13" s="678"/>
      <c r="R13" s="669">
        <v>13824</v>
      </c>
      <c r="S13" s="670"/>
      <c r="T13" s="670"/>
      <c r="U13" s="670"/>
      <c r="V13" s="671"/>
      <c r="W13" s="604" t="s">
        <v>131</v>
      </c>
      <c r="X13" s="605"/>
      <c r="Y13" s="605"/>
      <c r="Z13" s="605"/>
      <c r="AA13" s="605"/>
      <c r="AB13" s="595"/>
      <c r="AC13" s="639">
        <v>350</v>
      </c>
      <c r="AD13" s="640"/>
      <c r="AE13" s="640"/>
      <c r="AF13" s="640"/>
      <c r="AG13" s="679"/>
      <c r="AH13" s="639">
        <v>333</v>
      </c>
      <c r="AI13" s="640"/>
      <c r="AJ13" s="640"/>
      <c r="AK13" s="640"/>
      <c r="AL13" s="641"/>
      <c r="AM13" s="617" t="s">
        <v>132</v>
      </c>
      <c r="AN13" s="618"/>
      <c r="AO13" s="618"/>
      <c r="AP13" s="618"/>
      <c r="AQ13" s="618"/>
      <c r="AR13" s="618"/>
      <c r="AS13" s="618"/>
      <c r="AT13" s="619"/>
      <c r="AU13" s="620" t="s">
        <v>133</v>
      </c>
      <c r="AV13" s="621"/>
      <c r="AW13" s="621"/>
      <c r="AX13" s="621"/>
      <c r="AY13" s="622" t="s">
        <v>134</v>
      </c>
      <c r="AZ13" s="623"/>
      <c r="BA13" s="623"/>
      <c r="BB13" s="623"/>
      <c r="BC13" s="623"/>
      <c r="BD13" s="623"/>
      <c r="BE13" s="623"/>
      <c r="BF13" s="623"/>
      <c r="BG13" s="623"/>
      <c r="BH13" s="623"/>
      <c r="BI13" s="623"/>
      <c r="BJ13" s="623"/>
      <c r="BK13" s="623"/>
      <c r="BL13" s="623"/>
      <c r="BM13" s="624"/>
      <c r="BN13" s="588">
        <v>124277</v>
      </c>
      <c r="BO13" s="589"/>
      <c r="BP13" s="589"/>
      <c r="BQ13" s="589"/>
      <c r="BR13" s="589"/>
      <c r="BS13" s="589"/>
      <c r="BT13" s="589"/>
      <c r="BU13" s="590"/>
      <c r="BV13" s="588">
        <v>-64992</v>
      </c>
      <c r="BW13" s="589"/>
      <c r="BX13" s="589"/>
      <c r="BY13" s="589"/>
      <c r="BZ13" s="589"/>
      <c r="CA13" s="589"/>
      <c r="CB13" s="589"/>
      <c r="CC13" s="590"/>
      <c r="CD13" s="591" t="s">
        <v>135</v>
      </c>
      <c r="CE13" s="592"/>
      <c r="CF13" s="592"/>
      <c r="CG13" s="592"/>
      <c r="CH13" s="592"/>
      <c r="CI13" s="592"/>
      <c r="CJ13" s="592"/>
      <c r="CK13" s="592"/>
      <c r="CL13" s="592"/>
      <c r="CM13" s="592"/>
      <c r="CN13" s="592"/>
      <c r="CO13" s="592"/>
      <c r="CP13" s="592"/>
      <c r="CQ13" s="592"/>
      <c r="CR13" s="592"/>
      <c r="CS13" s="593"/>
      <c r="CT13" s="585">
        <v>8.3000000000000007</v>
      </c>
      <c r="CU13" s="586"/>
      <c r="CV13" s="586"/>
      <c r="CW13" s="586"/>
      <c r="CX13" s="586"/>
      <c r="CY13" s="586"/>
      <c r="CZ13" s="586"/>
      <c r="DA13" s="587"/>
      <c r="DB13" s="585">
        <v>6.9</v>
      </c>
      <c r="DC13" s="586"/>
      <c r="DD13" s="586"/>
      <c r="DE13" s="586"/>
      <c r="DF13" s="586"/>
      <c r="DG13" s="586"/>
      <c r="DH13" s="586"/>
      <c r="DI13" s="587"/>
      <c r="DJ13" s="165"/>
      <c r="DK13" s="165"/>
      <c r="DL13" s="165"/>
      <c r="DM13" s="165"/>
      <c r="DN13" s="165"/>
      <c r="DO13" s="165"/>
    </row>
    <row r="14" spans="1:119" ht="18.75" customHeight="1" thickBot="1" x14ac:dyDescent="0.2">
      <c r="A14" s="166"/>
      <c r="B14" s="651"/>
      <c r="C14" s="652"/>
      <c r="D14" s="652"/>
      <c r="E14" s="652"/>
      <c r="F14" s="652"/>
      <c r="G14" s="652"/>
      <c r="H14" s="652"/>
      <c r="I14" s="652"/>
      <c r="J14" s="652"/>
      <c r="K14" s="653"/>
      <c r="L14" s="666" t="s">
        <v>136</v>
      </c>
      <c r="M14" s="667"/>
      <c r="N14" s="667"/>
      <c r="O14" s="667"/>
      <c r="P14" s="667"/>
      <c r="Q14" s="668"/>
      <c r="R14" s="669">
        <v>13831</v>
      </c>
      <c r="S14" s="670"/>
      <c r="T14" s="670"/>
      <c r="U14" s="670"/>
      <c r="V14" s="671"/>
      <c r="W14" s="578"/>
      <c r="X14" s="579"/>
      <c r="Y14" s="579"/>
      <c r="Z14" s="579"/>
      <c r="AA14" s="579"/>
      <c r="AB14" s="568"/>
      <c r="AC14" s="672">
        <v>5.4</v>
      </c>
      <c r="AD14" s="673"/>
      <c r="AE14" s="673"/>
      <c r="AF14" s="673"/>
      <c r="AG14" s="674"/>
      <c r="AH14" s="672">
        <v>5.2</v>
      </c>
      <c r="AI14" s="673"/>
      <c r="AJ14" s="673"/>
      <c r="AK14" s="673"/>
      <c r="AL14" s="675"/>
      <c r="AM14" s="617"/>
      <c r="AN14" s="618"/>
      <c r="AO14" s="618"/>
      <c r="AP14" s="618"/>
      <c r="AQ14" s="618"/>
      <c r="AR14" s="618"/>
      <c r="AS14" s="618"/>
      <c r="AT14" s="619"/>
      <c r="AU14" s="620"/>
      <c r="AV14" s="621"/>
      <c r="AW14" s="621"/>
      <c r="AX14" s="621"/>
      <c r="AY14" s="622"/>
      <c r="AZ14" s="623"/>
      <c r="BA14" s="623"/>
      <c r="BB14" s="623"/>
      <c r="BC14" s="623"/>
      <c r="BD14" s="623"/>
      <c r="BE14" s="623"/>
      <c r="BF14" s="623"/>
      <c r="BG14" s="623"/>
      <c r="BH14" s="623"/>
      <c r="BI14" s="623"/>
      <c r="BJ14" s="623"/>
      <c r="BK14" s="623"/>
      <c r="BL14" s="623"/>
      <c r="BM14" s="624"/>
      <c r="BN14" s="588"/>
      <c r="BO14" s="589"/>
      <c r="BP14" s="589"/>
      <c r="BQ14" s="589"/>
      <c r="BR14" s="589"/>
      <c r="BS14" s="589"/>
      <c r="BT14" s="589"/>
      <c r="BU14" s="590"/>
      <c r="BV14" s="588"/>
      <c r="BW14" s="589"/>
      <c r="BX14" s="589"/>
      <c r="BY14" s="589"/>
      <c r="BZ14" s="589"/>
      <c r="CA14" s="589"/>
      <c r="CB14" s="589"/>
      <c r="CC14" s="590"/>
      <c r="CD14" s="680" t="s">
        <v>137</v>
      </c>
      <c r="CE14" s="681"/>
      <c r="CF14" s="681"/>
      <c r="CG14" s="681"/>
      <c r="CH14" s="681"/>
      <c r="CI14" s="681"/>
      <c r="CJ14" s="681"/>
      <c r="CK14" s="681"/>
      <c r="CL14" s="681"/>
      <c r="CM14" s="681"/>
      <c r="CN14" s="681"/>
      <c r="CO14" s="681"/>
      <c r="CP14" s="681"/>
      <c r="CQ14" s="681"/>
      <c r="CR14" s="681"/>
      <c r="CS14" s="682"/>
      <c r="CT14" s="683" t="s">
        <v>122</v>
      </c>
      <c r="CU14" s="684"/>
      <c r="CV14" s="684"/>
      <c r="CW14" s="684"/>
      <c r="CX14" s="684"/>
      <c r="CY14" s="684"/>
      <c r="CZ14" s="684"/>
      <c r="DA14" s="685"/>
      <c r="DB14" s="683" t="s">
        <v>122</v>
      </c>
      <c r="DC14" s="684"/>
      <c r="DD14" s="684"/>
      <c r="DE14" s="684"/>
      <c r="DF14" s="684"/>
      <c r="DG14" s="684"/>
      <c r="DH14" s="684"/>
      <c r="DI14" s="685"/>
      <c r="DJ14" s="165"/>
      <c r="DK14" s="165"/>
      <c r="DL14" s="165"/>
      <c r="DM14" s="165"/>
      <c r="DN14" s="165"/>
      <c r="DO14" s="165"/>
    </row>
    <row r="15" spans="1:119" ht="18.75" customHeight="1" x14ac:dyDescent="0.15">
      <c r="A15" s="166"/>
      <c r="B15" s="651"/>
      <c r="C15" s="652"/>
      <c r="D15" s="652"/>
      <c r="E15" s="652"/>
      <c r="F15" s="652"/>
      <c r="G15" s="652"/>
      <c r="H15" s="652"/>
      <c r="I15" s="652"/>
      <c r="J15" s="652"/>
      <c r="K15" s="653"/>
      <c r="L15" s="176"/>
      <c r="M15" s="676" t="s">
        <v>138</v>
      </c>
      <c r="N15" s="677"/>
      <c r="O15" s="677"/>
      <c r="P15" s="677"/>
      <c r="Q15" s="678"/>
      <c r="R15" s="669">
        <v>13789</v>
      </c>
      <c r="S15" s="670"/>
      <c r="T15" s="670"/>
      <c r="U15" s="670"/>
      <c r="V15" s="671"/>
      <c r="W15" s="604" t="s">
        <v>139</v>
      </c>
      <c r="X15" s="605"/>
      <c r="Y15" s="605"/>
      <c r="Z15" s="605"/>
      <c r="AA15" s="605"/>
      <c r="AB15" s="595"/>
      <c r="AC15" s="639">
        <v>1614</v>
      </c>
      <c r="AD15" s="640"/>
      <c r="AE15" s="640"/>
      <c r="AF15" s="640"/>
      <c r="AG15" s="679"/>
      <c r="AH15" s="639">
        <v>1601</v>
      </c>
      <c r="AI15" s="640"/>
      <c r="AJ15" s="640"/>
      <c r="AK15" s="640"/>
      <c r="AL15" s="641"/>
      <c r="AM15" s="617"/>
      <c r="AN15" s="618"/>
      <c r="AO15" s="618"/>
      <c r="AP15" s="618"/>
      <c r="AQ15" s="618"/>
      <c r="AR15" s="618"/>
      <c r="AS15" s="618"/>
      <c r="AT15" s="619"/>
      <c r="AU15" s="620"/>
      <c r="AV15" s="621"/>
      <c r="AW15" s="621"/>
      <c r="AX15" s="621"/>
      <c r="AY15" s="548" t="s">
        <v>140</v>
      </c>
      <c r="AZ15" s="549"/>
      <c r="BA15" s="549"/>
      <c r="BB15" s="549"/>
      <c r="BC15" s="549"/>
      <c r="BD15" s="549"/>
      <c r="BE15" s="549"/>
      <c r="BF15" s="549"/>
      <c r="BG15" s="549"/>
      <c r="BH15" s="549"/>
      <c r="BI15" s="549"/>
      <c r="BJ15" s="549"/>
      <c r="BK15" s="549"/>
      <c r="BL15" s="549"/>
      <c r="BM15" s="550"/>
      <c r="BN15" s="551">
        <v>1483571</v>
      </c>
      <c r="BO15" s="552"/>
      <c r="BP15" s="552"/>
      <c r="BQ15" s="552"/>
      <c r="BR15" s="552"/>
      <c r="BS15" s="552"/>
      <c r="BT15" s="552"/>
      <c r="BU15" s="553"/>
      <c r="BV15" s="551">
        <v>1451397</v>
      </c>
      <c r="BW15" s="552"/>
      <c r="BX15" s="552"/>
      <c r="BY15" s="552"/>
      <c r="BZ15" s="552"/>
      <c r="CA15" s="552"/>
      <c r="CB15" s="552"/>
      <c r="CC15" s="553"/>
      <c r="CD15" s="686" t="s">
        <v>141</v>
      </c>
      <c r="CE15" s="687"/>
      <c r="CF15" s="687"/>
      <c r="CG15" s="687"/>
      <c r="CH15" s="687"/>
      <c r="CI15" s="687"/>
      <c r="CJ15" s="687"/>
      <c r="CK15" s="687"/>
      <c r="CL15" s="687"/>
      <c r="CM15" s="687"/>
      <c r="CN15" s="687"/>
      <c r="CO15" s="687"/>
      <c r="CP15" s="687"/>
      <c r="CQ15" s="687"/>
      <c r="CR15" s="687"/>
      <c r="CS15" s="68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651"/>
      <c r="C16" s="652"/>
      <c r="D16" s="652"/>
      <c r="E16" s="652"/>
      <c r="F16" s="652"/>
      <c r="G16" s="652"/>
      <c r="H16" s="652"/>
      <c r="I16" s="652"/>
      <c r="J16" s="652"/>
      <c r="K16" s="653"/>
      <c r="L16" s="666" t="s">
        <v>142</v>
      </c>
      <c r="M16" s="697"/>
      <c r="N16" s="697"/>
      <c r="O16" s="697"/>
      <c r="P16" s="697"/>
      <c r="Q16" s="698"/>
      <c r="R16" s="689" t="s">
        <v>143</v>
      </c>
      <c r="S16" s="690"/>
      <c r="T16" s="690"/>
      <c r="U16" s="690"/>
      <c r="V16" s="691"/>
      <c r="W16" s="578"/>
      <c r="X16" s="579"/>
      <c r="Y16" s="579"/>
      <c r="Z16" s="579"/>
      <c r="AA16" s="579"/>
      <c r="AB16" s="568"/>
      <c r="AC16" s="672">
        <v>24.8</v>
      </c>
      <c r="AD16" s="673"/>
      <c r="AE16" s="673"/>
      <c r="AF16" s="673"/>
      <c r="AG16" s="674"/>
      <c r="AH16" s="672">
        <v>25.1</v>
      </c>
      <c r="AI16" s="673"/>
      <c r="AJ16" s="673"/>
      <c r="AK16" s="673"/>
      <c r="AL16" s="675"/>
      <c r="AM16" s="617"/>
      <c r="AN16" s="618"/>
      <c r="AO16" s="618"/>
      <c r="AP16" s="618"/>
      <c r="AQ16" s="618"/>
      <c r="AR16" s="618"/>
      <c r="AS16" s="618"/>
      <c r="AT16" s="619"/>
      <c r="AU16" s="620"/>
      <c r="AV16" s="621"/>
      <c r="AW16" s="621"/>
      <c r="AX16" s="621"/>
      <c r="AY16" s="622" t="s">
        <v>144</v>
      </c>
      <c r="AZ16" s="623"/>
      <c r="BA16" s="623"/>
      <c r="BB16" s="623"/>
      <c r="BC16" s="623"/>
      <c r="BD16" s="623"/>
      <c r="BE16" s="623"/>
      <c r="BF16" s="623"/>
      <c r="BG16" s="623"/>
      <c r="BH16" s="623"/>
      <c r="BI16" s="623"/>
      <c r="BJ16" s="623"/>
      <c r="BK16" s="623"/>
      <c r="BL16" s="623"/>
      <c r="BM16" s="624"/>
      <c r="BN16" s="588">
        <v>2817104</v>
      </c>
      <c r="BO16" s="589"/>
      <c r="BP16" s="589"/>
      <c r="BQ16" s="589"/>
      <c r="BR16" s="589"/>
      <c r="BS16" s="589"/>
      <c r="BT16" s="589"/>
      <c r="BU16" s="590"/>
      <c r="BV16" s="588">
        <v>2890871</v>
      </c>
      <c r="BW16" s="589"/>
      <c r="BX16" s="589"/>
      <c r="BY16" s="589"/>
      <c r="BZ16" s="589"/>
      <c r="CA16" s="589"/>
      <c r="CB16" s="589"/>
      <c r="CC16" s="590"/>
      <c r="CD16" s="180"/>
      <c r="CE16" s="695"/>
      <c r="CF16" s="695"/>
      <c r="CG16" s="695"/>
      <c r="CH16" s="695"/>
      <c r="CI16" s="695"/>
      <c r="CJ16" s="695"/>
      <c r="CK16" s="695"/>
      <c r="CL16" s="695"/>
      <c r="CM16" s="695"/>
      <c r="CN16" s="695"/>
      <c r="CO16" s="695"/>
      <c r="CP16" s="695"/>
      <c r="CQ16" s="695"/>
      <c r="CR16" s="695"/>
      <c r="CS16" s="696"/>
      <c r="CT16" s="585"/>
      <c r="CU16" s="586"/>
      <c r="CV16" s="586"/>
      <c r="CW16" s="586"/>
      <c r="CX16" s="586"/>
      <c r="CY16" s="586"/>
      <c r="CZ16" s="586"/>
      <c r="DA16" s="587"/>
      <c r="DB16" s="585"/>
      <c r="DC16" s="586"/>
      <c r="DD16" s="586"/>
      <c r="DE16" s="586"/>
      <c r="DF16" s="586"/>
      <c r="DG16" s="586"/>
      <c r="DH16" s="586"/>
      <c r="DI16" s="587"/>
      <c r="DJ16" s="165"/>
      <c r="DK16" s="165"/>
      <c r="DL16" s="165"/>
      <c r="DM16" s="165"/>
      <c r="DN16" s="165"/>
      <c r="DO16" s="165"/>
    </row>
    <row r="17" spans="1:119" ht="18.75" customHeight="1" thickBot="1" x14ac:dyDescent="0.2">
      <c r="A17" s="166"/>
      <c r="B17" s="654"/>
      <c r="C17" s="655"/>
      <c r="D17" s="655"/>
      <c r="E17" s="655"/>
      <c r="F17" s="655"/>
      <c r="G17" s="655"/>
      <c r="H17" s="655"/>
      <c r="I17" s="655"/>
      <c r="J17" s="655"/>
      <c r="K17" s="656"/>
      <c r="L17" s="181"/>
      <c r="M17" s="692" t="s">
        <v>145</v>
      </c>
      <c r="N17" s="693"/>
      <c r="O17" s="693"/>
      <c r="P17" s="693"/>
      <c r="Q17" s="694"/>
      <c r="R17" s="689" t="s">
        <v>146</v>
      </c>
      <c r="S17" s="690"/>
      <c r="T17" s="690"/>
      <c r="U17" s="690"/>
      <c r="V17" s="691"/>
      <c r="W17" s="604" t="s">
        <v>147</v>
      </c>
      <c r="X17" s="605"/>
      <c r="Y17" s="605"/>
      <c r="Z17" s="605"/>
      <c r="AA17" s="605"/>
      <c r="AB17" s="595"/>
      <c r="AC17" s="639">
        <v>4535</v>
      </c>
      <c r="AD17" s="640"/>
      <c r="AE17" s="640"/>
      <c r="AF17" s="640"/>
      <c r="AG17" s="679"/>
      <c r="AH17" s="639">
        <v>4448</v>
      </c>
      <c r="AI17" s="640"/>
      <c r="AJ17" s="640"/>
      <c r="AK17" s="640"/>
      <c r="AL17" s="641"/>
      <c r="AM17" s="617"/>
      <c r="AN17" s="618"/>
      <c r="AO17" s="618"/>
      <c r="AP17" s="618"/>
      <c r="AQ17" s="618"/>
      <c r="AR17" s="618"/>
      <c r="AS17" s="618"/>
      <c r="AT17" s="619"/>
      <c r="AU17" s="620"/>
      <c r="AV17" s="621"/>
      <c r="AW17" s="621"/>
      <c r="AX17" s="621"/>
      <c r="AY17" s="622" t="s">
        <v>148</v>
      </c>
      <c r="AZ17" s="623"/>
      <c r="BA17" s="623"/>
      <c r="BB17" s="623"/>
      <c r="BC17" s="623"/>
      <c r="BD17" s="623"/>
      <c r="BE17" s="623"/>
      <c r="BF17" s="623"/>
      <c r="BG17" s="623"/>
      <c r="BH17" s="623"/>
      <c r="BI17" s="623"/>
      <c r="BJ17" s="623"/>
      <c r="BK17" s="623"/>
      <c r="BL17" s="623"/>
      <c r="BM17" s="624"/>
      <c r="BN17" s="588">
        <v>1886654</v>
      </c>
      <c r="BO17" s="589"/>
      <c r="BP17" s="589"/>
      <c r="BQ17" s="589"/>
      <c r="BR17" s="589"/>
      <c r="BS17" s="589"/>
      <c r="BT17" s="589"/>
      <c r="BU17" s="590"/>
      <c r="BV17" s="588">
        <v>1844240</v>
      </c>
      <c r="BW17" s="589"/>
      <c r="BX17" s="589"/>
      <c r="BY17" s="589"/>
      <c r="BZ17" s="589"/>
      <c r="CA17" s="589"/>
      <c r="CB17" s="589"/>
      <c r="CC17" s="590"/>
      <c r="CD17" s="180"/>
      <c r="CE17" s="695"/>
      <c r="CF17" s="695"/>
      <c r="CG17" s="695"/>
      <c r="CH17" s="695"/>
      <c r="CI17" s="695"/>
      <c r="CJ17" s="695"/>
      <c r="CK17" s="695"/>
      <c r="CL17" s="695"/>
      <c r="CM17" s="695"/>
      <c r="CN17" s="695"/>
      <c r="CO17" s="695"/>
      <c r="CP17" s="695"/>
      <c r="CQ17" s="695"/>
      <c r="CR17" s="695"/>
      <c r="CS17" s="696"/>
      <c r="CT17" s="585"/>
      <c r="CU17" s="586"/>
      <c r="CV17" s="586"/>
      <c r="CW17" s="586"/>
      <c r="CX17" s="586"/>
      <c r="CY17" s="586"/>
      <c r="CZ17" s="586"/>
      <c r="DA17" s="587"/>
      <c r="DB17" s="585"/>
      <c r="DC17" s="586"/>
      <c r="DD17" s="586"/>
      <c r="DE17" s="586"/>
      <c r="DF17" s="586"/>
      <c r="DG17" s="586"/>
      <c r="DH17" s="586"/>
      <c r="DI17" s="587"/>
      <c r="DJ17" s="165"/>
      <c r="DK17" s="165"/>
      <c r="DL17" s="165"/>
      <c r="DM17" s="165"/>
      <c r="DN17" s="165"/>
      <c r="DO17" s="165"/>
    </row>
    <row r="18" spans="1:119" ht="18.75" customHeight="1" thickBot="1" x14ac:dyDescent="0.2">
      <c r="A18" s="166"/>
      <c r="B18" s="699" t="s">
        <v>149</v>
      </c>
      <c r="C18" s="631"/>
      <c r="D18" s="631"/>
      <c r="E18" s="700"/>
      <c r="F18" s="700"/>
      <c r="G18" s="700"/>
      <c r="H18" s="700"/>
      <c r="I18" s="700"/>
      <c r="J18" s="700"/>
      <c r="K18" s="700"/>
      <c r="L18" s="701">
        <v>32.270000000000003</v>
      </c>
      <c r="M18" s="701"/>
      <c r="N18" s="701"/>
      <c r="O18" s="701"/>
      <c r="P18" s="701"/>
      <c r="Q18" s="701"/>
      <c r="R18" s="702"/>
      <c r="S18" s="702"/>
      <c r="T18" s="702"/>
      <c r="U18" s="702"/>
      <c r="V18" s="703"/>
      <c r="W18" s="606"/>
      <c r="X18" s="607"/>
      <c r="Y18" s="607"/>
      <c r="Z18" s="607"/>
      <c r="AA18" s="607"/>
      <c r="AB18" s="598"/>
      <c r="AC18" s="704">
        <v>69.8</v>
      </c>
      <c r="AD18" s="705"/>
      <c r="AE18" s="705"/>
      <c r="AF18" s="705"/>
      <c r="AG18" s="706"/>
      <c r="AH18" s="704">
        <v>69.7</v>
      </c>
      <c r="AI18" s="705"/>
      <c r="AJ18" s="705"/>
      <c r="AK18" s="705"/>
      <c r="AL18" s="707"/>
      <c r="AM18" s="617"/>
      <c r="AN18" s="618"/>
      <c r="AO18" s="618"/>
      <c r="AP18" s="618"/>
      <c r="AQ18" s="618"/>
      <c r="AR18" s="618"/>
      <c r="AS18" s="618"/>
      <c r="AT18" s="619"/>
      <c r="AU18" s="620"/>
      <c r="AV18" s="621"/>
      <c r="AW18" s="621"/>
      <c r="AX18" s="621"/>
      <c r="AY18" s="622" t="s">
        <v>150</v>
      </c>
      <c r="AZ18" s="623"/>
      <c r="BA18" s="623"/>
      <c r="BB18" s="623"/>
      <c r="BC18" s="623"/>
      <c r="BD18" s="623"/>
      <c r="BE18" s="623"/>
      <c r="BF18" s="623"/>
      <c r="BG18" s="623"/>
      <c r="BH18" s="623"/>
      <c r="BI18" s="623"/>
      <c r="BJ18" s="623"/>
      <c r="BK18" s="623"/>
      <c r="BL18" s="623"/>
      <c r="BM18" s="624"/>
      <c r="BN18" s="588">
        <v>3133740</v>
      </c>
      <c r="BO18" s="589"/>
      <c r="BP18" s="589"/>
      <c r="BQ18" s="589"/>
      <c r="BR18" s="589"/>
      <c r="BS18" s="589"/>
      <c r="BT18" s="589"/>
      <c r="BU18" s="590"/>
      <c r="BV18" s="588">
        <v>3058778</v>
      </c>
      <c r="BW18" s="589"/>
      <c r="BX18" s="589"/>
      <c r="BY18" s="589"/>
      <c r="BZ18" s="589"/>
      <c r="CA18" s="589"/>
      <c r="CB18" s="589"/>
      <c r="CC18" s="590"/>
      <c r="CD18" s="180"/>
      <c r="CE18" s="695"/>
      <c r="CF18" s="695"/>
      <c r="CG18" s="695"/>
      <c r="CH18" s="695"/>
      <c r="CI18" s="695"/>
      <c r="CJ18" s="695"/>
      <c r="CK18" s="695"/>
      <c r="CL18" s="695"/>
      <c r="CM18" s="695"/>
      <c r="CN18" s="695"/>
      <c r="CO18" s="695"/>
      <c r="CP18" s="695"/>
      <c r="CQ18" s="695"/>
      <c r="CR18" s="695"/>
      <c r="CS18" s="696"/>
      <c r="CT18" s="585"/>
      <c r="CU18" s="586"/>
      <c r="CV18" s="586"/>
      <c r="CW18" s="586"/>
      <c r="CX18" s="586"/>
      <c r="CY18" s="586"/>
      <c r="CZ18" s="586"/>
      <c r="DA18" s="587"/>
      <c r="DB18" s="585"/>
      <c r="DC18" s="586"/>
      <c r="DD18" s="586"/>
      <c r="DE18" s="586"/>
      <c r="DF18" s="586"/>
      <c r="DG18" s="586"/>
      <c r="DH18" s="586"/>
      <c r="DI18" s="587"/>
      <c r="DJ18" s="165"/>
      <c r="DK18" s="165"/>
      <c r="DL18" s="165"/>
      <c r="DM18" s="165"/>
      <c r="DN18" s="165"/>
      <c r="DO18" s="165"/>
    </row>
    <row r="19" spans="1:119" ht="18.75" customHeight="1" thickBot="1" x14ac:dyDescent="0.2">
      <c r="A19" s="166"/>
      <c r="B19" s="699" t="s">
        <v>151</v>
      </c>
      <c r="C19" s="631"/>
      <c r="D19" s="631"/>
      <c r="E19" s="700"/>
      <c r="F19" s="700"/>
      <c r="G19" s="700"/>
      <c r="H19" s="700"/>
      <c r="I19" s="700"/>
      <c r="J19" s="700"/>
      <c r="K19" s="700"/>
      <c r="L19" s="708">
        <v>422</v>
      </c>
      <c r="M19" s="708"/>
      <c r="N19" s="708"/>
      <c r="O19" s="708"/>
      <c r="P19" s="708"/>
      <c r="Q19" s="708"/>
      <c r="R19" s="709"/>
      <c r="S19" s="709"/>
      <c r="T19" s="709"/>
      <c r="U19" s="709"/>
      <c r="V19" s="710"/>
      <c r="W19" s="545"/>
      <c r="X19" s="546"/>
      <c r="Y19" s="546"/>
      <c r="Z19" s="546"/>
      <c r="AA19" s="546"/>
      <c r="AB19" s="546"/>
      <c r="AC19" s="717"/>
      <c r="AD19" s="717"/>
      <c r="AE19" s="717"/>
      <c r="AF19" s="717"/>
      <c r="AG19" s="717"/>
      <c r="AH19" s="717"/>
      <c r="AI19" s="717"/>
      <c r="AJ19" s="717"/>
      <c r="AK19" s="717"/>
      <c r="AL19" s="718"/>
      <c r="AM19" s="617"/>
      <c r="AN19" s="618"/>
      <c r="AO19" s="618"/>
      <c r="AP19" s="618"/>
      <c r="AQ19" s="618"/>
      <c r="AR19" s="618"/>
      <c r="AS19" s="618"/>
      <c r="AT19" s="619"/>
      <c r="AU19" s="620"/>
      <c r="AV19" s="621"/>
      <c r="AW19" s="621"/>
      <c r="AX19" s="621"/>
      <c r="AY19" s="622" t="s">
        <v>152</v>
      </c>
      <c r="AZ19" s="623"/>
      <c r="BA19" s="623"/>
      <c r="BB19" s="623"/>
      <c r="BC19" s="623"/>
      <c r="BD19" s="623"/>
      <c r="BE19" s="623"/>
      <c r="BF19" s="623"/>
      <c r="BG19" s="623"/>
      <c r="BH19" s="623"/>
      <c r="BI19" s="623"/>
      <c r="BJ19" s="623"/>
      <c r="BK19" s="623"/>
      <c r="BL19" s="623"/>
      <c r="BM19" s="624"/>
      <c r="BN19" s="588">
        <v>4125235</v>
      </c>
      <c r="BO19" s="589"/>
      <c r="BP19" s="589"/>
      <c r="BQ19" s="589"/>
      <c r="BR19" s="589"/>
      <c r="BS19" s="589"/>
      <c r="BT19" s="589"/>
      <c r="BU19" s="590"/>
      <c r="BV19" s="588">
        <v>4320952</v>
      </c>
      <c r="BW19" s="589"/>
      <c r="BX19" s="589"/>
      <c r="BY19" s="589"/>
      <c r="BZ19" s="589"/>
      <c r="CA19" s="589"/>
      <c r="CB19" s="589"/>
      <c r="CC19" s="590"/>
      <c r="CD19" s="180"/>
      <c r="CE19" s="695"/>
      <c r="CF19" s="695"/>
      <c r="CG19" s="695"/>
      <c r="CH19" s="695"/>
      <c r="CI19" s="695"/>
      <c r="CJ19" s="695"/>
      <c r="CK19" s="695"/>
      <c r="CL19" s="695"/>
      <c r="CM19" s="695"/>
      <c r="CN19" s="695"/>
      <c r="CO19" s="695"/>
      <c r="CP19" s="695"/>
      <c r="CQ19" s="695"/>
      <c r="CR19" s="695"/>
      <c r="CS19" s="696"/>
      <c r="CT19" s="585"/>
      <c r="CU19" s="586"/>
      <c r="CV19" s="586"/>
      <c r="CW19" s="586"/>
      <c r="CX19" s="586"/>
      <c r="CY19" s="586"/>
      <c r="CZ19" s="586"/>
      <c r="DA19" s="587"/>
      <c r="DB19" s="585"/>
      <c r="DC19" s="586"/>
      <c r="DD19" s="586"/>
      <c r="DE19" s="586"/>
      <c r="DF19" s="586"/>
      <c r="DG19" s="586"/>
      <c r="DH19" s="586"/>
      <c r="DI19" s="587"/>
      <c r="DJ19" s="165"/>
      <c r="DK19" s="165"/>
      <c r="DL19" s="165"/>
      <c r="DM19" s="165"/>
      <c r="DN19" s="165"/>
      <c r="DO19" s="165"/>
    </row>
    <row r="20" spans="1:119" ht="18.75" customHeight="1" thickBot="1" x14ac:dyDescent="0.2">
      <c r="A20" s="166"/>
      <c r="B20" s="699" t="s">
        <v>153</v>
      </c>
      <c r="C20" s="631"/>
      <c r="D20" s="631"/>
      <c r="E20" s="700"/>
      <c r="F20" s="700"/>
      <c r="G20" s="700"/>
      <c r="H20" s="700"/>
      <c r="I20" s="700"/>
      <c r="J20" s="700"/>
      <c r="K20" s="700"/>
      <c r="L20" s="708">
        <v>5102</v>
      </c>
      <c r="M20" s="708"/>
      <c r="N20" s="708"/>
      <c r="O20" s="708"/>
      <c r="P20" s="708"/>
      <c r="Q20" s="708"/>
      <c r="R20" s="709"/>
      <c r="S20" s="709"/>
      <c r="T20" s="709"/>
      <c r="U20" s="709"/>
      <c r="V20" s="710"/>
      <c r="W20" s="606"/>
      <c r="X20" s="607"/>
      <c r="Y20" s="607"/>
      <c r="Z20" s="607"/>
      <c r="AA20" s="607"/>
      <c r="AB20" s="607"/>
      <c r="AC20" s="711"/>
      <c r="AD20" s="711"/>
      <c r="AE20" s="711"/>
      <c r="AF20" s="711"/>
      <c r="AG20" s="711"/>
      <c r="AH20" s="711"/>
      <c r="AI20" s="711"/>
      <c r="AJ20" s="711"/>
      <c r="AK20" s="711"/>
      <c r="AL20" s="712"/>
      <c r="AM20" s="713"/>
      <c r="AN20" s="643"/>
      <c r="AO20" s="643"/>
      <c r="AP20" s="643"/>
      <c r="AQ20" s="643"/>
      <c r="AR20" s="643"/>
      <c r="AS20" s="643"/>
      <c r="AT20" s="644"/>
      <c r="AU20" s="714"/>
      <c r="AV20" s="715"/>
      <c r="AW20" s="715"/>
      <c r="AX20" s="716"/>
      <c r="AY20" s="622"/>
      <c r="AZ20" s="623"/>
      <c r="BA20" s="623"/>
      <c r="BB20" s="623"/>
      <c r="BC20" s="623"/>
      <c r="BD20" s="623"/>
      <c r="BE20" s="623"/>
      <c r="BF20" s="623"/>
      <c r="BG20" s="623"/>
      <c r="BH20" s="623"/>
      <c r="BI20" s="623"/>
      <c r="BJ20" s="623"/>
      <c r="BK20" s="623"/>
      <c r="BL20" s="623"/>
      <c r="BM20" s="624"/>
      <c r="BN20" s="588"/>
      <c r="BO20" s="589"/>
      <c r="BP20" s="589"/>
      <c r="BQ20" s="589"/>
      <c r="BR20" s="589"/>
      <c r="BS20" s="589"/>
      <c r="BT20" s="589"/>
      <c r="BU20" s="590"/>
      <c r="BV20" s="588"/>
      <c r="BW20" s="589"/>
      <c r="BX20" s="589"/>
      <c r="BY20" s="589"/>
      <c r="BZ20" s="589"/>
      <c r="CA20" s="589"/>
      <c r="CB20" s="589"/>
      <c r="CC20" s="590"/>
      <c r="CD20" s="180"/>
      <c r="CE20" s="695"/>
      <c r="CF20" s="695"/>
      <c r="CG20" s="695"/>
      <c r="CH20" s="695"/>
      <c r="CI20" s="695"/>
      <c r="CJ20" s="695"/>
      <c r="CK20" s="695"/>
      <c r="CL20" s="695"/>
      <c r="CM20" s="695"/>
      <c r="CN20" s="695"/>
      <c r="CO20" s="695"/>
      <c r="CP20" s="695"/>
      <c r="CQ20" s="695"/>
      <c r="CR20" s="695"/>
      <c r="CS20" s="696"/>
      <c r="CT20" s="585"/>
      <c r="CU20" s="586"/>
      <c r="CV20" s="586"/>
      <c r="CW20" s="586"/>
      <c r="CX20" s="586"/>
      <c r="CY20" s="586"/>
      <c r="CZ20" s="586"/>
      <c r="DA20" s="587"/>
      <c r="DB20" s="585"/>
      <c r="DC20" s="586"/>
      <c r="DD20" s="586"/>
      <c r="DE20" s="586"/>
      <c r="DF20" s="586"/>
      <c r="DG20" s="586"/>
      <c r="DH20" s="586"/>
      <c r="DI20" s="587"/>
      <c r="DJ20" s="165"/>
      <c r="DK20" s="165"/>
      <c r="DL20" s="165"/>
      <c r="DM20" s="165"/>
      <c r="DN20" s="165"/>
      <c r="DO20" s="165"/>
    </row>
    <row r="21" spans="1:119" ht="18.75" customHeight="1" x14ac:dyDescent="0.15">
      <c r="A21" s="166"/>
      <c r="B21" s="719" t="s">
        <v>154</v>
      </c>
      <c r="C21" s="720"/>
      <c r="D21" s="720"/>
      <c r="E21" s="720"/>
      <c r="F21" s="720"/>
      <c r="G21" s="720"/>
      <c r="H21" s="720"/>
      <c r="I21" s="720"/>
      <c r="J21" s="720"/>
      <c r="K21" s="720"/>
      <c r="L21" s="720"/>
      <c r="M21" s="720"/>
      <c r="N21" s="720"/>
      <c r="O21" s="720"/>
      <c r="P21" s="720"/>
      <c r="Q21" s="720"/>
      <c r="R21" s="720"/>
      <c r="S21" s="720"/>
      <c r="T21" s="720"/>
      <c r="U21" s="720"/>
      <c r="V21" s="720"/>
      <c r="W21" s="720"/>
      <c r="X21" s="720"/>
      <c r="Y21" s="720"/>
      <c r="Z21" s="720"/>
      <c r="AA21" s="720"/>
      <c r="AB21" s="720"/>
      <c r="AC21" s="720"/>
      <c r="AD21" s="720"/>
      <c r="AE21" s="720"/>
      <c r="AF21" s="720"/>
      <c r="AG21" s="720"/>
      <c r="AH21" s="720"/>
      <c r="AI21" s="720"/>
      <c r="AJ21" s="720"/>
      <c r="AK21" s="720"/>
      <c r="AL21" s="720"/>
      <c r="AM21" s="720"/>
      <c r="AN21" s="720"/>
      <c r="AO21" s="720"/>
      <c r="AP21" s="720"/>
      <c r="AQ21" s="720"/>
      <c r="AR21" s="720"/>
      <c r="AS21" s="720"/>
      <c r="AT21" s="720"/>
      <c r="AU21" s="720"/>
      <c r="AV21" s="720"/>
      <c r="AW21" s="720"/>
      <c r="AX21" s="721"/>
      <c r="AY21" s="622"/>
      <c r="AZ21" s="623"/>
      <c r="BA21" s="623"/>
      <c r="BB21" s="623"/>
      <c r="BC21" s="623"/>
      <c r="BD21" s="623"/>
      <c r="BE21" s="623"/>
      <c r="BF21" s="623"/>
      <c r="BG21" s="623"/>
      <c r="BH21" s="623"/>
      <c r="BI21" s="623"/>
      <c r="BJ21" s="623"/>
      <c r="BK21" s="623"/>
      <c r="BL21" s="623"/>
      <c r="BM21" s="624"/>
      <c r="BN21" s="588"/>
      <c r="BO21" s="589"/>
      <c r="BP21" s="589"/>
      <c r="BQ21" s="589"/>
      <c r="BR21" s="589"/>
      <c r="BS21" s="589"/>
      <c r="BT21" s="589"/>
      <c r="BU21" s="590"/>
      <c r="BV21" s="588"/>
      <c r="BW21" s="589"/>
      <c r="BX21" s="589"/>
      <c r="BY21" s="589"/>
      <c r="BZ21" s="589"/>
      <c r="CA21" s="589"/>
      <c r="CB21" s="589"/>
      <c r="CC21" s="590"/>
      <c r="CD21" s="180"/>
      <c r="CE21" s="695"/>
      <c r="CF21" s="695"/>
      <c r="CG21" s="695"/>
      <c r="CH21" s="695"/>
      <c r="CI21" s="695"/>
      <c r="CJ21" s="695"/>
      <c r="CK21" s="695"/>
      <c r="CL21" s="695"/>
      <c r="CM21" s="695"/>
      <c r="CN21" s="695"/>
      <c r="CO21" s="695"/>
      <c r="CP21" s="695"/>
      <c r="CQ21" s="695"/>
      <c r="CR21" s="695"/>
      <c r="CS21" s="696"/>
      <c r="CT21" s="585"/>
      <c r="CU21" s="586"/>
      <c r="CV21" s="586"/>
      <c r="CW21" s="586"/>
      <c r="CX21" s="586"/>
      <c r="CY21" s="586"/>
      <c r="CZ21" s="586"/>
      <c r="DA21" s="587"/>
      <c r="DB21" s="585"/>
      <c r="DC21" s="586"/>
      <c r="DD21" s="586"/>
      <c r="DE21" s="586"/>
      <c r="DF21" s="586"/>
      <c r="DG21" s="586"/>
      <c r="DH21" s="586"/>
      <c r="DI21" s="587"/>
      <c r="DJ21" s="165"/>
      <c r="DK21" s="165"/>
      <c r="DL21" s="165"/>
      <c r="DM21" s="165"/>
      <c r="DN21" s="165"/>
      <c r="DO21" s="165"/>
    </row>
    <row r="22" spans="1:119" ht="18.75" customHeight="1" thickBot="1" x14ac:dyDescent="0.2">
      <c r="A22" s="166"/>
      <c r="B22" s="722" t="s">
        <v>155</v>
      </c>
      <c r="C22" s="723"/>
      <c r="D22" s="724"/>
      <c r="E22" s="600" t="s">
        <v>1</v>
      </c>
      <c r="F22" s="605"/>
      <c r="G22" s="605"/>
      <c r="H22" s="605"/>
      <c r="I22" s="605"/>
      <c r="J22" s="605"/>
      <c r="K22" s="595"/>
      <c r="L22" s="600" t="s">
        <v>156</v>
      </c>
      <c r="M22" s="605"/>
      <c r="N22" s="605"/>
      <c r="O22" s="605"/>
      <c r="P22" s="595"/>
      <c r="Q22" s="731" t="s">
        <v>157</v>
      </c>
      <c r="R22" s="732"/>
      <c r="S22" s="732"/>
      <c r="T22" s="732"/>
      <c r="U22" s="732"/>
      <c r="V22" s="733"/>
      <c r="W22" s="737" t="s">
        <v>158</v>
      </c>
      <c r="X22" s="723"/>
      <c r="Y22" s="724"/>
      <c r="Z22" s="600" t="s">
        <v>1</v>
      </c>
      <c r="AA22" s="605"/>
      <c r="AB22" s="605"/>
      <c r="AC22" s="605"/>
      <c r="AD22" s="605"/>
      <c r="AE22" s="605"/>
      <c r="AF22" s="605"/>
      <c r="AG22" s="595"/>
      <c r="AH22" s="750" t="s">
        <v>159</v>
      </c>
      <c r="AI22" s="605"/>
      <c r="AJ22" s="605"/>
      <c r="AK22" s="605"/>
      <c r="AL22" s="595"/>
      <c r="AM22" s="750" t="s">
        <v>160</v>
      </c>
      <c r="AN22" s="751"/>
      <c r="AO22" s="751"/>
      <c r="AP22" s="751"/>
      <c r="AQ22" s="751"/>
      <c r="AR22" s="752"/>
      <c r="AS22" s="731" t="s">
        <v>157</v>
      </c>
      <c r="AT22" s="732"/>
      <c r="AU22" s="732"/>
      <c r="AV22" s="732"/>
      <c r="AW22" s="732"/>
      <c r="AX22" s="756"/>
      <c r="AY22" s="758"/>
      <c r="AZ22" s="759"/>
      <c r="BA22" s="759"/>
      <c r="BB22" s="759"/>
      <c r="BC22" s="759"/>
      <c r="BD22" s="759"/>
      <c r="BE22" s="759"/>
      <c r="BF22" s="759"/>
      <c r="BG22" s="759"/>
      <c r="BH22" s="759"/>
      <c r="BI22" s="759"/>
      <c r="BJ22" s="759"/>
      <c r="BK22" s="759"/>
      <c r="BL22" s="759"/>
      <c r="BM22" s="760"/>
      <c r="BN22" s="761"/>
      <c r="BO22" s="762"/>
      <c r="BP22" s="762"/>
      <c r="BQ22" s="762"/>
      <c r="BR22" s="762"/>
      <c r="BS22" s="762"/>
      <c r="BT22" s="762"/>
      <c r="BU22" s="763"/>
      <c r="BV22" s="761"/>
      <c r="BW22" s="762"/>
      <c r="BX22" s="762"/>
      <c r="BY22" s="762"/>
      <c r="BZ22" s="762"/>
      <c r="CA22" s="762"/>
      <c r="CB22" s="762"/>
      <c r="CC22" s="763"/>
      <c r="CD22" s="180"/>
      <c r="CE22" s="695"/>
      <c r="CF22" s="695"/>
      <c r="CG22" s="695"/>
      <c r="CH22" s="695"/>
      <c r="CI22" s="695"/>
      <c r="CJ22" s="695"/>
      <c r="CK22" s="695"/>
      <c r="CL22" s="695"/>
      <c r="CM22" s="695"/>
      <c r="CN22" s="695"/>
      <c r="CO22" s="695"/>
      <c r="CP22" s="695"/>
      <c r="CQ22" s="695"/>
      <c r="CR22" s="695"/>
      <c r="CS22" s="696"/>
      <c r="CT22" s="585"/>
      <c r="CU22" s="586"/>
      <c r="CV22" s="586"/>
      <c r="CW22" s="586"/>
      <c r="CX22" s="586"/>
      <c r="CY22" s="586"/>
      <c r="CZ22" s="586"/>
      <c r="DA22" s="587"/>
      <c r="DB22" s="585"/>
      <c r="DC22" s="586"/>
      <c r="DD22" s="586"/>
      <c r="DE22" s="586"/>
      <c r="DF22" s="586"/>
      <c r="DG22" s="586"/>
      <c r="DH22" s="586"/>
      <c r="DI22" s="587"/>
      <c r="DJ22" s="165"/>
      <c r="DK22" s="165"/>
      <c r="DL22" s="165"/>
      <c r="DM22" s="165"/>
      <c r="DN22" s="165"/>
      <c r="DO22" s="165"/>
    </row>
    <row r="23" spans="1:119" ht="18.75" customHeight="1" x14ac:dyDescent="0.15">
      <c r="A23" s="166"/>
      <c r="B23" s="725"/>
      <c r="C23" s="726"/>
      <c r="D23" s="727"/>
      <c r="E23" s="574"/>
      <c r="F23" s="579"/>
      <c r="G23" s="579"/>
      <c r="H23" s="579"/>
      <c r="I23" s="579"/>
      <c r="J23" s="579"/>
      <c r="K23" s="568"/>
      <c r="L23" s="574"/>
      <c r="M23" s="579"/>
      <c r="N23" s="579"/>
      <c r="O23" s="579"/>
      <c r="P23" s="568"/>
      <c r="Q23" s="734"/>
      <c r="R23" s="735"/>
      <c r="S23" s="735"/>
      <c r="T23" s="735"/>
      <c r="U23" s="735"/>
      <c r="V23" s="736"/>
      <c r="W23" s="738"/>
      <c r="X23" s="726"/>
      <c r="Y23" s="727"/>
      <c r="Z23" s="574"/>
      <c r="AA23" s="579"/>
      <c r="AB23" s="579"/>
      <c r="AC23" s="579"/>
      <c r="AD23" s="579"/>
      <c r="AE23" s="579"/>
      <c r="AF23" s="579"/>
      <c r="AG23" s="568"/>
      <c r="AH23" s="574"/>
      <c r="AI23" s="579"/>
      <c r="AJ23" s="579"/>
      <c r="AK23" s="579"/>
      <c r="AL23" s="568"/>
      <c r="AM23" s="753"/>
      <c r="AN23" s="754"/>
      <c r="AO23" s="754"/>
      <c r="AP23" s="754"/>
      <c r="AQ23" s="754"/>
      <c r="AR23" s="755"/>
      <c r="AS23" s="734"/>
      <c r="AT23" s="735"/>
      <c r="AU23" s="735"/>
      <c r="AV23" s="735"/>
      <c r="AW23" s="735"/>
      <c r="AX23" s="757"/>
      <c r="AY23" s="548" t="s">
        <v>161</v>
      </c>
      <c r="AZ23" s="549"/>
      <c r="BA23" s="549"/>
      <c r="BB23" s="549"/>
      <c r="BC23" s="549"/>
      <c r="BD23" s="549"/>
      <c r="BE23" s="549"/>
      <c r="BF23" s="549"/>
      <c r="BG23" s="549"/>
      <c r="BH23" s="549"/>
      <c r="BI23" s="549"/>
      <c r="BJ23" s="549"/>
      <c r="BK23" s="549"/>
      <c r="BL23" s="549"/>
      <c r="BM23" s="550"/>
      <c r="BN23" s="588">
        <v>4435338</v>
      </c>
      <c r="BO23" s="589"/>
      <c r="BP23" s="589"/>
      <c r="BQ23" s="589"/>
      <c r="BR23" s="589"/>
      <c r="BS23" s="589"/>
      <c r="BT23" s="589"/>
      <c r="BU23" s="590"/>
      <c r="BV23" s="588">
        <v>4875796</v>
      </c>
      <c r="BW23" s="589"/>
      <c r="BX23" s="589"/>
      <c r="BY23" s="589"/>
      <c r="BZ23" s="589"/>
      <c r="CA23" s="589"/>
      <c r="CB23" s="589"/>
      <c r="CC23" s="590"/>
      <c r="CD23" s="180"/>
      <c r="CE23" s="695"/>
      <c r="CF23" s="695"/>
      <c r="CG23" s="695"/>
      <c r="CH23" s="695"/>
      <c r="CI23" s="695"/>
      <c r="CJ23" s="695"/>
      <c r="CK23" s="695"/>
      <c r="CL23" s="695"/>
      <c r="CM23" s="695"/>
      <c r="CN23" s="695"/>
      <c r="CO23" s="695"/>
      <c r="CP23" s="695"/>
      <c r="CQ23" s="695"/>
      <c r="CR23" s="695"/>
      <c r="CS23" s="696"/>
      <c r="CT23" s="585"/>
      <c r="CU23" s="586"/>
      <c r="CV23" s="586"/>
      <c r="CW23" s="586"/>
      <c r="CX23" s="586"/>
      <c r="CY23" s="586"/>
      <c r="CZ23" s="586"/>
      <c r="DA23" s="587"/>
      <c r="DB23" s="585"/>
      <c r="DC23" s="586"/>
      <c r="DD23" s="586"/>
      <c r="DE23" s="586"/>
      <c r="DF23" s="586"/>
      <c r="DG23" s="586"/>
      <c r="DH23" s="586"/>
      <c r="DI23" s="587"/>
      <c r="DJ23" s="165"/>
      <c r="DK23" s="165"/>
      <c r="DL23" s="165"/>
      <c r="DM23" s="165"/>
      <c r="DN23" s="165"/>
      <c r="DO23" s="165"/>
    </row>
    <row r="24" spans="1:119" ht="18.75" customHeight="1" thickBot="1" x14ac:dyDescent="0.2">
      <c r="A24" s="166"/>
      <c r="B24" s="725"/>
      <c r="C24" s="726"/>
      <c r="D24" s="727"/>
      <c r="E24" s="638" t="s">
        <v>162</v>
      </c>
      <c r="F24" s="618"/>
      <c r="G24" s="618"/>
      <c r="H24" s="618"/>
      <c r="I24" s="618"/>
      <c r="J24" s="618"/>
      <c r="K24" s="619"/>
      <c r="L24" s="639">
        <v>1</v>
      </c>
      <c r="M24" s="640"/>
      <c r="N24" s="640"/>
      <c r="O24" s="640"/>
      <c r="P24" s="679"/>
      <c r="Q24" s="639">
        <v>7500</v>
      </c>
      <c r="R24" s="640"/>
      <c r="S24" s="640"/>
      <c r="T24" s="640"/>
      <c r="U24" s="640"/>
      <c r="V24" s="679"/>
      <c r="W24" s="738"/>
      <c r="X24" s="726"/>
      <c r="Y24" s="727"/>
      <c r="Z24" s="638" t="s">
        <v>163</v>
      </c>
      <c r="AA24" s="618"/>
      <c r="AB24" s="618"/>
      <c r="AC24" s="618"/>
      <c r="AD24" s="618"/>
      <c r="AE24" s="618"/>
      <c r="AF24" s="618"/>
      <c r="AG24" s="619"/>
      <c r="AH24" s="639">
        <v>78</v>
      </c>
      <c r="AI24" s="640"/>
      <c r="AJ24" s="640"/>
      <c r="AK24" s="640"/>
      <c r="AL24" s="679"/>
      <c r="AM24" s="639">
        <v>221754</v>
      </c>
      <c r="AN24" s="640"/>
      <c r="AO24" s="640"/>
      <c r="AP24" s="640"/>
      <c r="AQ24" s="640"/>
      <c r="AR24" s="679"/>
      <c r="AS24" s="639">
        <v>2843</v>
      </c>
      <c r="AT24" s="640"/>
      <c r="AU24" s="640"/>
      <c r="AV24" s="640"/>
      <c r="AW24" s="640"/>
      <c r="AX24" s="641"/>
      <c r="AY24" s="758" t="s">
        <v>164</v>
      </c>
      <c r="AZ24" s="759"/>
      <c r="BA24" s="759"/>
      <c r="BB24" s="759"/>
      <c r="BC24" s="759"/>
      <c r="BD24" s="759"/>
      <c r="BE24" s="759"/>
      <c r="BF24" s="759"/>
      <c r="BG24" s="759"/>
      <c r="BH24" s="759"/>
      <c r="BI24" s="759"/>
      <c r="BJ24" s="759"/>
      <c r="BK24" s="759"/>
      <c r="BL24" s="759"/>
      <c r="BM24" s="760"/>
      <c r="BN24" s="588">
        <v>4083660</v>
      </c>
      <c r="BO24" s="589"/>
      <c r="BP24" s="589"/>
      <c r="BQ24" s="589"/>
      <c r="BR24" s="589"/>
      <c r="BS24" s="589"/>
      <c r="BT24" s="589"/>
      <c r="BU24" s="590"/>
      <c r="BV24" s="588">
        <v>4240521</v>
      </c>
      <c r="BW24" s="589"/>
      <c r="BX24" s="589"/>
      <c r="BY24" s="589"/>
      <c r="BZ24" s="589"/>
      <c r="CA24" s="589"/>
      <c r="CB24" s="589"/>
      <c r="CC24" s="590"/>
      <c r="CD24" s="180"/>
      <c r="CE24" s="695"/>
      <c r="CF24" s="695"/>
      <c r="CG24" s="695"/>
      <c r="CH24" s="695"/>
      <c r="CI24" s="695"/>
      <c r="CJ24" s="695"/>
      <c r="CK24" s="695"/>
      <c r="CL24" s="695"/>
      <c r="CM24" s="695"/>
      <c r="CN24" s="695"/>
      <c r="CO24" s="695"/>
      <c r="CP24" s="695"/>
      <c r="CQ24" s="695"/>
      <c r="CR24" s="695"/>
      <c r="CS24" s="696"/>
      <c r="CT24" s="585"/>
      <c r="CU24" s="586"/>
      <c r="CV24" s="586"/>
      <c r="CW24" s="586"/>
      <c r="CX24" s="586"/>
      <c r="CY24" s="586"/>
      <c r="CZ24" s="586"/>
      <c r="DA24" s="587"/>
      <c r="DB24" s="585"/>
      <c r="DC24" s="586"/>
      <c r="DD24" s="586"/>
      <c r="DE24" s="586"/>
      <c r="DF24" s="586"/>
      <c r="DG24" s="586"/>
      <c r="DH24" s="586"/>
      <c r="DI24" s="587"/>
      <c r="DJ24" s="165"/>
      <c r="DK24" s="165"/>
      <c r="DL24" s="165"/>
      <c r="DM24" s="165"/>
      <c r="DN24" s="165"/>
      <c r="DO24" s="165"/>
    </row>
    <row r="25" spans="1:119" s="165" customFormat="1" ht="18.75" customHeight="1" x14ac:dyDescent="0.15">
      <c r="A25" s="166"/>
      <c r="B25" s="725"/>
      <c r="C25" s="726"/>
      <c r="D25" s="727"/>
      <c r="E25" s="638" t="s">
        <v>165</v>
      </c>
      <c r="F25" s="618"/>
      <c r="G25" s="618"/>
      <c r="H25" s="618"/>
      <c r="I25" s="618"/>
      <c r="J25" s="618"/>
      <c r="K25" s="619"/>
      <c r="L25" s="639">
        <v>1</v>
      </c>
      <c r="M25" s="640"/>
      <c r="N25" s="640"/>
      <c r="O25" s="640"/>
      <c r="P25" s="679"/>
      <c r="Q25" s="639">
        <v>6050</v>
      </c>
      <c r="R25" s="640"/>
      <c r="S25" s="640"/>
      <c r="T25" s="640"/>
      <c r="U25" s="640"/>
      <c r="V25" s="679"/>
      <c r="W25" s="738"/>
      <c r="X25" s="726"/>
      <c r="Y25" s="727"/>
      <c r="Z25" s="638" t="s">
        <v>166</v>
      </c>
      <c r="AA25" s="618"/>
      <c r="AB25" s="618"/>
      <c r="AC25" s="618"/>
      <c r="AD25" s="618"/>
      <c r="AE25" s="618"/>
      <c r="AF25" s="618"/>
      <c r="AG25" s="619"/>
      <c r="AH25" s="639" t="s">
        <v>167</v>
      </c>
      <c r="AI25" s="640"/>
      <c r="AJ25" s="640"/>
      <c r="AK25" s="640"/>
      <c r="AL25" s="679"/>
      <c r="AM25" s="639" t="s">
        <v>168</v>
      </c>
      <c r="AN25" s="640"/>
      <c r="AO25" s="640"/>
      <c r="AP25" s="640"/>
      <c r="AQ25" s="640"/>
      <c r="AR25" s="679"/>
      <c r="AS25" s="639" t="s">
        <v>168</v>
      </c>
      <c r="AT25" s="640"/>
      <c r="AU25" s="640"/>
      <c r="AV25" s="640"/>
      <c r="AW25" s="640"/>
      <c r="AX25" s="641"/>
      <c r="AY25" s="548" t="s">
        <v>169</v>
      </c>
      <c r="AZ25" s="549"/>
      <c r="BA25" s="549"/>
      <c r="BB25" s="549"/>
      <c r="BC25" s="549"/>
      <c r="BD25" s="549"/>
      <c r="BE25" s="549"/>
      <c r="BF25" s="549"/>
      <c r="BG25" s="549"/>
      <c r="BH25" s="549"/>
      <c r="BI25" s="549"/>
      <c r="BJ25" s="549"/>
      <c r="BK25" s="549"/>
      <c r="BL25" s="549"/>
      <c r="BM25" s="550"/>
      <c r="BN25" s="551">
        <v>282646</v>
      </c>
      <c r="BO25" s="552"/>
      <c r="BP25" s="552"/>
      <c r="BQ25" s="552"/>
      <c r="BR25" s="552"/>
      <c r="BS25" s="552"/>
      <c r="BT25" s="552"/>
      <c r="BU25" s="553"/>
      <c r="BV25" s="551">
        <v>241160</v>
      </c>
      <c r="BW25" s="552"/>
      <c r="BX25" s="552"/>
      <c r="BY25" s="552"/>
      <c r="BZ25" s="552"/>
      <c r="CA25" s="552"/>
      <c r="CB25" s="552"/>
      <c r="CC25" s="553"/>
      <c r="CD25" s="180"/>
      <c r="CE25" s="695"/>
      <c r="CF25" s="695"/>
      <c r="CG25" s="695"/>
      <c r="CH25" s="695"/>
      <c r="CI25" s="695"/>
      <c r="CJ25" s="695"/>
      <c r="CK25" s="695"/>
      <c r="CL25" s="695"/>
      <c r="CM25" s="695"/>
      <c r="CN25" s="695"/>
      <c r="CO25" s="695"/>
      <c r="CP25" s="695"/>
      <c r="CQ25" s="695"/>
      <c r="CR25" s="695"/>
      <c r="CS25" s="696"/>
      <c r="CT25" s="585"/>
      <c r="CU25" s="586"/>
      <c r="CV25" s="586"/>
      <c r="CW25" s="586"/>
      <c r="CX25" s="586"/>
      <c r="CY25" s="586"/>
      <c r="CZ25" s="586"/>
      <c r="DA25" s="587"/>
      <c r="DB25" s="585"/>
      <c r="DC25" s="586"/>
      <c r="DD25" s="586"/>
      <c r="DE25" s="586"/>
      <c r="DF25" s="586"/>
      <c r="DG25" s="586"/>
      <c r="DH25" s="586"/>
      <c r="DI25" s="587"/>
    </row>
    <row r="26" spans="1:119" s="165" customFormat="1" ht="18.75" customHeight="1" x14ac:dyDescent="0.15">
      <c r="A26" s="166"/>
      <c r="B26" s="725"/>
      <c r="C26" s="726"/>
      <c r="D26" s="727"/>
      <c r="E26" s="638" t="s">
        <v>170</v>
      </c>
      <c r="F26" s="618"/>
      <c r="G26" s="618"/>
      <c r="H26" s="618"/>
      <c r="I26" s="618"/>
      <c r="J26" s="618"/>
      <c r="K26" s="619"/>
      <c r="L26" s="639">
        <v>1</v>
      </c>
      <c r="M26" s="640"/>
      <c r="N26" s="640"/>
      <c r="O26" s="640"/>
      <c r="P26" s="679"/>
      <c r="Q26" s="639">
        <v>5750</v>
      </c>
      <c r="R26" s="640"/>
      <c r="S26" s="640"/>
      <c r="T26" s="640"/>
      <c r="U26" s="640"/>
      <c r="V26" s="679"/>
      <c r="W26" s="738"/>
      <c r="X26" s="726"/>
      <c r="Y26" s="727"/>
      <c r="Z26" s="638" t="s">
        <v>171</v>
      </c>
      <c r="AA26" s="748"/>
      <c r="AB26" s="748"/>
      <c r="AC26" s="748"/>
      <c r="AD26" s="748"/>
      <c r="AE26" s="748"/>
      <c r="AF26" s="748"/>
      <c r="AG26" s="749"/>
      <c r="AH26" s="639">
        <v>2</v>
      </c>
      <c r="AI26" s="640"/>
      <c r="AJ26" s="640"/>
      <c r="AK26" s="640"/>
      <c r="AL26" s="679"/>
      <c r="AM26" s="639" t="s">
        <v>172</v>
      </c>
      <c r="AN26" s="640"/>
      <c r="AO26" s="640"/>
      <c r="AP26" s="640"/>
      <c r="AQ26" s="640"/>
      <c r="AR26" s="679"/>
      <c r="AS26" s="639" t="s">
        <v>173</v>
      </c>
      <c r="AT26" s="640"/>
      <c r="AU26" s="640"/>
      <c r="AV26" s="640"/>
      <c r="AW26" s="640"/>
      <c r="AX26" s="641"/>
      <c r="AY26" s="591" t="s">
        <v>174</v>
      </c>
      <c r="AZ26" s="592"/>
      <c r="BA26" s="592"/>
      <c r="BB26" s="592"/>
      <c r="BC26" s="592"/>
      <c r="BD26" s="592"/>
      <c r="BE26" s="592"/>
      <c r="BF26" s="592"/>
      <c r="BG26" s="592"/>
      <c r="BH26" s="592"/>
      <c r="BI26" s="592"/>
      <c r="BJ26" s="592"/>
      <c r="BK26" s="592"/>
      <c r="BL26" s="592"/>
      <c r="BM26" s="593"/>
      <c r="BN26" s="588" t="s">
        <v>122</v>
      </c>
      <c r="BO26" s="589"/>
      <c r="BP26" s="589"/>
      <c r="BQ26" s="589"/>
      <c r="BR26" s="589"/>
      <c r="BS26" s="589"/>
      <c r="BT26" s="589"/>
      <c r="BU26" s="590"/>
      <c r="BV26" s="588" t="s">
        <v>122</v>
      </c>
      <c r="BW26" s="589"/>
      <c r="BX26" s="589"/>
      <c r="BY26" s="589"/>
      <c r="BZ26" s="589"/>
      <c r="CA26" s="589"/>
      <c r="CB26" s="589"/>
      <c r="CC26" s="590"/>
      <c r="CD26" s="180"/>
      <c r="CE26" s="695"/>
      <c r="CF26" s="695"/>
      <c r="CG26" s="695"/>
      <c r="CH26" s="695"/>
      <c r="CI26" s="695"/>
      <c r="CJ26" s="695"/>
      <c r="CK26" s="695"/>
      <c r="CL26" s="695"/>
      <c r="CM26" s="695"/>
      <c r="CN26" s="695"/>
      <c r="CO26" s="695"/>
      <c r="CP26" s="695"/>
      <c r="CQ26" s="695"/>
      <c r="CR26" s="695"/>
      <c r="CS26" s="696"/>
      <c r="CT26" s="585"/>
      <c r="CU26" s="586"/>
      <c r="CV26" s="586"/>
      <c r="CW26" s="586"/>
      <c r="CX26" s="586"/>
      <c r="CY26" s="586"/>
      <c r="CZ26" s="586"/>
      <c r="DA26" s="587"/>
      <c r="DB26" s="585"/>
      <c r="DC26" s="586"/>
      <c r="DD26" s="586"/>
      <c r="DE26" s="586"/>
      <c r="DF26" s="586"/>
      <c r="DG26" s="586"/>
      <c r="DH26" s="586"/>
      <c r="DI26" s="587"/>
    </row>
    <row r="27" spans="1:119" ht="18.75" customHeight="1" thickBot="1" x14ac:dyDescent="0.2">
      <c r="A27" s="166"/>
      <c r="B27" s="725"/>
      <c r="C27" s="726"/>
      <c r="D27" s="727"/>
      <c r="E27" s="638" t="s">
        <v>175</v>
      </c>
      <c r="F27" s="618"/>
      <c r="G27" s="618"/>
      <c r="H27" s="618"/>
      <c r="I27" s="618"/>
      <c r="J27" s="618"/>
      <c r="K27" s="619"/>
      <c r="L27" s="639">
        <v>1</v>
      </c>
      <c r="M27" s="640"/>
      <c r="N27" s="640"/>
      <c r="O27" s="640"/>
      <c r="P27" s="679"/>
      <c r="Q27" s="639">
        <v>3100</v>
      </c>
      <c r="R27" s="640"/>
      <c r="S27" s="640"/>
      <c r="T27" s="640"/>
      <c r="U27" s="640"/>
      <c r="V27" s="679"/>
      <c r="W27" s="738"/>
      <c r="X27" s="726"/>
      <c r="Y27" s="727"/>
      <c r="Z27" s="638" t="s">
        <v>176</v>
      </c>
      <c r="AA27" s="618"/>
      <c r="AB27" s="618"/>
      <c r="AC27" s="618"/>
      <c r="AD27" s="618"/>
      <c r="AE27" s="618"/>
      <c r="AF27" s="618"/>
      <c r="AG27" s="619"/>
      <c r="AH27" s="639">
        <v>3</v>
      </c>
      <c r="AI27" s="640"/>
      <c r="AJ27" s="640"/>
      <c r="AK27" s="640"/>
      <c r="AL27" s="679"/>
      <c r="AM27" s="639">
        <v>9989</v>
      </c>
      <c r="AN27" s="640"/>
      <c r="AO27" s="640"/>
      <c r="AP27" s="640"/>
      <c r="AQ27" s="640"/>
      <c r="AR27" s="679"/>
      <c r="AS27" s="639">
        <v>3330</v>
      </c>
      <c r="AT27" s="640"/>
      <c r="AU27" s="640"/>
      <c r="AV27" s="640"/>
      <c r="AW27" s="640"/>
      <c r="AX27" s="641"/>
      <c r="AY27" s="680" t="s">
        <v>177</v>
      </c>
      <c r="AZ27" s="681"/>
      <c r="BA27" s="681"/>
      <c r="BB27" s="681"/>
      <c r="BC27" s="681"/>
      <c r="BD27" s="681"/>
      <c r="BE27" s="681"/>
      <c r="BF27" s="681"/>
      <c r="BG27" s="681"/>
      <c r="BH27" s="681"/>
      <c r="BI27" s="681"/>
      <c r="BJ27" s="681"/>
      <c r="BK27" s="681"/>
      <c r="BL27" s="681"/>
      <c r="BM27" s="682"/>
      <c r="BN27" s="761">
        <v>329726</v>
      </c>
      <c r="BO27" s="762"/>
      <c r="BP27" s="762"/>
      <c r="BQ27" s="762"/>
      <c r="BR27" s="762"/>
      <c r="BS27" s="762"/>
      <c r="BT27" s="762"/>
      <c r="BU27" s="763"/>
      <c r="BV27" s="761">
        <v>329205</v>
      </c>
      <c r="BW27" s="762"/>
      <c r="BX27" s="762"/>
      <c r="BY27" s="762"/>
      <c r="BZ27" s="762"/>
      <c r="CA27" s="762"/>
      <c r="CB27" s="762"/>
      <c r="CC27" s="763"/>
      <c r="CD27" s="182"/>
      <c r="CE27" s="695"/>
      <c r="CF27" s="695"/>
      <c r="CG27" s="695"/>
      <c r="CH27" s="695"/>
      <c r="CI27" s="695"/>
      <c r="CJ27" s="695"/>
      <c r="CK27" s="695"/>
      <c r="CL27" s="695"/>
      <c r="CM27" s="695"/>
      <c r="CN27" s="695"/>
      <c r="CO27" s="695"/>
      <c r="CP27" s="695"/>
      <c r="CQ27" s="695"/>
      <c r="CR27" s="695"/>
      <c r="CS27" s="696"/>
      <c r="CT27" s="585"/>
      <c r="CU27" s="586"/>
      <c r="CV27" s="586"/>
      <c r="CW27" s="586"/>
      <c r="CX27" s="586"/>
      <c r="CY27" s="586"/>
      <c r="CZ27" s="586"/>
      <c r="DA27" s="587"/>
      <c r="DB27" s="585"/>
      <c r="DC27" s="586"/>
      <c r="DD27" s="586"/>
      <c r="DE27" s="586"/>
      <c r="DF27" s="586"/>
      <c r="DG27" s="586"/>
      <c r="DH27" s="586"/>
      <c r="DI27" s="587"/>
      <c r="DJ27" s="165"/>
      <c r="DK27" s="165"/>
      <c r="DL27" s="165"/>
      <c r="DM27" s="165"/>
      <c r="DN27" s="165"/>
      <c r="DO27" s="165"/>
    </row>
    <row r="28" spans="1:119" ht="18.75" customHeight="1" x14ac:dyDescent="0.15">
      <c r="A28" s="166"/>
      <c r="B28" s="725"/>
      <c r="C28" s="726"/>
      <c r="D28" s="727"/>
      <c r="E28" s="638" t="s">
        <v>178</v>
      </c>
      <c r="F28" s="618"/>
      <c r="G28" s="618"/>
      <c r="H28" s="618"/>
      <c r="I28" s="618"/>
      <c r="J28" s="618"/>
      <c r="K28" s="619"/>
      <c r="L28" s="639">
        <v>1</v>
      </c>
      <c r="M28" s="640"/>
      <c r="N28" s="640"/>
      <c r="O28" s="640"/>
      <c r="P28" s="679"/>
      <c r="Q28" s="639">
        <v>2490</v>
      </c>
      <c r="R28" s="640"/>
      <c r="S28" s="640"/>
      <c r="T28" s="640"/>
      <c r="U28" s="640"/>
      <c r="V28" s="679"/>
      <c r="W28" s="738"/>
      <c r="X28" s="726"/>
      <c r="Y28" s="727"/>
      <c r="Z28" s="638" t="s">
        <v>179</v>
      </c>
      <c r="AA28" s="618"/>
      <c r="AB28" s="618"/>
      <c r="AC28" s="618"/>
      <c r="AD28" s="618"/>
      <c r="AE28" s="618"/>
      <c r="AF28" s="618"/>
      <c r="AG28" s="619"/>
      <c r="AH28" s="639" t="s">
        <v>167</v>
      </c>
      <c r="AI28" s="640"/>
      <c r="AJ28" s="640"/>
      <c r="AK28" s="640"/>
      <c r="AL28" s="679"/>
      <c r="AM28" s="639" t="s">
        <v>122</v>
      </c>
      <c r="AN28" s="640"/>
      <c r="AO28" s="640"/>
      <c r="AP28" s="640"/>
      <c r="AQ28" s="640"/>
      <c r="AR28" s="679"/>
      <c r="AS28" s="639" t="s">
        <v>122</v>
      </c>
      <c r="AT28" s="640"/>
      <c r="AU28" s="640"/>
      <c r="AV28" s="640"/>
      <c r="AW28" s="640"/>
      <c r="AX28" s="641"/>
      <c r="AY28" s="764" t="s">
        <v>180</v>
      </c>
      <c r="AZ28" s="765"/>
      <c r="BA28" s="765"/>
      <c r="BB28" s="766"/>
      <c r="BC28" s="548" t="s">
        <v>42</v>
      </c>
      <c r="BD28" s="549"/>
      <c r="BE28" s="549"/>
      <c r="BF28" s="549"/>
      <c r="BG28" s="549"/>
      <c r="BH28" s="549"/>
      <c r="BI28" s="549"/>
      <c r="BJ28" s="549"/>
      <c r="BK28" s="549"/>
      <c r="BL28" s="549"/>
      <c r="BM28" s="550"/>
      <c r="BN28" s="551">
        <v>591723</v>
      </c>
      <c r="BO28" s="552"/>
      <c r="BP28" s="552"/>
      <c r="BQ28" s="552"/>
      <c r="BR28" s="552"/>
      <c r="BS28" s="552"/>
      <c r="BT28" s="552"/>
      <c r="BU28" s="553"/>
      <c r="BV28" s="551">
        <v>724491</v>
      </c>
      <c r="BW28" s="552"/>
      <c r="BX28" s="552"/>
      <c r="BY28" s="552"/>
      <c r="BZ28" s="552"/>
      <c r="CA28" s="552"/>
      <c r="CB28" s="552"/>
      <c r="CC28" s="553"/>
      <c r="CD28" s="180"/>
      <c r="CE28" s="695"/>
      <c r="CF28" s="695"/>
      <c r="CG28" s="695"/>
      <c r="CH28" s="695"/>
      <c r="CI28" s="695"/>
      <c r="CJ28" s="695"/>
      <c r="CK28" s="695"/>
      <c r="CL28" s="695"/>
      <c r="CM28" s="695"/>
      <c r="CN28" s="695"/>
      <c r="CO28" s="695"/>
      <c r="CP28" s="695"/>
      <c r="CQ28" s="695"/>
      <c r="CR28" s="695"/>
      <c r="CS28" s="696"/>
      <c r="CT28" s="585"/>
      <c r="CU28" s="586"/>
      <c r="CV28" s="586"/>
      <c r="CW28" s="586"/>
      <c r="CX28" s="586"/>
      <c r="CY28" s="586"/>
      <c r="CZ28" s="586"/>
      <c r="DA28" s="587"/>
      <c r="DB28" s="585"/>
      <c r="DC28" s="586"/>
      <c r="DD28" s="586"/>
      <c r="DE28" s="586"/>
      <c r="DF28" s="586"/>
      <c r="DG28" s="586"/>
      <c r="DH28" s="586"/>
      <c r="DI28" s="587"/>
      <c r="DJ28" s="165"/>
      <c r="DK28" s="165"/>
      <c r="DL28" s="165"/>
      <c r="DM28" s="165"/>
      <c r="DN28" s="165"/>
      <c r="DO28" s="165"/>
    </row>
    <row r="29" spans="1:119" ht="18.75" customHeight="1" x14ac:dyDescent="0.15">
      <c r="A29" s="166"/>
      <c r="B29" s="725"/>
      <c r="C29" s="726"/>
      <c r="D29" s="727"/>
      <c r="E29" s="638" t="s">
        <v>181</v>
      </c>
      <c r="F29" s="618"/>
      <c r="G29" s="618"/>
      <c r="H29" s="618"/>
      <c r="I29" s="618"/>
      <c r="J29" s="618"/>
      <c r="K29" s="619"/>
      <c r="L29" s="639">
        <v>8</v>
      </c>
      <c r="M29" s="640"/>
      <c r="N29" s="640"/>
      <c r="O29" s="640"/>
      <c r="P29" s="679"/>
      <c r="Q29" s="639">
        <v>2260</v>
      </c>
      <c r="R29" s="640"/>
      <c r="S29" s="640"/>
      <c r="T29" s="640"/>
      <c r="U29" s="640"/>
      <c r="V29" s="679"/>
      <c r="W29" s="739"/>
      <c r="X29" s="740"/>
      <c r="Y29" s="741"/>
      <c r="Z29" s="638" t="s">
        <v>182</v>
      </c>
      <c r="AA29" s="618"/>
      <c r="AB29" s="618"/>
      <c r="AC29" s="618"/>
      <c r="AD29" s="618"/>
      <c r="AE29" s="618"/>
      <c r="AF29" s="618"/>
      <c r="AG29" s="619"/>
      <c r="AH29" s="639">
        <v>81</v>
      </c>
      <c r="AI29" s="640"/>
      <c r="AJ29" s="640"/>
      <c r="AK29" s="640"/>
      <c r="AL29" s="679"/>
      <c r="AM29" s="639">
        <v>231743</v>
      </c>
      <c r="AN29" s="640"/>
      <c r="AO29" s="640"/>
      <c r="AP29" s="640"/>
      <c r="AQ29" s="640"/>
      <c r="AR29" s="679"/>
      <c r="AS29" s="639">
        <v>2861</v>
      </c>
      <c r="AT29" s="640"/>
      <c r="AU29" s="640"/>
      <c r="AV29" s="640"/>
      <c r="AW29" s="640"/>
      <c r="AX29" s="641"/>
      <c r="AY29" s="767"/>
      <c r="AZ29" s="768"/>
      <c r="BA29" s="768"/>
      <c r="BB29" s="769"/>
      <c r="BC29" s="622" t="s">
        <v>183</v>
      </c>
      <c r="BD29" s="623"/>
      <c r="BE29" s="623"/>
      <c r="BF29" s="623"/>
      <c r="BG29" s="623"/>
      <c r="BH29" s="623"/>
      <c r="BI29" s="623"/>
      <c r="BJ29" s="623"/>
      <c r="BK29" s="623"/>
      <c r="BL29" s="623"/>
      <c r="BM29" s="624"/>
      <c r="BN29" s="588">
        <v>659717</v>
      </c>
      <c r="BO29" s="589"/>
      <c r="BP29" s="589"/>
      <c r="BQ29" s="589"/>
      <c r="BR29" s="589"/>
      <c r="BS29" s="589"/>
      <c r="BT29" s="589"/>
      <c r="BU29" s="590"/>
      <c r="BV29" s="588">
        <v>893855</v>
      </c>
      <c r="BW29" s="589"/>
      <c r="BX29" s="589"/>
      <c r="BY29" s="589"/>
      <c r="BZ29" s="589"/>
      <c r="CA29" s="589"/>
      <c r="CB29" s="589"/>
      <c r="CC29" s="590"/>
      <c r="CD29" s="182"/>
      <c r="CE29" s="695"/>
      <c r="CF29" s="695"/>
      <c r="CG29" s="695"/>
      <c r="CH29" s="695"/>
      <c r="CI29" s="695"/>
      <c r="CJ29" s="695"/>
      <c r="CK29" s="695"/>
      <c r="CL29" s="695"/>
      <c r="CM29" s="695"/>
      <c r="CN29" s="695"/>
      <c r="CO29" s="695"/>
      <c r="CP29" s="695"/>
      <c r="CQ29" s="695"/>
      <c r="CR29" s="695"/>
      <c r="CS29" s="696"/>
      <c r="CT29" s="585"/>
      <c r="CU29" s="586"/>
      <c r="CV29" s="586"/>
      <c r="CW29" s="586"/>
      <c r="CX29" s="586"/>
      <c r="CY29" s="586"/>
      <c r="CZ29" s="586"/>
      <c r="DA29" s="587"/>
      <c r="DB29" s="585"/>
      <c r="DC29" s="586"/>
      <c r="DD29" s="586"/>
      <c r="DE29" s="586"/>
      <c r="DF29" s="586"/>
      <c r="DG29" s="586"/>
      <c r="DH29" s="586"/>
      <c r="DI29" s="587"/>
      <c r="DJ29" s="165"/>
      <c r="DK29" s="165"/>
      <c r="DL29" s="165"/>
      <c r="DM29" s="165"/>
      <c r="DN29" s="165"/>
      <c r="DO29" s="165"/>
    </row>
    <row r="30" spans="1:119" ht="18.75" customHeight="1" thickBot="1" x14ac:dyDescent="0.2">
      <c r="A30" s="166"/>
      <c r="B30" s="728"/>
      <c r="C30" s="729"/>
      <c r="D30" s="730"/>
      <c r="E30" s="642"/>
      <c r="F30" s="643"/>
      <c r="G30" s="643"/>
      <c r="H30" s="643"/>
      <c r="I30" s="643"/>
      <c r="J30" s="643"/>
      <c r="K30" s="644"/>
      <c r="L30" s="742"/>
      <c r="M30" s="743"/>
      <c r="N30" s="743"/>
      <c r="O30" s="743"/>
      <c r="P30" s="744"/>
      <c r="Q30" s="742"/>
      <c r="R30" s="743"/>
      <c r="S30" s="743"/>
      <c r="T30" s="743"/>
      <c r="U30" s="743"/>
      <c r="V30" s="744"/>
      <c r="W30" s="745" t="s">
        <v>184</v>
      </c>
      <c r="X30" s="746"/>
      <c r="Y30" s="746"/>
      <c r="Z30" s="746"/>
      <c r="AA30" s="746"/>
      <c r="AB30" s="746"/>
      <c r="AC30" s="746"/>
      <c r="AD30" s="746"/>
      <c r="AE30" s="746"/>
      <c r="AF30" s="746"/>
      <c r="AG30" s="747"/>
      <c r="AH30" s="704">
        <v>98.5</v>
      </c>
      <c r="AI30" s="705"/>
      <c r="AJ30" s="705"/>
      <c r="AK30" s="705"/>
      <c r="AL30" s="705"/>
      <c r="AM30" s="705"/>
      <c r="AN30" s="705"/>
      <c r="AO30" s="705"/>
      <c r="AP30" s="705"/>
      <c r="AQ30" s="705"/>
      <c r="AR30" s="705"/>
      <c r="AS30" s="705"/>
      <c r="AT30" s="705"/>
      <c r="AU30" s="705"/>
      <c r="AV30" s="705"/>
      <c r="AW30" s="705"/>
      <c r="AX30" s="707"/>
      <c r="AY30" s="770"/>
      <c r="AZ30" s="771"/>
      <c r="BA30" s="771"/>
      <c r="BB30" s="772"/>
      <c r="BC30" s="758" t="s">
        <v>44</v>
      </c>
      <c r="BD30" s="759"/>
      <c r="BE30" s="759"/>
      <c r="BF30" s="759"/>
      <c r="BG30" s="759"/>
      <c r="BH30" s="759"/>
      <c r="BI30" s="759"/>
      <c r="BJ30" s="759"/>
      <c r="BK30" s="759"/>
      <c r="BL30" s="759"/>
      <c r="BM30" s="760"/>
      <c r="BN30" s="761">
        <v>4033376</v>
      </c>
      <c r="BO30" s="762"/>
      <c r="BP30" s="762"/>
      <c r="BQ30" s="762"/>
      <c r="BR30" s="762"/>
      <c r="BS30" s="762"/>
      <c r="BT30" s="762"/>
      <c r="BU30" s="763"/>
      <c r="BV30" s="761">
        <v>4072826</v>
      </c>
      <c r="BW30" s="762"/>
      <c r="BX30" s="762"/>
      <c r="BY30" s="762"/>
      <c r="BZ30" s="762"/>
      <c r="CA30" s="762"/>
      <c r="CB30" s="762"/>
      <c r="CC30" s="76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612" t="s">
        <v>191</v>
      </c>
      <c r="D33" s="612"/>
      <c r="E33" s="577" t="s">
        <v>192</v>
      </c>
      <c r="F33" s="577"/>
      <c r="G33" s="577"/>
      <c r="H33" s="577"/>
      <c r="I33" s="577"/>
      <c r="J33" s="577"/>
      <c r="K33" s="577"/>
      <c r="L33" s="577"/>
      <c r="M33" s="577"/>
      <c r="N33" s="577"/>
      <c r="O33" s="577"/>
      <c r="P33" s="577"/>
      <c r="Q33" s="577"/>
      <c r="R33" s="577"/>
      <c r="S33" s="577"/>
      <c r="T33" s="195"/>
      <c r="U33" s="612" t="s">
        <v>191</v>
      </c>
      <c r="V33" s="612"/>
      <c r="W33" s="577" t="s">
        <v>193</v>
      </c>
      <c r="X33" s="577"/>
      <c r="Y33" s="577"/>
      <c r="Z33" s="577"/>
      <c r="AA33" s="577"/>
      <c r="AB33" s="577"/>
      <c r="AC33" s="577"/>
      <c r="AD33" s="577"/>
      <c r="AE33" s="577"/>
      <c r="AF33" s="577"/>
      <c r="AG33" s="577"/>
      <c r="AH33" s="577"/>
      <c r="AI33" s="577"/>
      <c r="AJ33" s="577"/>
      <c r="AK33" s="577"/>
      <c r="AL33" s="195"/>
      <c r="AM33" s="612" t="s">
        <v>194</v>
      </c>
      <c r="AN33" s="612"/>
      <c r="AO33" s="577" t="s">
        <v>193</v>
      </c>
      <c r="AP33" s="577"/>
      <c r="AQ33" s="577"/>
      <c r="AR33" s="577"/>
      <c r="AS33" s="577"/>
      <c r="AT33" s="577"/>
      <c r="AU33" s="577"/>
      <c r="AV33" s="577"/>
      <c r="AW33" s="577"/>
      <c r="AX33" s="577"/>
      <c r="AY33" s="577"/>
      <c r="AZ33" s="577"/>
      <c r="BA33" s="577"/>
      <c r="BB33" s="577"/>
      <c r="BC33" s="577"/>
      <c r="BD33" s="196"/>
      <c r="BE33" s="577" t="s">
        <v>195</v>
      </c>
      <c r="BF33" s="577"/>
      <c r="BG33" s="577" t="s">
        <v>196</v>
      </c>
      <c r="BH33" s="577"/>
      <c r="BI33" s="577"/>
      <c r="BJ33" s="577"/>
      <c r="BK33" s="577"/>
      <c r="BL33" s="577"/>
      <c r="BM33" s="577"/>
      <c r="BN33" s="577"/>
      <c r="BO33" s="577"/>
      <c r="BP33" s="577"/>
      <c r="BQ33" s="577"/>
      <c r="BR33" s="577"/>
      <c r="BS33" s="577"/>
      <c r="BT33" s="577"/>
      <c r="BU33" s="577"/>
      <c r="BV33" s="196"/>
      <c r="BW33" s="612" t="s">
        <v>195</v>
      </c>
      <c r="BX33" s="612"/>
      <c r="BY33" s="577" t="s">
        <v>197</v>
      </c>
      <c r="BZ33" s="577"/>
      <c r="CA33" s="577"/>
      <c r="CB33" s="577"/>
      <c r="CC33" s="577"/>
      <c r="CD33" s="577"/>
      <c r="CE33" s="577"/>
      <c r="CF33" s="577"/>
      <c r="CG33" s="577"/>
      <c r="CH33" s="577"/>
      <c r="CI33" s="577"/>
      <c r="CJ33" s="577"/>
      <c r="CK33" s="577"/>
      <c r="CL33" s="577"/>
      <c r="CM33" s="577"/>
      <c r="CN33" s="195"/>
      <c r="CO33" s="612" t="s">
        <v>191</v>
      </c>
      <c r="CP33" s="612"/>
      <c r="CQ33" s="577" t="s">
        <v>198</v>
      </c>
      <c r="CR33" s="577"/>
      <c r="CS33" s="577"/>
      <c r="CT33" s="577"/>
      <c r="CU33" s="577"/>
      <c r="CV33" s="577"/>
      <c r="CW33" s="577"/>
      <c r="CX33" s="577"/>
      <c r="CY33" s="577"/>
      <c r="CZ33" s="577"/>
      <c r="DA33" s="577"/>
      <c r="DB33" s="577"/>
      <c r="DC33" s="577"/>
      <c r="DD33" s="577"/>
      <c r="DE33" s="577"/>
      <c r="DF33" s="195"/>
      <c r="DG33" s="773" t="s">
        <v>199</v>
      </c>
      <c r="DH33" s="773"/>
      <c r="DI33" s="197"/>
      <c r="DJ33" s="165"/>
      <c r="DK33" s="165"/>
      <c r="DL33" s="165"/>
      <c r="DM33" s="165"/>
      <c r="DN33" s="165"/>
      <c r="DO33" s="165"/>
    </row>
    <row r="34" spans="1:119" ht="32.25" customHeight="1" x14ac:dyDescent="0.15">
      <c r="A34" s="166"/>
      <c r="B34" s="192"/>
      <c r="C34" s="774">
        <f>IF(E34="","",1)</f>
        <v>1</v>
      </c>
      <c r="D34" s="774"/>
      <c r="E34" s="775" t="str">
        <f>IF('各会計、関係団体の財政状況及び健全化判断比率'!B7="","",'各会計、関係団体の財政状況及び健全化判断比率'!B7)</f>
        <v>一般会計</v>
      </c>
      <c r="F34" s="775"/>
      <c r="G34" s="775"/>
      <c r="H34" s="775"/>
      <c r="I34" s="775"/>
      <c r="J34" s="775"/>
      <c r="K34" s="775"/>
      <c r="L34" s="775"/>
      <c r="M34" s="775"/>
      <c r="N34" s="775"/>
      <c r="O34" s="775"/>
      <c r="P34" s="775"/>
      <c r="Q34" s="775"/>
      <c r="R34" s="775"/>
      <c r="S34" s="775"/>
      <c r="T34" s="193"/>
      <c r="U34" s="774">
        <f>IF(W34="","",MAX(C34:D43)+1)</f>
        <v>2</v>
      </c>
      <c r="V34" s="774"/>
      <c r="W34" s="775" t="str">
        <f>IF('各会計、関係団体の財政状況及び健全化判断比率'!B28="","",'各会計、関係団体の財政状況及び健全化判断比率'!B28)</f>
        <v>国民健康保険特別会計</v>
      </c>
      <c r="X34" s="775"/>
      <c r="Y34" s="775"/>
      <c r="Z34" s="775"/>
      <c r="AA34" s="775"/>
      <c r="AB34" s="775"/>
      <c r="AC34" s="775"/>
      <c r="AD34" s="775"/>
      <c r="AE34" s="775"/>
      <c r="AF34" s="775"/>
      <c r="AG34" s="775"/>
      <c r="AH34" s="775"/>
      <c r="AI34" s="775"/>
      <c r="AJ34" s="775"/>
      <c r="AK34" s="775"/>
      <c r="AL34" s="193"/>
      <c r="AM34" s="774">
        <f>IF(AO34="","",MAX(C34:D43,U34:V43)+1)</f>
        <v>6</v>
      </c>
      <c r="AN34" s="774"/>
      <c r="AO34" s="775" t="str">
        <f>IF('各会計、関係団体の財政状況及び健全化判断比率'!B32="","",'各会計、関係団体の財政状況及び健全化判断比率'!B32)</f>
        <v>水道事業会計</v>
      </c>
      <c r="AP34" s="775"/>
      <c r="AQ34" s="775"/>
      <c r="AR34" s="775"/>
      <c r="AS34" s="775"/>
      <c r="AT34" s="775"/>
      <c r="AU34" s="775"/>
      <c r="AV34" s="775"/>
      <c r="AW34" s="775"/>
      <c r="AX34" s="775"/>
      <c r="AY34" s="775"/>
      <c r="AZ34" s="775"/>
      <c r="BA34" s="775"/>
      <c r="BB34" s="775"/>
      <c r="BC34" s="775"/>
      <c r="BD34" s="193"/>
      <c r="BE34" s="774">
        <f>IF(BG34="","",MAX(C34:D43,U34:V43,AM34:AN43)+1)</f>
        <v>7</v>
      </c>
      <c r="BF34" s="774"/>
      <c r="BG34" s="775" t="str">
        <f>IF('各会計、関係団体の財政状況及び健全化判断比率'!B33="","",'各会計、関係団体の財政状況及び健全化判断比率'!B33)</f>
        <v>公共下水道事業特別会計</v>
      </c>
      <c r="BH34" s="775"/>
      <c r="BI34" s="775"/>
      <c r="BJ34" s="775"/>
      <c r="BK34" s="775"/>
      <c r="BL34" s="775"/>
      <c r="BM34" s="775"/>
      <c r="BN34" s="775"/>
      <c r="BO34" s="775"/>
      <c r="BP34" s="775"/>
      <c r="BQ34" s="775"/>
      <c r="BR34" s="775"/>
      <c r="BS34" s="775"/>
      <c r="BT34" s="775"/>
      <c r="BU34" s="775"/>
      <c r="BV34" s="193"/>
      <c r="BW34" s="774">
        <f>IF(BY34="","",MAX(C34:D43,U34:V43,AM34:AN43,BE34:BF43)+1)</f>
        <v>9</v>
      </c>
      <c r="BX34" s="774"/>
      <c r="BY34" s="775" t="str">
        <f>IF('各会計、関係団体の財政状況及び健全化判断比率'!B68="","",'各会計、関係団体の財政状況及び健全化判断比率'!B68)</f>
        <v>長崎県市町村総合事務組合（一般会計）</v>
      </c>
      <c r="BZ34" s="775"/>
      <c r="CA34" s="775"/>
      <c r="CB34" s="775"/>
      <c r="CC34" s="775"/>
      <c r="CD34" s="775"/>
      <c r="CE34" s="775"/>
      <c r="CF34" s="775"/>
      <c r="CG34" s="775"/>
      <c r="CH34" s="775"/>
      <c r="CI34" s="775"/>
      <c r="CJ34" s="775"/>
      <c r="CK34" s="775"/>
      <c r="CL34" s="775"/>
      <c r="CM34" s="775"/>
      <c r="CN34" s="193"/>
      <c r="CO34" s="774">
        <f>IF(CQ34="","",MAX(C34:D43,U34:V43,AM34:AN43,BE34:BF43,BW34:BX43)+1)</f>
        <v>17</v>
      </c>
      <c r="CP34" s="774"/>
      <c r="CQ34" s="775" t="str">
        <f>IF('各会計、関係団体の財政状況及び健全化判断比率'!BS7="","",'各会計、関係団体の財政状況及び健全化判断比率'!BS7)</f>
        <v>長崎県林業公社</v>
      </c>
      <c r="CR34" s="775"/>
      <c r="CS34" s="775"/>
      <c r="CT34" s="775"/>
      <c r="CU34" s="775"/>
      <c r="CV34" s="775"/>
      <c r="CW34" s="775"/>
      <c r="CX34" s="775"/>
      <c r="CY34" s="775"/>
      <c r="CZ34" s="775"/>
      <c r="DA34" s="775"/>
      <c r="DB34" s="775"/>
      <c r="DC34" s="775"/>
      <c r="DD34" s="775"/>
      <c r="DE34" s="775"/>
      <c r="DF34" s="190"/>
      <c r="DG34" s="776" t="str">
        <f>IF('各会計、関係団体の財政状況及び健全化判断比率'!BR7="","",'各会計、関係団体の財政状況及び健全化判断比率'!BR7)</f>
        <v>○</v>
      </c>
      <c r="DH34" s="776"/>
      <c r="DI34" s="197"/>
      <c r="DJ34" s="165"/>
      <c r="DK34" s="165"/>
      <c r="DL34" s="165"/>
      <c r="DM34" s="165"/>
      <c r="DN34" s="165"/>
      <c r="DO34" s="165"/>
    </row>
    <row r="35" spans="1:119" ht="32.25" customHeight="1" x14ac:dyDescent="0.15">
      <c r="A35" s="166"/>
      <c r="B35" s="192"/>
      <c r="C35" s="774" t="str">
        <f>IF(E35="","",C34+1)</f>
        <v/>
      </c>
      <c r="D35" s="774"/>
      <c r="E35" s="775" t="str">
        <f>IF('各会計、関係団体の財政状況及び健全化判断比率'!B8="","",'各会計、関係団体の財政状況及び健全化判断比率'!B8)</f>
        <v/>
      </c>
      <c r="F35" s="775"/>
      <c r="G35" s="775"/>
      <c r="H35" s="775"/>
      <c r="I35" s="775"/>
      <c r="J35" s="775"/>
      <c r="K35" s="775"/>
      <c r="L35" s="775"/>
      <c r="M35" s="775"/>
      <c r="N35" s="775"/>
      <c r="O35" s="775"/>
      <c r="P35" s="775"/>
      <c r="Q35" s="775"/>
      <c r="R35" s="775"/>
      <c r="S35" s="775"/>
      <c r="T35" s="193"/>
      <c r="U35" s="774">
        <f>IF(W35="","",U34+1)</f>
        <v>3</v>
      </c>
      <c r="V35" s="774"/>
      <c r="W35" s="775" t="str">
        <f>IF('各会計、関係団体の財政状況及び健全化判断比率'!B29="","",'各会計、関係団体の財政状況及び健全化判断比率'!B29)</f>
        <v>国民健康保険診療所特別会計</v>
      </c>
      <c r="X35" s="775"/>
      <c r="Y35" s="775"/>
      <c r="Z35" s="775"/>
      <c r="AA35" s="775"/>
      <c r="AB35" s="775"/>
      <c r="AC35" s="775"/>
      <c r="AD35" s="775"/>
      <c r="AE35" s="775"/>
      <c r="AF35" s="775"/>
      <c r="AG35" s="775"/>
      <c r="AH35" s="775"/>
      <c r="AI35" s="775"/>
      <c r="AJ35" s="775"/>
      <c r="AK35" s="775"/>
      <c r="AL35" s="193"/>
      <c r="AM35" s="774" t="str">
        <f t="shared" ref="AM35:AM43" si="0">IF(AO35="","",AM34+1)</f>
        <v/>
      </c>
      <c r="AN35" s="774"/>
      <c r="AO35" s="775"/>
      <c r="AP35" s="775"/>
      <c r="AQ35" s="775"/>
      <c r="AR35" s="775"/>
      <c r="AS35" s="775"/>
      <c r="AT35" s="775"/>
      <c r="AU35" s="775"/>
      <c r="AV35" s="775"/>
      <c r="AW35" s="775"/>
      <c r="AX35" s="775"/>
      <c r="AY35" s="775"/>
      <c r="AZ35" s="775"/>
      <c r="BA35" s="775"/>
      <c r="BB35" s="775"/>
      <c r="BC35" s="775"/>
      <c r="BD35" s="193"/>
      <c r="BE35" s="774">
        <f t="shared" ref="BE35:BE43" si="1">IF(BG35="","",BE34+1)</f>
        <v>8</v>
      </c>
      <c r="BF35" s="774"/>
      <c r="BG35" s="775" t="str">
        <f>IF('各会計、関係団体の財政状況及び健全化判断比率'!B34="","",'各会計、関係団体の財政状況及び健全化判断比率'!B34)</f>
        <v>農業集落排水事業特別会計</v>
      </c>
      <c r="BH35" s="775"/>
      <c r="BI35" s="775"/>
      <c r="BJ35" s="775"/>
      <c r="BK35" s="775"/>
      <c r="BL35" s="775"/>
      <c r="BM35" s="775"/>
      <c r="BN35" s="775"/>
      <c r="BO35" s="775"/>
      <c r="BP35" s="775"/>
      <c r="BQ35" s="775"/>
      <c r="BR35" s="775"/>
      <c r="BS35" s="775"/>
      <c r="BT35" s="775"/>
      <c r="BU35" s="775"/>
      <c r="BV35" s="193"/>
      <c r="BW35" s="774">
        <f t="shared" ref="BW35:BW43" si="2">IF(BY35="","",BW34+1)</f>
        <v>10</v>
      </c>
      <c r="BX35" s="774"/>
      <c r="BY35" s="775" t="str">
        <f>IF('各会計、関係団体の財政状況及び健全化判断比率'!B69="","",'各会計、関係団体の財政状況及び健全化判断比率'!B69)</f>
        <v>長崎県市町村総合事務組合（市町村会館管理事業特別会計）</v>
      </c>
      <c r="BZ35" s="775"/>
      <c r="CA35" s="775"/>
      <c r="CB35" s="775"/>
      <c r="CC35" s="775"/>
      <c r="CD35" s="775"/>
      <c r="CE35" s="775"/>
      <c r="CF35" s="775"/>
      <c r="CG35" s="775"/>
      <c r="CH35" s="775"/>
      <c r="CI35" s="775"/>
      <c r="CJ35" s="775"/>
      <c r="CK35" s="775"/>
      <c r="CL35" s="775"/>
      <c r="CM35" s="775"/>
      <c r="CN35" s="193"/>
      <c r="CO35" s="774" t="str">
        <f t="shared" ref="CO35:CO43" si="3">IF(CQ35="","",CO34+1)</f>
        <v/>
      </c>
      <c r="CP35" s="774"/>
      <c r="CQ35" s="775" t="str">
        <f>IF('各会計、関係団体の財政状況及び健全化判断比率'!BS8="","",'各会計、関係団体の財政状況及び健全化判断比率'!BS8)</f>
        <v/>
      </c>
      <c r="CR35" s="775"/>
      <c r="CS35" s="775"/>
      <c r="CT35" s="775"/>
      <c r="CU35" s="775"/>
      <c r="CV35" s="775"/>
      <c r="CW35" s="775"/>
      <c r="CX35" s="775"/>
      <c r="CY35" s="775"/>
      <c r="CZ35" s="775"/>
      <c r="DA35" s="775"/>
      <c r="DB35" s="775"/>
      <c r="DC35" s="775"/>
      <c r="DD35" s="775"/>
      <c r="DE35" s="775"/>
      <c r="DF35" s="190"/>
      <c r="DG35" s="776" t="str">
        <f>IF('各会計、関係団体の財政状況及び健全化判断比率'!BR8="","",'各会計、関係団体の財政状況及び健全化判断比率'!BR8)</f>
        <v/>
      </c>
      <c r="DH35" s="776"/>
      <c r="DI35" s="197"/>
      <c r="DJ35" s="165"/>
      <c r="DK35" s="165"/>
      <c r="DL35" s="165"/>
      <c r="DM35" s="165"/>
      <c r="DN35" s="165"/>
      <c r="DO35" s="165"/>
    </row>
    <row r="36" spans="1:119" ht="32.25" customHeight="1" x14ac:dyDescent="0.15">
      <c r="A36" s="166"/>
      <c r="B36" s="192"/>
      <c r="C36" s="774" t="str">
        <f>IF(E36="","",C35+1)</f>
        <v/>
      </c>
      <c r="D36" s="774"/>
      <c r="E36" s="775" t="str">
        <f>IF('各会計、関係団体の財政状況及び健全化判断比率'!B9="","",'各会計、関係団体の財政状況及び健全化判断比率'!B9)</f>
        <v/>
      </c>
      <c r="F36" s="775"/>
      <c r="G36" s="775"/>
      <c r="H36" s="775"/>
      <c r="I36" s="775"/>
      <c r="J36" s="775"/>
      <c r="K36" s="775"/>
      <c r="L36" s="775"/>
      <c r="M36" s="775"/>
      <c r="N36" s="775"/>
      <c r="O36" s="775"/>
      <c r="P36" s="775"/>
      <c r="Q36" s="775"/>
      <c r="R36" s="775"/>
      <c r="S36" s="775"/>
      <c r="T36" s="193"/>
      <c r="U36" s="774">
        <f t="shared" ref="U36:U43" si="4">IF(W36="","",U35+1)</f>
        <v>4</v>
      </c>
      <c r="V36" s="774"/>
      <c r="W36" s="775" t="str">
        <f>IF('各会計、関係団体の財政状況及び健全化判断比率'!B30="","",'各会計、関係団体の財政状況及び健全化判断比率'!B30)</f>
        <v>介護保険特別会計</v>
      </c>
      <c r="X36" s="775"/>
      <c r="Y36" s="775"/>
      <c r="Z36" s="775"/>
      <c r="AA36" s="775"/>
      <c r="AB36" s="775"/>
      <c r="AC36" s="775"/>
      <c r="AD36" s="775"/>
      <c r="AE36" s="775"/>
      <c r="AF36" s="775"/>
      <c r="AG36" s="775"/>
      <c r="AH36" s="775"/>
      <c r="AI36" s="775"/>
      <c r="AJ36" s="775"/>
      <c r="AK36" s="775"/>
      <c r="AL36" s="193"/>
      <c r="AM36" s="774" t="str">
        <f t="shared" si="0"/>
        <v/>
      </c>
      <c r="AN36" s="774"/>
      <c r="AO36" s="775"/>
      <c r="AP36" s="775"/>
      <c r="AQ36" s="775"/>
      <c r="AR36" s="775"/>
      <c r="AS36" s="775"/>
      <c r="AT36" s="775"/>
      <c r="AU36" s="775"/>
      <c r="AV36" s="775"/>
      <c r="AW36" s="775"/>
      <c r="AX36" s="775"/>
      <c r="AY36" s="775"/>
      <c r="AZ36" s="775"/>
      <c r="BA36" s="775"/>
      <c r="BB36" s="775"/>
      <c r="BC36" s="775"/>
      <c r="BD36" s="193"/>
      <c r="BE36" s="774" t="str">
        <f t="shared" si="1"/>
        <v/>
      </c>
      <c r="BF36" s="774"/>
      <c r="BG36" s="775"/>
      <c r="BH36" s="775"/>
      <c r="BI36" s="775"/>
      <c r="BJ36" s="775"/>
      <c r="BK36" s="775"/>
      <c r="BL36" s="775"/>
      <c r="BM36" s="775"/>
      <c r="BN36" s="775"/>
      <c r="BO36" s="775"/>
      <c r="BP36" s="775"/>
      <c r="BQ36" s="775"/>
      <c r="BR36" s="775"/>
      <c r="BS36" s="775"/>
      <c r="BT36" s="775"/>
      <c r="BU36" s="775"/>
      <c r="BV36" s="193"/>
      <c r="BW36" s="774">
        <f t="shared" si="2"/>
        <v>11</v>
      </c>
      <c r="BX36" s="774"/>
      <c r="BY36" s="775" t="str">
        <f>IF('各会計、関係団体の財政状況及び健全化判断比率'!B70="","",'各会計、関係団体の財政状況及び健全化判断比率'!B70)</f>
        <v>長崎県市町村総合事務組合（市町村会館馬町別館管理事業特別会計）</v>
      </c>
      <c r="BZ36" s="775"/>
      <c r="CA36" s="775"/>
      <c r="CB36" s="775"/>
      <c r="CC36" s="775"/>
      <c r="CD36" s="775"/>
      <c r="CE36" s="775"/>
      <c r="CF36" s="775"/>
      <c r="CG36" s="775"/>
      <c r="CH36" s="775"/>
      <c r="CI36" s="775"/>
      <c r="CJ36" s="775"/>
      <c r="CK36" s="775"/>
      <c r="CL36" s="775"/>
      <c r="CM36" s="775"/>
      <c r="CN36" s="193"/>
      <c r="CO36" s="774" t="str">
        <f t="shared" si="3"/>
        <v/>
      </c>
      <c r="CP36" s="774"/>
      <c r="CQ36" s="775" t="str">
        <f>IF('各会計、関係団体の財政状況及び健全化判断比率'!BS9="","",'各会計、関係団体の財政状況及び健全化判断比率'!BS9)</f>
        <v/>
      </c>
      <c r="CR36" s="775"/>
      <c r="CS36" s="775"/>
      <c r="CT36" s="775"/>
      <c r="CU36" s="775"/>
      <c r="CV36" s="775"/>
      <c r="CW36" s="775"/>
      <c r="CX36" s="775"/>
      <c r="CY36" s="775"/>
      <c r="CZ36" s="775"/>
      <c r="DA36" s="775"/>
      <c r="DB36" s="775"/>
      <c r="DC36" s="775"/>
      <c r="DD36" s="775"/>
      <c r="DE36" s="775"/>
      <c r="DF36" s="190"/>
      <c r="DG36" s="776" t="str">
        <f>IF('各会計、関係団体の財政状況及び健全化判断比率'!BR9="","",'各会計、関係団体の財政状況及び健全化判断比率'!BR9)</f>
        <v/>
      </c>
      <c r="DH36" s="776"/>
      <c r="DI36" s="197"/>
      <c r="DJ36" s="165"/>
      <c r="DK36" s="165"/>
      <c r="DL36" s="165"/>
      <c r="DM36" s="165"/>
      <c r="DN36" s="165"/>
      <c r="DO36" s="165"/>
    </row>
    <row r="37" spans="1:119" ht="32.25" customHeight="1" x14ac:dyDescent="0.15">
      <c r="A37" s="166"/>
      <c r="B37" s="192"/>
      <c r="C37" s="774" t="str">
        <f>IF(E37="","",C36+1)</f>
        <v/>
      </c>
      <c r="D37" s="774"/>
      <c r="E37" s="775" t="str">
        <f>IF('各会計、関係団体の財政状況及び健全化判断比率'!B10="","",'各会計、関係団体の財政状況及び健全化判断比率'!B10)</f>
        <v/>
      </c>
      <c r="F37" s="775"/>
      <c r="G37" s="775"/>
      <c r="H37" s="775"/>
      <c r="I37" s="775"/>
      <c r="J37" s="775"/>
      <c r="K37" s="775"/>
      <c r="L37" s="775"/>
      <c r="M37" s="775"/>
      <c r="N37" s="775"/>
      <c r="O37" s="775"/>
      <c r="P37" s="775"/>
      <c r="Q37" s="775"/>
      <c r="R37" s="775"/>
      <c r="S37" s="775"/>
      <c r="T37" s="193"/>
      <c r="U37" s="774">
        <f t="shared" si="4"/>
        <v>5</v>
      </c>
      <c r="V37" s="774"/>
      <c r="W37" s="775" t="str">
        <f>IF('各会計、関係団体の財政状況及び健全化判断比率'!B31="","",'各会計、関係団体の財政状況及び健全化判断比率'!B31)</f>
        <v>後期高齢者医療特別会計</v>
      </c>
      <c r="X37" s="775"/>
      <c r="Y37" s="775"/>
      <c r="Z37" s="775"/>
      <c r="AA37" s="775"/>
      <c r="AB37" s="775"/>
      <c r="AC37" s="775"/>
      <c r="AD37" s="775"/>
      <c r="AE37" s="775"/>
      <c r="AF37" s="775"/>
      <c r="AG37" s="775"/>
      <c r="AH37" s="775"/>
      <c r="AI37" s="775"/>
      <c r="AJ37" s="775"/>
      <c r="AK37" s="775"/>
      <c r="AL37" s="193"/>
      <c r="AM37" s="774" t="str">
        <f t="shared" si="0"/>
        <v/>
      </c>
      <c r="AN37" s="774"/>
      <c r="AO37" s="775"/>
      <c r="AP37" s="775"/>
      <c r="AQ37" s="775"/>
      <c r="AR37" s="775"/>
      <c r="AS37" s="775"/>
      <c r="AT37" s="775"/>
      <c r="AU37" s="775"/>
      <c r="AV37" s="775"/>
      <c r="AW37" s="775"/>
      <c r="AX37" s="775"/>
      <c r="AY37" s="775"/>
      <c r="AZ37" s="775"/>
      <c r="BA37" s="775"/>
      <c r="BB37" s="775"/>
      <c r="BC37" s="775"/>
      <c r="BD37" s="193"/>
      <c r="BE37" s="774" t="str">
        <f t="shared" si="1"/>
        <v/>
      </c>
      <c r="BF37" s="774"/>
      <c r="BG37" s="775"/>
      <c r="BH37" s="775"/>
      <c r="BI37" s="775"/>
      <c r="BJ37" s="775"/>
      <c r="BK37" s="775"/>
      <c r="BL37" s="775"/>
      <c r="BM37" s="775"/>
      <c r="BN37" s="775"/>
      <c r="BO37" s="775"/>
      <c r="BP37" s="775"/>
      <c r="BQ37" s="775"/>
      <c r="BR37" s="775"/>
      <c r="BS37" s="775"/>
      <c r="BT37" s="775"/>
      <c r="BU37" s="775"/>
      <c r="BV37" s="193"/>
      <c r="BW37" s="774">
        <f t="shared" si="2"/>
        <v>12</v>
      </c>
      <c r="BX37" s="774"/>
      <c r="BY37" s="775" t="str">
        <f>IF('各会計、関係団体の財政状況及び健全化判断比率'!B71="","",'各会計、関係団体の財政状況及び健全化判断比率'!B71)</f>
        <v>長崎県市町村総合事務組合（公平委員会特別会計）</v>
      </c>
      <c r="BZ37" s="775"/>
      <c r="CA37" s="775"/>
      <c r="CB37" s="775"/>
      <c r="CC37" s="775"/>
      <c r="CD37" s="775"/>
      <c r="CE37" s="775"/>
      <c r="CF37" s="775"/>
      <c r="CG37" s="775"/>
      <c r="CH37" s="775"/>
      <c r="CI37" s="775"/>
      <c r="CJ37" s="775"/>
      <c r="CK37" s="775"/>
      <c r="CL37" s="775"/>
      <c r="CM37" s="775"/>
      <c r="CN37" s="193"/>
      <c r="CO37" s="774" t="str">
        <f t="shared" si="3"/>
        <v/>
      </c>
      <c r="CP37" s="774"/>
      <c r="CQ37" s="775" t="str">
        <f>IF('各会計、関係団体の財政状況及び健全化判断比率'!BS10="","",'各会計、関係団体の財政状況及び健全化判断比率'!BS10)</f>
        <v/>
      </c>
      <c r="CR37" s="775"/>
      <c r="CS37" s="775"/>
      <c r="CT37" s="775"/>
      <c r="CU37" s="775"/>
      <c r="CV37" s="775"/>
      <c r="CW37" s="775"/>
      <c r="CX37" s="775"/>
      <c r="CY37" s="775"/>
      <c r="CZ37" s="775"/>
      <c r="DA37" s="775"/>
      <c r="DB37" s="775"/>
      <c r="DC37" s="775"/>
      <c r="DD37" s="775"/>
      <c r="DE37" s="775"/>
      <c r="DF37" s="190"/>
      <c r="DG37" s="776" t="str">
        <f>IF('各会計、関係団体の財政状況及び健全化判断比率'!BR10="","",'各会計、関係団体の財政状況及び健全化判断比率'!BR10)</f>
        <v/>
      </c>
      <c r="DH37" s="776"/>
      <c r="DI37" s="197"/>
      <c r="DJ37" s="165"/>
      <c r="DK37" s="165"/>
      <c r="DL37" s="165"/>
      <c r="DM37" s="165"/>
      <c r="DN37" s="165"/>
      <c r="DO37" s="165"/>
    </row>
    <row r="38" spans="1:119" ht="32.25" customHeight="1" x14ac:dyDescent="0.15">
      <c r="A38" s="166"/>
      <c r="B38" s="192"/>
      <c r="C38" s="774" t="str">
        <f t="shared" ref="C38:C43" si="5">IF(E38="","",C37+1)</f>
        <v/>
      </c>
      <c r="D38" s="774"/>
      <c r="E38" s="775" t="str">
        <f>IF('各会計、関係団体の財政状況及び健全化判断比率'!B11="","",'各会計、関係団体の財政状況及び健全化判断比率'!B11)</f>
        <v/>
      </c>
      <c r="F38" s="775"/>
      <c r="G38" s="775"/>
      <c r="H38" s="775"/>
      <c r="I38" s="775"/>
      <c r="J38" s="775"/>
      <c r="K38" s="775"/>
      <c r="L38" s="775"/>
      <c r="M38" s="775"/>
      <c r="N38" s="775"/>
      <c r="O38" s="775"/>
      <c r="P38" s="775"/>
      <c r="Q38" s="775"/>
      <c r="R38" s="775"/>
      <c r="S38" s="775"/>
      <c r="T38" s="193"/>
      <c r="U38" s="774" t="str">
        <f t="shared" si="4"/>
        <v/>
      </c>
      <c r="V38" s="774"/>
      <c r="W38" s="775"/>
      <c r="X38" s="775"/>
      <c r="Y38" s="775"/>
      <c r="Z38" s="775"/>
      <c r="AA38" s="775"/>
      <c r="AB38" s="775"/>
      <c r="AC38" s="775"/>
      <c r="AD38" s="775"/>
      <c r="AE38" s="775"/>
      <c r="AF38" s="775"/>
      <c r="AG38" s="775"/>
      <c r="AH38" s="775"/>
      <c r="AI38" s="775"/>
      <c r="AJ38" s="775"/>
      <c r="AK38" s="775"/>
      <c r="AL38" s="193"/>
      <c r="AM38" s="774" t="str">
        <f t="shared" si="0"/>
        <v/>
      </c>
      <c r="AN38" s="774"/>
      <c r="AO38" s="775"/>
      <c r="AP38" s="775"/>
      <c r="AQ38" s="775"/>
      <c r="AR38" s="775"/>
      <c r="AS38" s="775"/>
      <c r="AT38" s="775"/>
      <c r="AU38" s="775"/>
      <c r="AV38" s="775"/>
      <c r="AW38" s="775"/>
      <c r="AX38" s="775"/>
      <c r="AY38" s="775"/>
      <c r="AZ38" s="775"/>
      <c r="BA38" s="775"/>
      <c r="BB38" s="775"/>
      <c r="BC38" s="775"/>
      <c r="BD38" s="193"/>
      <c r="BE38" s="774" t="str">
        <f t="shared" si="1"/>
        <v/>
      </c>
      <c r="BF38" s="774"/>
      <c r="BG38" s="775"/>
      <c r="BH38" s="775"/>
      <c r="BI38" s="775"/>
      <c r="BJ38" s="775"/>
      <c r="BK38" s="775"/>
      <c r="BL38" s="775"/>
      <c r="BM38" s="775"/>
      <c r="BN38" s="775"/>
      <c r="BO38" s="775"/>
      <c r="BP38" s="775"/>
      <c r="BQ38" s="775"/>
      <c r="BR38" s="775"/>
      <c r="BS38" s="775"/>
      <c r="BT38" s="775"/>
      <c r="BU38" s="775"/>
      <c r="BV38" s="193"/>
      <c r="BW38" s="774">
        <f t="shared" si="2"/>
        <v>13</v>
      </c>
      <c r="BX38" s="774"/>
      <c r="BY38" s="775" t="str">
        <f>IF('各会計、関係団体の財政状況及び健全化判断比率'!B72="","",'各会計、関係団体の財政状況及び健全化判断比率'!B72)</f>
        <v>長崎県市町村総合事務組合（行政不服審査会事業特別会計）</v>
      </c>
      <c r="BZ38" s="775"/>
      <c r="CA38" s="775"/>
      <c r="CB38" s="775"/>
      <c r="CC38" s="775"/>
      <c r="CD38" s="775"/>
      <c r="CE38" s="775"/>
      <c r="CF38" s="775"/>
      <c r="CG38" s="775"/>
      <c r="CH38" s="775"/>
      <c r="CI38" s="775"/>
      <c r="CJ38" s="775"/>
      <c r="CK38" s="775"/>
      <c r="CL38" s="775"/>
      <c r="CM38" s="775"/>
      <c r="CN38" s="193"/>
      <c r="CO38" s="774" t="str">
        <f t="shared" si="3"/>
        <v/>
      </c>
      <c r="CP38" s="774"/>
      <c r="CQ38" s="775" t="str">
        <f>IF('各会計、関係団体の財政状況及び健全化判断比率'!BS11="","",'各会計、関係団体の財政状況及び健全化判断比率'!BS11)</f>
        <v/>
      </c>
      <c r="CR38" s="775"/>
      <c r="CS38" s="775"/>
      <c r="CT38" s="775"/>
      <c r="CU38" s="775"/>
      <c r="CV38" s="775"/>
      <c r="CW38" s="775"/>
      <c r="CX38" s="775"/>
      <c r="CY38" s="775"/>
      <c r="CZ38" s="775"/>
      <c r="DA38" s="775"/>
      <c r="DB38" s="775"/>
      <c r="DC38" s="775"/>
      <c r="DD38" s="775"/>
      <c r="DE38" s="775"/>
      <c r="DF38" s="190"/>
      <c r="DG38" s="776" t="str">
        <f>IF('各会計、関係団体の財政状況及び健全化判断比率'!BR11="","",'各会計、関係団体の財政状況及び健全化判断比率'!BR11)</f>
        <v/>
      </c>
      <c r="DH38" s="776"/>
      <c r="DI38" s="197"/>
      <c r="DJ38" s="165"/>
      <c r="DK38" s="165"/>
      <c r="DL38" s="165"/>
      <c r="DM38" s="165"/>
      <c r="DN38" s="165"/>
      <c r="DO38" s="165"/>
    </row>
    <row r="39" spans="1:119" ht="32.25" customHeight="1" x14ac:dyDescent="0.15">
      <c r="A39" s="166"/>
      <c r="B39" s="192"/>
      <c r="C39" s="774" t="str">
        <f t="shared" si="5"/>
        <v/>
      </c>
      <c r="D39" s="774"/>
      <c r="E39" s="775" t="str">
        <f>IF('各会計、関係団体の財政状況及び健全化判断比率'!B12="","",'各会計、関係団体の財政状況及び健全化判断比率'!B12)</f>
        <v/>
      </c>
      <c r="F39" s="775"/>
      <c r="G39" s="775"/>
      <c r="H39" s="775"/>
      <c r="I39" s="775"/>
      <c r="J39" s="775"/>
      <c r="K39" s="775"/>
      <c r="L39" s="775"/>
      <c r="M39" s="775"/>
      <c r="N39" s="775"/>
      <c r="O39" s="775"/>
      <c r="P39" s="775"/>
      <c r="Q39" s="775"/>
      <c r="R39" s="775"/>
      <c r="S39" s="775"/>
      <c r="T39" s="193"/>
      <c r="U39" s="774" t="str">
        <f t="shared" si="4"/>
        <v/>
      </c>
      <c r="V39" s="774"/>
      <c r="W39" s="775"/>
      <c r="X39" s="775"/>
      <c r="Y39" s="775"/>
      <c r="Z39" s="775"/>
      <c r="AA39" s="775"/>
      <c r="AB39" s="775"/>
      <c r="AC39" s="775"/>
      <c r="AD39" s="775"/>
      <c r="AE39" s="775"/>
      <c r="AF39" s="775"/>
      <c r="AG39" s="775"/>
      <c r="AH39" s="775"/>
      <c r="AI39" s="775"/>
      <c r="AJ39" s="775"/>
      <c r="AK39" s="775"/>
      <c r="AL39" s="193"/>
      <c r="AM39" s="774" t="str">
        <f t="shared" si="0"/>
        <v/>
      </c>
      <c r="AN39" s="774"/>
      <c r="AO39" s="775"/>
      <c r="AP39" s="775"/>
      <c r="AQ39" s="775"/>
      <c r="AR39" s="775"/>
      <c r="AS39" s="775"/>
      <c r="AT39" s="775"/>
      <c r="AU39" s="775"/>
      <c r="AV39" s="775"/>
      <c r="AW39" s="775"/>
      <c r="AX39" s="775"/>
      <c r="AY39" s="775"/>
      <c r="AZ39" s="775"/>
      <c r="BA39" s="775"/>
      <c r="BB39" s="775"/>
      <c r="BC39" s="775"/>
      <c r="BD39" s="193"/>
      <c r="BE39" s="774" t="str">
        <f t="shared" si="1"/>
        <v/>
      </c>
      <c r="BF39" s="774"/>
      <c r="BG39" s="775"/>
      <c r="BH39" s="775"/>
      <c r="BI39" s="775"/>
      <c r="BJ39" s="775"/>
      <c r="BK39" s="775"/>
      <c r="BL39" s="775"/>
      <c r="BM39" s="775"/>
      <c r="BN39" s="775"/>
      <c r="BO39" s="775"/>
      <c r="BP39" s="775"/>
      <c r="BQ39" s="775"/>
      <c r="BR39" s="775"/>
      <c r="BS39" s="775"/>
      <c r="BT39" s="775"/>
      <c r="BU39" s="775"/>
      <c r="BV39" s="193"/>
      <c r="BW39" s="774">
        <f t="shared" si="2"/>
        <v>14</v>
      </c>
      <c r="BX39" s="774"/>
      <c r="BY39" s="775" t="str">
        <f>IF('各会計、関係団体の財政状況及び健全化判断比率'!B73="","",'各会計、関係団体の財政状況及び健全化判断比率'!B73)</f>
        <v>長崎県市町村総合事務組合（交通災害共済事業特別会計）</v>
      </c>
      <c r="BZ39" s="775"/>
      <c r="CA39" s="775"/>
      <c r="CB39" s="775"/>
      <c r="CC39" s="775"/>
      <c r="CD39" s="775"/>
      <c r="CE39" s="775"/>
      <c r="CF39" s="775"/>
      <c r="CG39" s="775"/>
      <c r="CH39" s="775"/>
      <c r="CI39" s="775"/>
      <c r="CJ39" s="775"/>
      <c r="CK39" s="775"/>
      <c r="CL39" s="775"/>
      <c r="CM39" s="775"/>
      <c r="CN39" s="193"/>
      <c r="CO39" s="774" t="str">
        <f t="shared" si="3"/>
        <v/>
      </c>
      <c r="CP39" s="774"/>
      <c r="CQ39" s="775" t="str">
        <f>IF('各会計、関係団体の財政状況及び健全化判断比率'!BS12="","",'各会計、関係団体の財政状況及び健全化判断比率'!BS12)</f>
        <v/>
      </c>
      <c r="CR39" s="775"/>
      <c r="CS39" s="775"/>
      <c r="CT39" s="775"/>
      <c r="CU39" s="775"/>
      <c r="CV39" s="775"/>
      <c r="CW39" s="775"/>
      <c r="CX39" s="775"/>
      <c r="CY39" s="775"/>
      <c r="CZ39" s="775"/>
      <c r="DA39" s="775"/>
      <c r="DB39" s="775"/>
      <c r="DC39" s="775"/>
      <c r="DD39" s="775"/>
      <c r="DE39" s="775"/>
      <c r="DF39" s="190"/>
      <c r="DG39" s="776" t="str">
        <f>IF('各会計、関係団体の財政状況及び健全化判断比率'!BR12="","",'各会計、関係団体の財政状況及び健全化判断比率'!BR12)</f>
        <v/>
      </c>
      <c r="DH39" s="776"/>
      <c r="DI39" s="197"/>
      <c r="DJ39" s="165"/>
      <c r="DK39" s="165"/>
      <c r="DL39" s="165"/>
      <c r="DM39" s="165"/>
      <c r="DN39" s="165"/>
      <c r="DO39" s="165"/>
    </row>
    <row r="40" spans="1:119" ht="32.25" customHeight="1" x14ac:dyDescent="0.15">
      <c r="A40" s="166"/>
      <c r="B40" s="192"/>
      <c r="C40" s="774" t="str">
        <f t="shared" si="5"/>
        <v/>
      </c>
      <c r="D40" s="774"/>
      <c r="E40" s="775" t="str">
        <f>IF('各会計、関係団体の財政状況及び健全化判断比率'!B13="","",'各会計、関係団体の財政状況及び健全化判断比率'!B13)</f>
        <v/>
      </c>
      <c r="F40" s="775"/>
      <c r="G40" s="775"/>
      <c r="H40" s="775"/>
      <c r="I40" s="775"/>
      <c r="J40" s="775"/>
      <c r="K40" s="775"/>
      <c r="L40" s="775"/>
      <c r="M40" s="775"/>
      <c r="N40" s="775"/>
      <c r="O40" s="775"/>
      <c r="P40" s="775"/>
      <c r="Q40" s="775"/>
      <c r="R40" s="775"/>
      <c r="S40" s="775"/>
      <c r="T40" s="193"/>
      <c r="U40" s="774" t="str">
        <f t="shared" si="4"/>
        <v/>
      </c>
      <c r="V40" s="774"/>
      <c r="W40" s="775"/>
      <c r="X40" s="775"/>
      <c r="Y40" s="775"/>
      <c r="Z40" s="775"/>
      <c r="AA40" s="775"/>
      <c r="AB40" s="775"/>
      <c r="AC40" s="775"/>
      <c r="AD40" s="775"/>
      <c r="AE40" s="775"/>
      <c r="AF40" s="775"/>
      <c r="AG40" s="775"/>
      <c r="AH40" s="775"/>
      <c r="AI40" s="775"/>
      <c r="AJ40" s="775"/>
      <c r="AK40" s="775"/>
      <c r="AL40" s="193"/>
      <c r="AM40" s="774" t="str">
        <f t="shared" si="0"/>
        <v/>
      </c>
      <c r="AN40" s="774"/>
      <c r="AO40" s="775"/>
      <c r="AP40" s="775"/>
      <c r="AQ40" s="775"/>
      <c r="AR40" s="775"/>
      <c r="AS40" s="775"/>
      <c r="AT40" s="775"/>
      <c r="AU40" s="775"/>
      <c r="AV40" s="775"/>
      <c r="AW40" s="775"/>
      <c r="AX40" s="775"/>
      <c r="AY40" s="775"/>
      <c r="AZ40" s="775"/>
      <c r="BA40" s="775"/>
      <c r="BB40" s="775"/>
      <c r="BC40" s="775"/>
      <c r="BD40" s="193"/>
      <c r="BE40" s="774" t="str">
        <f t="shared" si="1"/>
        <v/>
      </c>
      <c r="BF40" s="774"/>
      <c r="BG40" s="775"/>
      <c r="BH40" s="775"/>
      <c r="BI40" s="775"/>
      <c r="BJ40" s="775"/>
      <c r="BK40" s="775"/>
      <c r="BL40" s="775"/>
      <c r="BM40" s="775"/>
      <c r="BN40" s="775"/>
      <c r="BO40" s="775"/>
      <c r="BP40" s="775"/>
      <c r="BQ40" s="775"/>
      <c r="BR40" s="775"/>
      <c r="BS40" s="775"/>
      <c r="BT40" s="775"/>
      <c r="BU40" s="775"/>
      <c r="BV40" s="193"/>
      <c r="BW40" s="774">
        <f t="shared" si="2"/>
        <v>15</v>
      </c>
      <c r="BX40" s="774"/>
      <c r="BY40" s="775" t="str">
        <f>IF('各会計、関係団体の財政状況及び健全化判断比率'!B74="","",'各会計、関係団体の財政状況及び健全化判断比率'!B74)</f>
        <v>長崎県後期高齢者医療広域連合（普通会計）</v>
      </c>
      <c r="BZ40" s="775"/>
      <c r="CA40" s="775"/>
      <c r="CB40" s="775"/>
      <c r="CC40" s="775"/>
      <c r="CD40" s="775"/>
      <c r="CE40" s="775"/>
      <c r="CF40" s="775"/>
      <c r="CG40" s="775"/>
      <c r="CH40" s="775"/>
      <c r="CI40" s="775"/>
      <c r="CJ40" s="775"/>
      <c r="CK40" s="775"/>
      <c r="CL40" s="775"/>
      <c r="CM40" s="775"/>
      <c r="CN40" s="193"/>
      <c r="CO40" s="774" t="str">
        <f t="shared" si="3"/>
        <v/>
      </c>
      <c r="CP40" s="774"/>
      <c r="CQ40" s="775" t="str">
        <f>IF('各会計、関係団体の財政状況及び健全化判断比率'!BS13="","",'各会計、関係団体の財政状況及び健全化判断比率'!BS13)</f>
        <v/>
      </c>
      <c r="CR40" s="775"/>
      <c r="CS40" s="775"/>
      <c r="CT40" s="775"/>
      <c r="CU40" s="775"/>
      <c r="CV40" s="775"/>
      <c r="CW40" s="775"/>
      <c r="CX40" s="775"/>
      <c r="CY40" s="775"/>
      <c r="CZ40" s="775"/>
      <c r="DA40" s="775"/>
      <c r="DB40" s="775"/>
      <c r="DC40" s="775"/>
      <c r="DD40" s="775"/>
      <c r="DE40" s="775"/>
      <c r="DF40" s="190"/>
      <c r="DG40" s="776" t="str">
        <f>IF('各会計、関係団体の財政状況及び健全化判断比率'!BR13="","",'各会計、関係団体の財政状況及び健全化判断比率'!BR13)</f>
        <v/>
      </c>
      <c r="DH40" s="776"/>
      <c r="DI40" s="197"/>
      <c r="DJ40" s="165"/>
      <c r="DK40" s="165"/>
      <c r="DL40" s="165"/>
      <c r="DM40" s="165"/>
      <c r="DN40" s="165"/>
      <c r="DO40" s="165"/>
    </row>
    <row r="41" spans="1:119" ht="32.25" customHeight="1" x14ac:dyDescent="0.15">
      <c r="A41" s="166"/>
      <c r="B41" s="192"/>
      <c r="C41" s="774" t="str">
        <f t="shared" si="5"/>
        <v/>
      </c>
      <c r="D41" s="774"/>
      <c r="E41" s="775" t="str">
        <f>IF('各会計、関係団体の財政状況及び健全化判断比率'!B14="","",'各会計、関係団体の財政状況及び健全化判断比率'!B14)</f>
        <v/>
      </c>
      <c r="F41" s="775"/>
      <c r="G41" s="775"/>
      <c r="H41" s="775"/>
      <c r="I41" s="775"/>
      <c r="J41" s="775"/>
      <c r="K41" s="775"/>
      <c r="L41" s="775"/>
      <c r="M41" s="775"/>
      <c r="N41" s="775"/>
      <c r="O41" s="775"/>
      <c r="P41" s="775"/>
      <c r="Q41" s="775"/>
      <c r="R41" s="775"/>
      <c r="S41" s="775"/>
      <c r="T41" s="193"/>
      <c r="U41" s="774" t="str">
        <f t="shared" si="4"/>
        <v/>
      </c>
      <c r="V41" s="774"/>
      <c r="W41" s="775"/>
      <c r="X41" s="775"/>
      <c r="Y41" s="775"/>
      <c r="Z41" s="775"/>
      <c r="AA41" s="775"/>
      <c r="AB41" s="775"/>
      <c r="AC41" s="775"/>
      <c r="AD41" s="775"/>
      <c r="AE41" s="775"/>
      <c r="AF41" s="775"/>
      <c r="AG41" s="775"/>
      <c r="AH41" s="775"/>
      <c r="AI41" s="775"/>
      <c r="AJ41" s="775"/>
      <c r="AK41" s="775"/>
      <c r="AL41" s="193"/>
      <c r="AM41" s="774" t="str">
        <f t="shared" si="0"/>
        <v/>
      </c>
      <c r="AN41" s="774"/>
      <c r="AO41" s="775"/>
      <c r="AP41" s="775"/>
      <c r="AQ41" s="775"/>
      <c r="AR41" s="775"/>
      <c r="AS41" s="775"/>
      <c r="AT41" s="775"/>
      <c r="AU41" s="775"/>
      <c r="AV41" s="775"/>
      <c r="AW41" s="775"/>
      <c r="AX41" s="775"/>
      <c r="AY41" s="775"/>
      <c r="AZ41" s="775"/>
      <c r="BA41" s="775"/>
      <c r="BB41" s="775"/>
      <c r="BC41" s="775"/>
      <c r="BD41" s="193"/>
      <c r="BE41" s="774" t="str">
        <f t="shared" si="1"/>
        <v/>
      </c>
      <c r="BF41" s="774"/>
      <c r="BG41" s="775"/>
      <c r="BH41" s="775"/>
      <c r="BI41" s="775"/>
      <c r="BJ41" s="775"/>
      <c r="BK41" s="775"/>
      <c r="BL41" s="775"/>
      <c r="BM41" s="775"/>
      <c r="BN41" s="775"/>
      <c r="BO41" s="775"/>
      <c r="BP41" s="775"/>
      <c r="BQ41" s="775"/>
      <c r="BR41" s="775"/>
      <c r="BS41" s="775"/>
      <c r="BT41" s="775"/>
      <c r="BU41" s="775"/>
      <c r="BV41" s="193"/>
      <c r="BW41" s="774">
        <f t="shared" si="2"/>
        <v>16</v>
      </c>
      <c r="BX41" s="774"/>
      <c r="BY41" s="775" t="str">
        <f>IF('各会計、関係団体の財政状況及び健全化判断比率'!B75="","",'各会計、関係団体の財政状況及び健全化判断比率'!B75)</f>
        <v>長崎県後期高齢者医療広域連合（後期高齢者医療事業会計）</v>
      </c>
      <c r="BZ41" s="775"/>
      <c r="CA41" s="775"/>
      <c r="CB41" s="775"/>
      <c r="CC41" s="775"/>
      <c r="CD41" s="775"/>
      <c r="CE41" s="775"/>
      <c r="CF41" s="775"/>
      <c r="CG41" s="775"/>
      <c r="CH41" s="775"/>
      <c r="CI41" s="775"/>
      <c r="CJ41" s="775"/>
      <c r="CK41" s="775"/>
      <c r="CL41" s="775"/>
      <c r="CM41" s="775"/>
      <c r="CN41" s="193"/>
      <c r="CO41" s="774" t="str">
        <f t="shared" si="3"/>
        <v/>
      </c>
      <c r="CP41" s="774"/>
      <c r="CQ41" s="775" t="str">
        <f>IF('各会計、関係団体の財政状況及び健全化判断比率'!BS14="","",'各会計、関係団体の財政状況及び健全化判断比率'!BS14)</f>
        <v/>
      </c>
      <c r="CR41" s="775"/>
      <c r="CS41" s="775"/>
      <c r="CT41" s="775"/>
      <c r="CU41" s="775"/>
      <c r="CV41" s="775"/>
      <c r="CW41" s="775"/>
      <c r="CX41" s="775"/>
      <c r="CY41" s="775"/>
      <c r="CZ41" s="775"/>
      <c r="DA41" s="775"/>
      <c r="DB41" s="775"/>
      <c r="DC41" s="775"/>
      <c r="DD41" s="775"/>
      <c r="DE41" s="775"/>
      <c r="DF41" s="190"/>
      <c r="DG41" s="776" t="str">
        <f>IF('各会計、関係団体の財政状況及び健全化判断比率'!BR14="","",'各会計、関係団体の財政状況及び健全化判断比率'!BR14)</f>
        <v/>
      </c>
      <c r="DH41" s="776"/>
      <c r="DI41" s="197"/>
      <c r="DJ41" s="165"/>
      <c r="DK41" s="165"/>
      <c r="DL41" s="165"/>
      <c r="DM41" s="165"/>
      <c r="DN41" s="165"/>
      <c r="DO41" s="165"/>
    </row>
    <row r="42" spans="1:119" ht="32.25" customHeight="1" x14ac:dyDescent="0.15">
      <c r="A42" s="165"/>
      <c r="B42" s="192"/>
      <c r="C42" s="774" t="str">
        <f t="shared" si="5"/>
        <v/>
      </c>
      <c r="D42" s="774"/>
      <c r="E42" s="775" t="str">
        <f>IF('各会計、関係団体の財政状況及び健全化判断比率'!B15="","",'各会計、関係団体の財政状況及び健全化判断比率'!B15)</f>
        <v/>
      </c>
      <c r="F42" s="775"/>
      <c r="G42" s="775"/>
      <c r="H42" s="775"/>
      <c r="I42" s="775"/>
      <c r="J42" s="775"/>
      <c r="K42" s="775"/>
      <c r="L42" s="775"/>
      <c r="M42" s="775"/>
      <c r="N42" s="775"/>
      <c r="O42" s="775"/>
      <c r="P42" s="775"/>
      <c r="Q42" s="775"/>
      <c r="R42" s="775"/>
      <c r="S42" s="775"/>
      <c r="T42" s="193"/>
      <c r="U42" s="774" t="str">
        <f t="shared" si="4"/>
        <v/>
      </c>
      <c r="V42" s="774"/>
      <c r="W42" s="775"/>
      <c r="X42" s="775"/>
      <c r="Y42" s="775"/>
      <c r="Z42" s="775"/>
      <c r="AA42" s="775"/>
      <c r="AB42" s="775"/>
      <c r="AC42" s="775"/>
      <c r="AD42" s="775"/>
      <c r="AE42" s="775"/>
      <c r="AF42" s="775"/>
      <c r="AG42" s="775"/>
      <c r="AH42" s="775"/>
      <c r="AI42" s="775"/>
      <c r="AJ42" s="775"/>
      <c r="AK42" s="775"/>
      <c r="AL42" s="193"/>
      <c r="AM42" s="774" t="str">
        <f t="shared" si="0"/>
        <v/>
      </c>
      <c r="AN42" s="774"/>
      <c r="AO42" s="775"/>
      <c r="AP42" s="775"/>
      <c r="AQ42" s="775"/>
      <c r="AR42" s="775"/>
      <c r="AS42" s="775"/>
      <c r="AT42" s="775"/>
      <c r="AU42" s="775"/>
      <c r="AV42" s="775"/>
      <c r="AW42" s="775"/>
      <c r="AX42" s="775"/>
      <c r="AY42" s="775"/>
      <c r="AZ42" s="775"/>
      <c r="BA42" s="775"/>
      <c r="BB42" s="775"/>
      <c r="BC42" s="775"/>
      <c r="BD42" s="193"/>
      <c r="BE42" s="774" t="str">
        <f t="shared" si="1"/>
        <v/>
      </c>
      <c r="BF42" s="774"/>
      <c r="BG42" s="775"/>
      <c r="BH42" s="775"/>
      <c r="BI42" s="775"/>
      <c r="BJ42" s="775"/>
      <c r="BK42" s="775"/>
      <c r="BL42" s="775"/>
      <c r="BM42" s="775"/>
      <c r="BN42" s="775"/>
      <c r="BO42" s="775"/>
      <c r="BP42" s="775"/>
      <c r="BQ42" s="775"/>
      <c r="BR42" s="775"/>
      <c r="BS42" s="775"/>
      <c r="BT42" s="775"/>
      <c r="BU42" s="775"/>
      <c r="BV42" s="193"/>
      <c r="BW42" s="774" t="str">
        <f t="shared" si="2"/>
        <v/>
      </c>
      <c r="BX42" s="774"/>
      <c r="BY42" s="775" t="str">
        <f>IF('各会計、関係団体の財政状況及び健全化判断比率'!B76="","",'各会計、関係団体の財政状況及び健全化判断比率'!B76)</f>
        <v/>
      </c>
      <c r="BZ42" s="775"/>
      <c r="CA42" s="775"/>
      <c r="CB42" s="775"/>
      <c r="CC42" s="775"/>
      <c r="CD42" s="775"/>
      <c r="CE42" s="775"/>
      <c r="CF42" s="775"/>
      <c r="CG42" s="775"/>
      <c r="CH42" s="775"/>
      <c r="CI42" s="775"/>
      <c r="CJ42" s="775"/>
      <c r="CK42" s="775"/>
      <c r="CL42" s="775"/>
      <c r="CM42" s="775"/>
      <c r="CN42" s="193"/>
      <c r="CO42" s="774" t="str">
        <f t="shared" si="3"/>
        <v/>
      </c>
      <c r="CP42" s="774"/>
      <c r="CQ42" s="775" t="str">
        <f>IF('各会計、関係団体の財政状況及び健全化判断比率'!BS15="","",'各会計、関係団体の財政状況及び健全化判断比率'!BS15)</f>
        <v/>
      </c>
      <c r="CR42" s="775"/>
      <c r="CS42" s="775"/>
      <c r="CT42" s="775"/>
      <c r="CU42" s="775"/>
      <c r="CV42" s="775"/>
      <c r="CW42" s="775"/>
      <c r="CX42" s="775"/>
      <c r="CY42" s="775"/>
      <c r="CZ42" s="775"/>
      <c r="DA42" s="775"/>
      <c r="DB42" s="775"/>
      <c r="DC42" s="775"/>
      <c r="DD42" s="775"/>
      <c r="DE42" s="775"/>
      <c r="DF42" s="190"/>
      <c r="DG42" s="776" t="str">
        <f>IF('各会計、関係団体の財政状況及び健全化判断比率'!BR15="","",'各会計、関係団体の財政状況及び健全化判断比率'!BR15)</f>
        <v/>
      </c>
      <c r="DH42" s="776"/>
      <c r="DI42" s="197"/>
      <c r="DJ42" s="165"/>
      <c r="DK42" s="165"/>
      <c r="DL42" s="165"/>
      <c r="DM42" s="165"/>
      <c r="DN42" s="165"/>
      <c r="DO42" s="165"/>
    </row>
    <row r="43" spans="1:119" ht="32.25" customHeight="1" x14ac:dyDescent="0.15">
      <c r="A43" s="165"/>
      <c r="B43" s="192"/>
      <c r="C43" s="774" t="str">
        <f t="shared" si="5"/>
        <v/>
      </c>
      <c r="D43" s="774"/>
      <c r="E43" s="775" t="str">
        <f>IF('各会計、関係団体の財政状況及び健全化判断比率'!B16="","",'各会計、関係団体の財政状況及び健全化判断比率'!B16)</f>
        <v/>
      </c>
      <c r="F43" s="775"/>
      <c r="G43" s="775"/>
      <c r="H43" s="775"/>
      <c r="I43" s="775"/>
      <c r="J43" s="775"/>
      <c r="K43" s="775"/>
      <c r="L43" s="775"/>
      <c r="M43" s="775"/>
      <c r="N43" s="775"/>
      <c r="O43" s="775"/>
      <c r="P43" s="775"/>
      <c r="Q43" s="775"/>
      <c r="R43" s="775"/>
      <c r="S43" s="775"/>
      <c r="T43" s="193"/>
      <c r="U43" s="774" t="str">
        <f t="shared" si="4"/>
        <v/>
      </c>
      <c r="V43" s="774"/>
      <c r="W43" s="775"/>
      <c r="X43" s="775"/>
      <c r="Y43" s="775"/>
      <c r="Z43" s="775"/>
      <c r="AA43" s="775"/>
      <c r="AB43" s="775"/>
      <c r="AC43" s="775"/>
      <c r="AD43" s="775"/>
      <c r="AE43" s="775"/>
      <c r="AF43" s="775"/>
      <c r="AG43" s="775"/>
      <c r="AH43" s="775"/>
      <c r="AI43" s="775"/>
      <c r="AJ43" s="775"/>
      <c r="AK43" s="775"/>
      <c r="AL43" s="193"/>
      <c r="AM43" s="774" t="str">
        <f t="shared" si="0"/>
        <v/>
      </c>
      <c r="AN43" s="774"/>
      <c r="AO43" s="775"/>
      <c r="AP43" s="775"/>
      <c r="AQ43" s="775"/>
      <c r="AR43" s="775"/>
      <c r="AS43" s="775"/>
      <c r="AT43" s="775"/>
      <c r="AU43" s="775"/>
      <c r="AV43" s="775"/>
      <c r="AW43" s="775"/>
      <c r="AX43" s="775"/>
      <c r="AY43" s="775"/>
      <c r="AZ43" s="775"/>
      <c r="BA43" s="775"/>
      <c r="BB43" s="775"/>
      <c r="BC43" s="775"/>
      <c r="BD43" s="193"/>
      <c r="BE43" s="774" t="str">
        <f t="shared" si="1"/>
        <v/>
      </c>
      <c r="BF43" s="774"/>
      <c r="BG43" s="775"/>
      <c r="BH43" s="775"/>
      <c r="BI43" s="775"/>
      <c r="BJ43" s="775"/>
      <c r="BK43" s="775"/>
      <c r="BL43" s="775"/>
      <c r="BM43" s="775"/>
      <c r="BN43" s="775"/>
      <c r="BO43" s="775"/>
      <c r="BP43" s="775"/>
      <c r="BQ43" s="775"/>
      <c r="BR43" s="775"/>
      <c r="BS43" s="775"/>
      <c r="BT43" s="775"/>
      <c r="BU43" s="775"/>
      <c r="BV43" s="193"/>
      <c r="BW43" s="774" t="str">
        <f t="shared" si="2"/>
        <v/>
      </c>
      <c r="BX43" s="774"/>
      <c r="BY43" s="775" t="str">
        <f>IF('各会計、関係団体の財政状況及び健全化判断比率'!B77="","",'各会計、関係団体の財政状況及び健全化判断比率'!B77)</f>
        <v/>
      </c>
      <c r="BZ43" s="775"/>
      <c r="CA43" s="775"/>
      <c r="CB43" s="775"/>
      <c r="CC43" s="775"/>
      <c r="CD43" s="775"/>
      <c r="CE43" s="775"/>
      <c r="CF43" s="775"/>
      <c r="CG43" s="775"/>
      <c r="CH43" s="775"/>
      <c r="CI43" s="775"/>
      <c r="CJ43" s="775"/>
      <c r="CK43" s="775"/>
      <c r="CL43" s="775"/>
      <c r="CM43" s="775"/>
      <c r="CN43" s="193"/>
      <c r="CO43" s="774" t="str">
        <f t="shared" si="3"/>
        <v/>
      </c>
      <c r="CP43" s="774"/>
      <c r="CQ43" s="775" t="str">
        <f>IF('各会計、関係団体の財政状況及び健全化判断比率'!BS16="","",'各会計、関係団体の財政状況及び健全化判断比率'!BS16)</f>
        <v/>
      </c>
      <c r="CR43" s="775"/>
      <c r="CS43" s="775"/>
      <c r="CT43" s="775"/>
      <c r="CU43" s="775"/>
      <c r="CV43" s="775"/>
      <c r="CW43" s="775"/>
      <c r="CX43" s="775"/>
      <c r="CY43" s="775"/>
      <c r="CZ43" s="775"/>
      <c r="DA43" s="775"/>
      <c r="DB43" s="775"/>
      <c r="DC43" s="775"/>
      <c r="DD43" s="775"/>
      <c r="DE43" s="775"/>
      <c r="DF43" s="190"/>
      <c r="DG43" s="776" t="str">
        <f>IF('各会計、関係団体の財政状況及び健全化判断比率'!BR16="","",'各会計、関係団体の財政状況及び健全化判断比率'!BR16)</f>
        <v/>
      </c>
      <c r="DH43" s="77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Q/DcNB8NmjMHimwfhtSl1aGU0Wzj3H7HKgG1wnmhXzAU0wzsNimWPAlWk1kStkB++cD+ojb7ACv8U2WbikE9w==" saltValue="K8At0e3TDKmbCuVdmvNvq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78740157480314965" bottom="0.39370078740157483" header="0.19685039370078741" footer="0.19685039370078741"/>
  <pageSetup paperSize="9" scale="52" orientation="landscape" cellComments="asDisplayed"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election activeCell="DG34" sqref="DG34:DH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26" t="s">
        <v>562</v>
      </c>
      <c r="D34" s="1226"/>
      <c r="E34" s="1227"/>
      <c r="F34" s="32">
        <v>32.51</v>
      </c>
      <c r="G34" s="33">
        <v>30.57</v>
      </c>
      <c r="H34" s="33">
        <v>28.88</v>
      </c>
      <c r="I34" s="33">
        <v>28.61</v>
      </c>
      <c r="J34" s="34">
        <v>29.56</v>
      </c>
      <c r="K34" s="22"/>
      <c r="L34" s="22"/>
      <c r="M34" s="22"/>
      <c r="N34" s="22"/>
      <c r="O34" s="22"/>
      <c r="P34" s="22"/>
    </row>
    <row r="35" spans="1:16" ht="39" customHeight="1" x14ac:dyDescent="0.15">
      <c r="A35" s="22"/>
      <c r="B35" s="35"/>
      <c r="C35" s="1220" t="s">
        <v>563</v>
      </c>
      <c r="D35" s="1221"/>
      <c r="E35" s="1222"/>
      <c r="F35" s="36">
        <v>7.83</v>
      </c>
      <c r="G35" s="37">
        <v>6.63</v>
      </c>
      <c r="H35" s="37">
        <v>8.4600000000000009</v>
      </c>
      <c r="I35" s="37">
        <v>6.13</v>
      </c>
      <c r="J35" s="38">
        <v>6.86</v>
      </c>
      <c r="K35" s="22"/>
      <c r="L35" s="22"/>
      <c r="M35" s="22"/>
      <c r="N35" s="22"/>
      <c r="O35" s="22"/>
      <c r="P35" s="22"/>
    </row>
    <row r="36" spans="1:16" ht="39" customHeight="1" x14ac:dyDescent="0.15">
      <c r="A36" s="22"/>
      <c r="B36" s="35"/>
      <c r="C36" s="1220" t="s">
        <v>564</v>
      </c>
      <c r="D36" s="1221"/>
      <c r="E36" s="1222"/>
      <c r="F36" s="36">
        <v>0.5</v>
      </c>
      <c r="G36" s="37">
        <v>1.21</v>
      </c>
      <c r="H36" s="37">
        <v>1.56</v>
      </c>
      <c r="I36" s="37">
        <v>2.0099999999999998</v>
      </c>
      <c r="J36" s="38">
        <v>2.66</v>
      </c>
      <c r="K36" s="22"/>
      <c r="L36" s="22"/>
      <c r="M36" s="22"/>
      <c r="N36" s="22"/>
      <c r="O36" s="22"/>
      <c r="P36" s="22"/>
    </row>
    <row r="37" spans="1:16" ht="39" customHeight="1" x14ac:dyDescent="0.15">
      <c r="A37" s="22"/>
      <c r="B37" s="35"/>
      <c r="C37" s="1220" t="s">
        <v>565</v>
      </c>
      <c r="D37" s="1221"/>
      <c r="E37" s="1222"/>
      <c r="F37" s="36">
        <v>0.78</v>
      </c>
      <c r="G37" s="37">
        <v>1.23</v>
      </c>
      <c r="H37" s="37">
        <v>1.73</v>
      </c>
      <c r="I37" s="37">
        <v>1.84</v>
      </c>
      <c r="J37" s="38">
        <v>1.85</v>
      </c>
      <c r="K37" s="22"/>
      <c r="L37" s="22"/>
      <c r="M37" s="22"/>
      <c r="N37" s="22"/>
      <c r="O37" s="22"/>
      <c r="P37" s="22"/>
    </row>
    <row r="38" spans="1:16" ht="39" customHeight="1" x14ac:dyDescent="0.15">
      <c r="A38" s="22"/>
      <c r="B38" s="35"/>
      <c r="C38" s="1220" t="s">
        <v>566</v>
      </c>
      <c r="D38" s="1221"/>
      <c r="E38" s="1222"/>
      <c r="F38" s="36">
        <v>0.53</v>
      </c>
      <c r="G38" s="37">
        <v>0.81</v>
      </c>
      <c r="H38" s="37">
        <v>0.99</v>
      </c>
      <c r="I38" s="37">
        <v>0.83</v>
      </c>
      <c r="J38" s="38">
        <v>0.96</v>
      </c>
      <c r="K38" s="22"/>
      <c r="L38" s="22"/>
      <c r="M38" s="22"/>
      <c r="N38" s="22"/>
      <c r="O38" s="22"/>
      <c r="P38" s="22"/>
    </row>
    <row r="39" spans="1:16" ht="39" customHeight="1" x14ac:dyDescent="0.15">
      <c r="A39" s="22"/>
      <c r="B39" s="35"/>
      <c r="C39" s="1220" t="s">
        <v>567</v>
      </c>
      <c r="D39" s="1221"/>
      <c r="E39" s="1222"/>
      <c r="F39" s="36">
        <v>0.02</v>
      </c>
      <c r="G39" s="37">
        <v>0.02</v>
      </c>
      <c r="H39" s="37">
        <v>0.04</v>
      </c>
      <c r="I39" s="37">
        <v>0.08</v>
      </c>
      <c r="J39" s="38">
        <v>7.0000000000000007E-2</v>
      </c>
      <c r="K39" s="22"/>
      <c r="L39" s="22"/>
      <c r="M39" s="22"/>
      <c r="N39" s="22"/>
      <c r="O39" s="22"/>
      <c r="P39" s="22"/>
    </row>
    <row r="40" spans="1:16" ht="39" customHeight="1" x14ac:dyDescent="0.15">
      <c r="A40" s="22"/>
      <c r="B40" s="35"/>
      <c r="C40" s="1220" t="s">
        <v>568</v>
      </c>
      <c r="D40" s="1221"/>
      <c r="E40" s="1222"/>
      <c r="F40" s="36">
        <v>0.04</v>
      </c>
      <c r="G40" s="37">
        <v>0.04</v>
      </c>
      <c r="H40" s="37">
        <v>0.04</v>
      </c>
      <c r="I40" s="37">
        <v>0.06</v>
      </c>
      <c r="J40" s="38">
        <v>0.06</v>
      </c>
      <c r="K40" s="22"/>
      <c r="L40" s="22"/>
      <c r="M40" s="22"/>
      <c r="N40" s="22"/>
      <c r="O40" s="22"/>
      <c r="P40" s="22"/>
    </row>
    <row r="41" spans="1:16" ht="39" customHeight="1" x14ac:dyDescent="0.15">
      <c r="A41" s="22"/>
      <c r="B41" s="35"/>
      <c r="C41" s="1220" t="s">
        <v>569</v>
      </c>
      <c r="D41" s="1221"/>
      <c r="E41" s="1222"/>
      <c r="F41" s="36">
        <v>0.02</v>
      </c>
      <c r="G41" s="37">
        <v>0.05</v>
      </c>
      <c r="H41" s="37">
        <v>0.02</v>
      </c>
      <c r="I41" s="37">
        <v>0.02</v>
      </c>
      <c r="J41" s="38">
        <v>0.04</v>
      </c>
      <c r="K41" s="22"/>
      <c r="L41" s="22"/>
      <c r="M41" s="22"/>
      <c r="N41" s="22"/>
      <c r="O41" s="22"/>
      <c r="P41" s="22"/>
    </row>
    <row r="42" spans="1:16" ht="39" customHeight="1" x14ac:dyDescent="0.15">
      <c r="A42" s="22"/>
      <c r="B42" s="39"/>
      <c r="C42" s="1220" t="s">
        <v>570</v>
      </c>
      <c r="D42" s="1221"/>
      <c r="E42" s="1222"/>
      <c r="F42" s="36" t="s">
        <v>512</v>
      </c>
      <c r="G42" s="37" t="s">
        <v>512</v>
      </c>
      <c r="H42" s="37" t="s">
        <v>512</v>
      </c>
      <c r="I42" s="37" t="s">
        <v>512</v>
      </c>
      <c r="J42" s="38" t="s">
        <v>512</v>
      </c>
      <c r="K42" s="22"/>
      <c r="L42" s="22"/>
      <c r="M42" s="22"/>
      <c r="N42" s="22"/>
      <c r="O42" s="22"/>
      <c r="P42" s="22"/>
    </row>
    <row r="43" spans="1:16" ht="39" customHeight="1" thickBot="1" x14ac:dyDescent="0.2">
      <c r="A43" s="22"/>
      <c r="B43" s="40"/>
      <c r="C43" s="1223" t="s">
        <v>571</v>
      </c>
      <c r="D43" s="1224"/>
      <c r="E43" s="1225"/>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us+1ieOXAzNyqki8Oxmp2gDaxJpRG1ABYYalJmPsnYG9tX25w6chL9NvMvBzefd3cdB7wxjtkhVfneDzodlTQ==" saltValue="jJoTFaVGTGOhD0Ms54ld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78740157480314965" bottom="0.39370078740157483" header="0.19685039370078741" footer="0.19685039370078741"/>
  <pageSetup paperSize="9" scale="54" orientation="landscape" cellComments="asDisplayed" horizontalDpi="300" verticalDpi="300" r:id="rId1"/>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topLeftCell="A22" zoomScale="80" zoomScaleNormal="80" zoomScaleSheetLayoutView="55" workbookViewId="0">
      <selection activeCell="DG34" sqref="DG34:DH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6" t="s">
        <v>11</v>
      </c>
      <c r="C45" s="1237"/>
      <c r="D45" s="58"/>
      <c r="E45" s="1242" t="s">
        <v>12</v>
      </c>
      <c r="F45" s="1242"/>
      <c r="G45" s="1242"/>
      <c r="H45" s="1242"/>
      <c r="I45" s="1242"/>
      <c r="J45" s="1243"/>
      <c r="K45" s="59">
        <v>527</v>
      </c>
      <c r="L45" s="60">
        <v>462</v>
      </c>
      <c r="M45" s="60">
        <v>470</v>
      </c>
      <c r="N45" s="60">
        <v>504</v>
      </c>
      <c r="O45" s="61">
        <v>519</v>
      </c>
      <c r="P45" s="48"/>
      <c r="Q45" s="48"/>
      <c r="R45" s="48"/>
      <c r="S45" s="48"/>
      <c r="T45" s="48"/>
      <c r="U45" s="48"/>
    </row>
    <row r="46" spans="1:21" ht="30.75" customHeight="1" x14ac:dyDescent="0.15">
      <c r="A46" s="48"/>
      <c r="B46" s="1238"/>
      <c r="C46" s="1239"/>
      <c r="D46" s="62"/>
      <c r="E46" s="1230" t="s">
        <v>13</v>
      </c>
      <c r="F46" s="1230"/>
      <c r="G46" s="1230"/>
      <c r="H46" s="1230"/>
      <c r="I46" s="1230"/>
      <c r="J46" s="1231"/>
      <c r="K46" s="63" t="s">
        <v>512</v>
      </c>
      <c r="L46" s="64" t="s">
        <v>512</v>
      </c>
      <c r="M46" s="64" t="s">
        <v>512</v>
      </c>
      <c r="N46" s="64" t="s">
        <v>512</v>
      </c>
      <c r="O46" s="65" t="s">
        <v>512</v>
      </c>
      <c r="P46" s="48"/>
      <c r="Q46" s="48"/>
      <c r="R46" s="48"/>
      <c r="S46" s="48"/>
      <c r="T46" s="48"/>
      <c r="U46" s="48"/>
    </row>
    <row r="47" spans="1:21" ht="30.75" customHeight="1" x14ac:dyDescent="0.15">
      <c r="A47" s="48"/>
      <c r="B47" s="1238"/>
      <c r="C47" s="1239"/>
      <c r="D47" s="62"/>
      <c r="E47" s="1230" t="s">
        <v>14</v>
      </c>
      <c r="F47" s="1230"/>
      <c r="G47" s="1230"/>
      <c r="H47" s="1230"/>
      <c r="I47" s="1230"/>
      <c r="J47" s="1231"/>
      <c r="K47" s="63" t="s">
        <v>512</v>
      </c>
      <c r="L47" s="64" t="s">
        <v>512</v>
      </c>
      <c r="M47" s="64" t="s">
        <v>512</v>
      </c>
      <c r="N47" s="64" t="s">
        <v>512</v>
      </c>
      <c r="O47" s="65" t="s">
        <v>512</v>
      </c>
      <c r="P47" s="48"/>
      <c r="Q47" s="48"/>
      <c r="R47" s="48"/>
      <c r="S47" s="48"/>
      <c r="T47" s="48"/>
      <c r="U47" s="48"/>
    </row>
    <row r="48" spans="1:21" ht="30.75" customHeight="1" x14ac:dyDescent="0.15">
      <c r="A48" s="48"/>
      <c r="B48" s="1238"/>
      <c r="C48" s="1239"/>
      <c r="D48" s="62"/>
      <c r="E48" s="1230" t="s">
        <v>15</v>
      </c>
      <c r="F48" s="1230"/>
      <c r="G48" s="1230"/>
      <c r="H48" s="1230"/>
      <c r="I48" s="1230"/>
      <c r="J48" s="1231"/>
      <c r="K48" s="63">
        <v>273</v>
      </c>
      <c r="L48" s="64">
        <v>290</v>
      </c>
      <c r="M48" s="64">
        <v>289</v>
      </c>
      <c r="N48" s="64">
        <v>281</v>
      </c>
      <c r="O48" s="65">
        <v>272</v>
      </c>
      <c r="P48" s="48"/>
      <c r="Q48" s="48"/>
      <c r="R48" s="48"/>
      <c r="S48" s="48"/>
      <c r="T48" s="48"/>
      <c r="U48" s="48"/>
    </row>
    <row r="49" spans="1:21" ht="30.75" customHeight="1" x14ac:dyDescent="0.15">
      <c r="A49" s="48"/>
      <c r="B49" s="1238"/>
      <c r="C49" s="1239"/>
      <c r="D49" s="62"/>
      <c r="E49" s="1230" t="s">
        <v>16</v>
      </c>
      <c r="F49" s="1230"/>
      <c r="G49" s="1230"/>
      <c r="H49" s="1230"/>
      <c r="I49" s="1230"/>
      <c r="J49" s="1231"/>
      <c r="K49" s="63" t="s">
        <v>512</v>
      </c>
      <c r="L49" s="64" t="s">
        <v>512</v>
      </c>
      <c r="M49" s="64" t="s">
        <v>512</v>
      </c>
      <c r="N49" s="64" t="s">
        <v>512</v>
      </c>
      <c r="O49" s="65" t="s">
        <v>512</v>
      </c>
      <c r="P49" s="48"/>
      <c r="Q49" s="48"/>
      <c r="R49" s="48"/>
      <c r="S49" s="48"/>
      <c r="T49" s="48"/>
      <c r="U49" s="48"/>
    </row>
    <row r="50" spans="1:21" ht="30.75" customHeight="1" x14ac:dyDescent="0.15">
      <c r="A50" s="48"/>
      <c r="B50" s="1238"/>
      <c r="C50" s="1239"/>
      <c r="D50" s="62"/>
      <c r="E50" s="1230" t="s">
        <v>17</v>
      </c>
      <c r="F50" s="1230"/>
      <c r="G50" s="1230"/>
      <c r="H50" s="1230"/>
      <c r="I50" s="1230"/>
      <c r="J50" s="1231"/>
      <c r="K50" s="63" t="s">
        <v>512</v>
      </c>
      <c r="L50" s="64" t="s">
        <v>512</v>
      </c>
      <c r="M50" s="64" t="s">
        <v>512</v>
      </c>
      <c r="N50" s="64" t="s">
        <v>512</v>
      </c>
      <c r="O50" s="65" t="s">
        <v>512</v>
      </c>
      <c r="P50" s="48"/>
      <c r="Q50" s="48"/>
      <c r="R50" s="48"/>
      <c r="S50" s="48"/>
      <c r="T50" s="48"/>
      <c r="U50" s="48"/>
    </row>
    <row r="51" spans="1:21" ht="30.75" customHeight="1" x14ac:dyDescent="0.15">
      <c r="A51" s="48"/>
      <c r="B51" s="1240"/>
      <c r="C51" s="1241"/>
      <c r="D51" s="66"/>
      <c r="E51" s="1230" t="s">
        <v>18</v>
      </c>
      <c r="F51" s="1230"/>
      <c r="G51" s="1230"/>
      <c r="H51" s="1230"/>
      <c r="I51" s="1230"/>
      <c r="J51" s="1231"/>
      <c r="K51" s="63" t="s">
        <v>512</v>
      </c>
      <c r="L51" s="64" t="s">
        <v>512</v>
      </c>
      <c r="M51" s="64" t="s">
        <v>512</v>
      </c>
      <c r="N51" s="64">
        <v>0</v>
      </c>
      <c r="O51" s="65" t="s">
        <v>512</v>
      </c>
      <c r="P51" s="48"/>
      <c r="Q51" s="48"/>
      <c r="R51" s="48"/>
      <c r="S51" s="48"/>
      <c r="T51" s="48"/>
      <c r="U51" s="48"/>
    </row>
    <row r="52" spans="1:21" ht="30.75" customHeight="1" x14ac:dyDescent="0.15">
      <c r="A52" s="48"/>
      <c r="B52" s="1228" t="s">
        <v>19</v>
      </c>
      <c r="C52" s="1229"/>
      <c r="D52" s="66"/>
      <c r="E52" s="1230" t="s">
        <v>20</v>
      </c>
      <c r="F52" s="1230"/>
      <c r="G52" s="1230"/>
      <c r="H52" s="1230"/>
      <c r="I52" s="1230"/>
      <c r="J52" s="1231"/>
      <c r="K52" s="63">
        <v>615</v>
      </c>
      <c r="L52" s="64">
        <v>604</v>
      </c>
      <c r="M52" s="64">
        <v>537</v>
      </c>
      <c r="N52" s="64">
        <v>531</v>
      </c>
      <c r="O52" s="65">
        <v>524</v>
      </c>
      <c r="P52" s="48"/>
      <c r="Q52" s="48"/>
      <c r="R52" s="48"/>
      <c r="S52" s="48"/>
      <c r="T52" s="48"/>
      <c r="U52" s="48"/>
    </row>
    <row r="53" spans="1:21" ht="30.75" customHeight="1" thickBot="1" x14ac:dyDescent="0.2">
      <c r="A53" s="48"/>
      <c r="B53" s="1232" t="s">
        <v>21</v>
      </c>
      <c r="C53" s="1233"/>
      <c r="D53" s="67"/>
      <c r="E53" s="1234" t="s">
        <v>22</v>
      </c>
      <c r="F53" s="1234"/>
      <c r="G53" s="1234"/>
      <c r="H53" s="1234"/>
      <c r="I53" s="1234"/>
      <c r="J53" s="1235"/>
      <c r="K53" s="68">
        <v>185</v>
      </c>
      <c r="L53" s="69">
        <v>148</v>
      </c>
      <c r="M53" s="69">
        <v>222</v>
      </c>
      <c r="N53" s="69">
        <v>254</v>
      </c>
      <c r="O53" s="70">
        <v>267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9NL/X78pX5wR71FZvSe8W6SzYUyytHtpP5bz177/UZ/oJ+GzgFFriKoMxu3KSgdgmWU7arwi0BGlxqAhXvflg==" saltValue="S5TznJdxOVW+HY+Tr2t8R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78740157480314965" bottom="0.39370078740157483" header="0.19685039370078741" footer="0.19685039370078741"/>
  <pageSetup paperSize="9" scale="58" orientation="landscape" cellComments="asDisplayed" horizontalDpi="300" verticalDpi="300" r:id="rId1"/>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F37" zoomScaleSheetLayoutView="100" workbookViewId="0">
      <selection activeCell="DG34" sqref="DG34:DH3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555</v>
      </c>
      <c r="J40" s="79" t="s">
        <v>556</v>
      </c>
      <c r="K40" s="79" t="s">
        <v>557</v>
      </c>
      <c r="L40" s="79" t="s">
        <v>558</v>
      </c>
      <c r="M40" s="80" t="s">
        <v>559</v>
      </c>
    </row>
    <row r="41" spans="2:13" ht="27.75" customHeight="1" x14ac:dyDescent="0.15">
      <c r="B41" s="1244" t="s">
        <v>24</v>
      </c>
      <c r="C41" s="1245"/>
      <c r="D41" s="81"/>
      <c r="E41" s="1250" t="s">
        <v>25</v>
      </c>
      <c r="F41" s="1250"/>
      <c r="G41" s="1250"/>
      <c r="H41" s="1251"/>
      <c r="I41" s="82">
        <v>4665</v>
      </c>
      <c r="J41" s="83">
        <v>4529</v>
      </c>
      <c r="K41" s="83">
        <v>4591</v>
      </c>
      <c r="L41" s="83">
        <v>4876</v>
      </c>
      <c r="M41" s="84">
        <v>4435</v>
      </c>
    </row>
    <row r="42" spans="2:13" ht="27.75" customHeight="1" x14ac:dyDescent="0.15">
      <c r="B42" s="1246"/>
      <c r="C42" s="1247"/>
      <c r="D42" s="85"/>
      <c r="E42" s="1252" t="s">
        <v>26</v>
      </c>
      <c r="F42" s="1252"/>
      <c r="G42" s="1252"/>
      <c r="H42" s="1253"/>
      <c r="I42" s="86" t="s">
        <v>512</v>
      </c>
      <c r="J42" s="87" t="s">
        <v>512</v>
      </c>
      <c r="K42" s="87" t="s">
        <v>512</v>
      </c>
      <c r="L42" s="87" t="s">
        <v>512</v>
      </c>
      <c r="M42" s="88" t="s">
        <v>512</v>
      </c>
    </row>
    <row r="43" spans="2:13" ht="27.75" customHeight="1" x14ac:dyDescent="0.15">
      <c r="B43" s="1246"/>
      <c r="C43" s="1247"/>
      <c r="D43" s="85"/>
      <c r="E43" s="1252" t="s">
        <v>27</v>
      </c>
      <c r="F43" s="1252"/>
      <c r="G43" s="1252"/>
      <c r="H43" s="1253"/>
      <c r="I43" s="86">
        <v>3988</v>
      </c>
      <c r="J43" s="87">
        <v>3848</v>
      </c>
      <c r="K43" s="87">
        <v>3661</v>
      </c>
      <c r="L43" s="87">
        <v>3536</v>
      </c>
      <c r="M43" s="88">
        <v>3285</v>
      </c>
    </row>
    <row r="44" spans="2:13" ht="27.75" customHeight="1" x14ac:dyDescent="0.15">
      <c r="B44" s="1246"/>
      <c r="C44" s="1247"/>
      <c r="D44" s="85"/>
      <c r="E44" s="1252" t="s">
        <v>28</v>
      </c>
      <c r="F44" s="1252"/>
      <c r="G44" s="1252"/>
      <c r="H44" s="1253"/>
      <c r="I44" s="86" t="s">
        <v>512</v>
      </c>
      <c r="J44" s="87" t="s">
        <v>512</v>
      </c>
      <c r="K44" s="87" t="s">
        <v>512</v>
      </c>
      <c r="L44" s="87" t="s">
        <v>512</v>
      </c>
      <c r="M44" s="88" t="s">
        <v>512</v>
      </c>
    </row>
    <row r="45" spans="2:13" ht="27.75" customHeight="1" x14ac:dyDescent="0.15">
      <c r="B45" s="1246"/>
      <c r="C45" s="1247"/>
      <c r="D45" s="85"/>
      <c r="E45" s="1252" t="s">
        <v>29</v>
      </c>
      <c r="F45" s="1252"/>
      <c r="G45" s="1252"/>
      <c r="H45" s="1253"/>
      <c r="I45" s="86">
        <v>844</v>
      </c>
      <c r="J45" s="87">
        <v>806</v>
      </c>
      <c r="K45" s="87">
        <v>725</v>
      </c>
      <c r="L45" s="87">
        <v>727</v>
      </c>
      <c r="M45" s="88">
        <v>690</v>
      </c>
    </row>
    <row r="46" spans="2:13" ht="27.75" customHeight="1" x14ac:dyDescent="0.15">
      <c r="B46" s="1246"/>
      <c r="C46" s="1247"/>
      <c r="D46" s="89"/>
      <c r="E46" s="1252" t="s">
        <v>30</v>
      </c>
      <c r="F46" s="1252"/>
      <c r="G46" s="1252"/>
      <c r="H46" s="1253"/>
      <c r="I46" s="86">
        <v>6</v>
      </c>
      <c r="J46" s="87">
        <v>5</v>
      </c>
      <c r="K46" s="87">
        <v>5</v>
      </c>
      <c r="L46" s="87">
        <v>4</v>
      </c>
      <c r="M46" s="88">
        <v>4</v>
      </c>
    </row>
    <row r="47" spans="2:13" ht="27.75" customHeight="1" x14ac:dyDescent="0.15">
      <c r="B47" s="1246"/>
      <c r="C47" s="1247"/>
      <c r="D47" s="90"/>
      <c r="E47" s="1254" t="s">
        <v>31</v>
      </c>
      <c r="F47" s="1255"/>
      <c r="G47" s="1255"/>
      <c r="H47" s="1256"/>
      <c r="I47" s="86" t="s">
        <v>512</v>
      </c>
      <c r="J47" s="87" t="s">
        <v>512</v>
      </c>
      <c r="K47" s="87" t="s">
        <v>512</v>
      </c>
      <c r="L47" s="87" t="s">
        <v>512</v>
      </c>
      <c r="M47" s="88" t="s">
        <v>512</v>
      </c>
    </row>
    <row r="48" spans="2:13" ht="27.75" customHeight="1" x14ac:dyDescent="0.15">
      <c r="B48" s="1246"/>
      <c r="C48" s="1247"/>
      <c r="D48" s="85"/>
      <c r="E48" s="1252" t="s">
        <v>32</v>
      </c>
      <c r="F48" s="1252"/>
      <c r="G48" s="1252"/>
      <c r="H48" s="1253"/>
      <c r="I48" s="86" t="s">
        <v>512</v>
      </c>
      <c r="J48" s="87" t="s">
        <v>512</v>
      </c>
      <c r="K48" s="87" t="s">
        <v>512</v>
      </c>
      <c r="L48" s="87" t="s">
        <v>512</v>
      </c>
      <c r="M48" s="88" t="s">
        <v>512</v>
      </c>
    </row>
    <row r="49" spans="2:13" ht="27.75" customHeight="1" x14ac:dyDescent="0.15">
      <c r="B49" s="1248"/>
      <c r="C49" s="1249"/>
      <c r="D49" s="85"/>
      <c r="E49" s="1252" t="s">
        <v>33</v>
      </c>
      <c r="F49" s="1252"/>
      <c r="G49" s="1252"/>
      <c r="H49" s="1253"/>
      <c r="I49" s="86" t="s">
        <v>512</v>
      </c>
      <c r="J49" s="87" t="s">
        <v>512</v>
      </c>
      <c r="K49" s="87" t="s">
        <v>512</v>
      </c>
      <c r="L49" s="87" t="s">
        <v>512</v>
      </c>
      <c r="M49" s="88" t="s">
        <v>512</v>
      </c>
    </row>
    <row r="50" spans="2:13" ht="27.75" customHeight="1" x14ac:dyDescent="0.15">
      <c r="B50" s="1257" t="s">
        <v>34</v>
      </c>
      <c r="C50" s="1258"/>
      <c r="D50" s="91"/>
      <c r="E50" s="1252" t="s">
        <v>35</v>
      </c>
      <c r="F50" s="1252"/>
      <c r="G50" s="1252"/>
      <c r="H50" s="1253"/>
      <c r="I50" s="86">
        <v>5413</v>
      </c>
      <c r="J50" s="87">
        <v>5689</v>
      </c>
      <c r="K50" s="87">
        <v>5903</v>
      </c>
      <c r="L50" s="87">
        <v>6174</v>
      </c>
      <c r="M50" s="88">
        <v>5840</v>
      </c>
    </row>
    <row r="51" spans="2:13" ht="27.75" customHeight="1" x14ac:dyDescent="0.15">
      <c r="B51" s="1246"/>
      <c r="C51" s="1247"/>
      <c r="D51" s="85"/>
      <c r="E51" s="1252" t="s">
        <v>36</v>
      </c>
      <c r="F51" s="1252"/>
      <c r="G51" s="1252"/>
      <c r="H51" s="1253"/>
      <c r="I51" s="86">
        <v>268</v>
      </c>
      <c r="J51" s="87">
        <v>198</v>
      </c>
      <c r="K51" s="87">
        <v>175</v>
      </c>
      <c r="L51" s="87">
        <v>148</v>
      </c>
      <c r="M51" s="88">
        <v>154</v>
      </c>
    </row>
    <row r="52" spans="2:13" ht="27.75" customHeight="1" x14ac:dyDescent="0.15">
      <c r="B52" s="1248"/>
      <c r="C52" s="1249"/>
      <c r="D52" s="85"/>
      <c r="E52" s="1252" t="s">
        <v>37</v>
      </c>
      <c r="F52" s="1252"/>
      <c r="G52" s="1252"/>
      <c r="H52" s="1253"/>
      <c r="I52" s="86">
        <v>6071</v>
      </c>
      <c r="J52" s="87">
        <v>5874</v>
      </c>
      <c r="K52" s="87">
        <v>5971</v>
      </c>
      <c r="L52" s="87">
        <v>5827</v>
      </c>
      <c r="M52" s="88">
        <v>5036</v>
      </c>
    </row>
    <row r="53" spans="2:13" ht="27.75" customHeight="1" thickBot="1" x14ac:dyDescent="0.2">
      <c r="B53" s="1259" t="s">
        <v>38</v>
      </c>
      <c r="C53" s="1260"/>
      <c r="D53" s="92"/>
      <c r="E53" s="1261" t="s">
        <v>39</v>
      </c>
      <c r="F53" s="1261"/>
      <c r="G53" s="1261"/>
      <c r="H53" s="1262"/>
      <c r="I53" s="93">
        <v>-2250</v>
      </c>
      <c r="J53" s="94">
        <v>-2573</v>
      </c>
      <c r="K53" s="94">
        <v>-3068</v>
      </c>
      <c r="L53" s="94">
        <v>-3006</v>
      </c>
      <c r="M53" s="95">
        <v>-2615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LMI4uDBY0IUnkZWc0Sni7YHOViwYYjgBvY++TI8wwQnlbwI6/0ngIqCGZsZEdvs7qig73B8s1ZoQGSg0MgizA==" saltValue="gazsVSgtfGnIwO6yi7Tq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78740157480314965" bottom="0.39370078740157483" header="0.19685039370078741" footer="0.19685039370078741"/>
  <pageSetup paperSize="9" scale="54" orientation="landscape" cellComments="asDisplayed" horizontalDpi="300" verticalDpi="300" r:id="rId1"/>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D49" zoomScale="70" zoomScaleNormal="70" zoomScaleSheetLayoutView="100" workbookViewId="0">
      <selection activeCell="DG34" sqref="DG34:DH3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557</v>
      </c>
      <c r="G54" s="104" t="s">
        <v>558</v>
      </c>
      <c r="H54" s="105" t="s">
        <v>559</v>
      </c>
    </row>
    <row r="55" spans="2:8" ht="52.5" customHeight="1" x14ac:dyDescent="0.15">
      <c r="B55" s="106"/>
      <c r="C55" s="1271" t="s">
        <v>42</v>
      </c>
      <c r="D55" s="1271"/>
      <c r="E55" s="1272"/>
      <c r="F55" s="107">
        <v>706</v>
      </c>
      <c r="G55" s="107">
        <v>724</v>
      </c>
      <c r="H55" s="108">
        <v>592</v>
      </c>
    </row>
    <row r="56" spans="2:8" ht="52.5" customHeight="1" x14ac:dyDescent="0.15">
      <c r="B56" s="109"/>
      <c r="C56" s="1273" t="s">
        <v>43</v>
      </c>
      <c r="D56" s="1273"/>
      <c r="E56" s="1274"/>
      <c r="F56" s="110">
        <v>892</v>
      </c>
      <c r="G56" s="110">
        <v>894</v>
      </c>
      <c r="H56" s="111">
        <v>660</v>
      </c>
    </row>
    <row r="57" spans="2:8" ht="53.25" customHeight="1" x14ac:dyDescent="0.15">
      <c r="B57" s="109"/>
      <c r="C57" s="1275" t="s">
        <v>44</v>
      </c>
      <c r="D57" s="1275"/>
      <c r="E57" s="1276"/>
      <c r="F57" s="112">
        <v>3848</v>
      </c>
      <c r="G57" s="112">
        <v>4073</v>
      </c>
      <c r="H57" s="113">
        <v>4033</v>
      </c>
    </row>
    <row r="58" spans="2:8" ht="45.75" customHeight="1" x14ac:dyDescent="0.15">
      <c r="B58" s="114"/>
      <c r="C58" s="1263" t="s">
        <v>572</v>
      </c>
      <c r="D58" s="1264"/>
      <c r="E58" s="1265"/>
      <c r="F58" s="115">
        <v>2713</v>
      </c>
      <c r="G58" s="115">
        <v>2920</v>
      </c>
      <c r="H58" s="116">
        <v>2924</v>
      </c>
    </row>
    <row r="59" spans="2:8" ht="45.75" customHeight="1" x14ac:dyDescent="0.15">
      <c r="B59" s="114"/>
      <c r="C59" s="1263" t="s">
        <v>573</v>
      </c>
      <c r="D59" s="1264"/>
      <c r="E59" s="1265"/>
      <c r="F59" s="115">
        <v>565</v>
      </c>
      <c r="G59" s="115">
        <v>576</v>
      </c>
      <c r="H59" s="116">
        <v>537</v>
      </c>
    </row>
    <row r="60" spans="2:8" ht="45.75" customHeight="1" x14ac:dyDescent="0.15">
      <c r="B60" s="114"/>
      <c r="C60" s="1263" t="s">
        <v>574</v>
      </c>
      <c r="D60" s="1264"/>
      <c r="E60" s="1265"/>
      <c r="F60" s="115">
        <v>187</v>
      </c>
      <c r="G60" s="115">
        <v>187</v>
      </c>
      <c r="H60" s="116">
        <v>187</v>
      </c>
    </row>
    <row r="61" spans="2:8" ht="45.75" customHeight="1" x14ac:dyDescent="0.15">
      <c r="B61" s="114"/>
      <c r="C61" s="1263" t="s">
        <v>575</v>
      </c>
      <c r="D61" s="1264"/>
      <c r="E61" s="1265"/>
      <c r="F61" s="115">
        <v>185</v>
      </c>
      <c r="G61" s="115">
        <v>185</v>
      </c>
      <c r="H61" s="116">
        <v>185</v>
      </c>
    </row>
    <row r="62" spans="2:8" ht="45.75" customHeight="1" thickBot="1" x14ac:dyDescent="0.2">
      <c r="B62" s="117"/>
      <c r="C62" s="1266" t="s">
        <v>576</v>
      </c>
      <c r="D62" s="1267"/>
      <c r="E62" s="1268"/>
      <c r="F62" s="118">
        <v>130</v>
      </c>
      <c r="G62" s="118">
        <v>139</v>
      </c>
      <c r="H62" s="119">
        <v>139</v>
      </c>
    </row>
    <row r="63" spans="2:8" ht="52.5" customHeight="1" thickBot="1" x14ac:dyDescent="0.2">
      <c r="B63" s="120"/>
      <c r="C63" s="1269" t="s">
        <v>45</v>
      </c>
      <c r="D63" s="1269"/>
      <c r="E63" s="1270"/>
      <c r="F63" s="121">
        <v>5446</v>
      </c>
      <c r="G63" s="121">
        <v>5691</v>
      </c>
      <c r="H63" s="122">
        <v>5285</v>
      </c>
    </row>
    <row r="64" spans="2:8" ht="15" customHeight="1" x14ac:dyDescent="0.15"/>
    <row r="65" ht="0" hidden="1" customHeight="1" x14ac:dyDescent="0.15"/>
    <row r="66" ht="0" hidden="1" customHeight="1" x14ac:dyDescent="0.15"/>
  </sheetData>
  <sheetProtection algorithmName="SHA-512" hashValue="Rb06EM9+dSllwV0b8uRdVqN85c1vPYV/ixAyJ90cP4OhaE63dlMG9O8VnrXHsXO2sf+e27lL/4ClOtDQLmsbEQ==" saltValue="Ln5G4WBtrOlzhD0Ksc8E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78740157480314965" bottom="0.39370078740157483" header="0.19685039370078741" footer="0.19685039370078741"/>
  <pageSetup paperSize="9" scale="38" orientation="landscape" cellComments="asDisplayed" horizontalDpi="300" verticalDpi="300" r:id="rId1"/>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B40" zoomScale="80" zoomScaleNormal="80" zoomScaleSheetLayoutView="55" workbookViewId="0">
      <selection activeCell="DG34" sqref="DG34:DH34"/>
    </sheetView>
  </sheetViews>
  <sheetFormatPr defaultColWidth="0" defaultRowHeight="13.5" customHeight="1" zeroHeight="1" x14ac:dyDescent="0.15"/>
  <cols>
    <col min="1" max="1" width="6.375" style="367" customWidth="1"/>
    <col min="2" max="107" width="2.37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591</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591</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7" t="s">
        <v>594</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595</v>
      </c>
    </row>
    <row r="50" spans="1:109" x14ac:dyDescent="0.15">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555</v>
      </c>
      <c r="BQ50" s="1290"/>
      <c r="BR50" s="1290"/>
      <c r="BS50" s="1290"/>
      <c r="BT50" s="1290"/>
      <c r="BU50" s="1290"/>
      <c r="BV50" s="1290"/>
      <c r="BW50" s="1290"/>
      <c r="BX50" s="1290" t="s">
        <v>556</v>
      </c>
      <c r="BY50" s="1290"/>
      <c r="BZ50" s="1290"/>
      <c r="CA50" s="1290"/>
      <c r="CB50" s="1290"/>
      <c r="CC50" s="1290"/>
      <c r="CD50" s="1290"/>
      <c r="CE50" s="1290"/>
      <c r="CF50" s="1290" t="s">
        <v>557</v>
      </c>
      <c r="CG50" s="1290"/>
      <c r="CH50" s="1290"/>
      <c r="CI50" s="1290"/>
      <c r="CJ50" s="1290"/>
      <c r="CK50" s="1290"/>
      <c r="CL50" s="1290"/>
      <c r="CM50" s="1290"/>
      <c r="CN50" s="1290" t="s">
        <v>558</v>
      </c>
      <c r="CO50" s="1290"/>
      <c r="CP50" s="1290"/>
      <c r="CQ50" s="1290"/>
      <c r="CR50" s="1290"/>
      <c r="CS50" s="1290"/>
      <c r="CT50" s="1290"/>
      <c r="CU50" s="1290"/>
      <c r="CV50" s="1290" t="s">
        <v>559</v>
      </c>
      <c r="CW50" s="1290"/>
      <c r="CX50" s="1290"/>
      <c r="CY50" s="1290"/>
      <c r="CZ50" s="1290"/>
      <c r="DA50" s="1290"/>
      <c r="DB50" s="1290"/>
      <c r="DC50" s="1290"/>
    </row>
    <row r="51" spans="1:109" ht="13.5" customHeight="1" x14ac:dyDescent="0.15">
      <c r="B51" s="374"/>
      <c r="G51" s="1297"/>
      <c r="H51" s="1297"/>
      <c r="I51" s="1295"/>
      <c r="J51" s="1295"/>
      <c r="K51" s="1293"/>
      <c r="L51" s="1293"/>
      <c r="M51" s="1293"/>
      <c r="N51" s="1293"/>
      <c r="AM51" s="383"/>
      <c r="AN51" s="1294" t="s">
        <v>596</v>
      </c>
      <c r="AO51" s="1294"/>
      <c r="AP51" s="1294"/>
      <c r="AQ51" s="1294"/>
      <c r="AR51" s="1294"/>
      <c r="AS51" s="1294"/>
      <c r="AT51" s="1294"/>
      <c r="AU51" s="1294"/>
      <c r="AV51" s="1294"/>
      <c r="AW51" s="1294"/>
      <c r="AX51" s="1294"/>
      <c r="AY51" s="1294"/>
      <c r="AZ51" s="1294"/>
      <c r="BA51" s="1294"/>
      <c r="BB51" s="1294" t="s">
        <v>597</v>
      </c>
      <c r="BC51" s="1294"/>
      <c r="BD51" s="1294"/>
      <c r="BE51" s="1294"/>
      <c r="BF51" s="1294"/>
      <c r="BG51" s="1294"/>
      <c r="BH51" s="1294"/>
      <c r="BI51" s="1294"/>
      <c r="BJ51" s="1294"/>
      <c r="BK51" s="1294"/>
      <c r="BL51" s="1294"/>
      <c r="BM51" s="1294"/>
      <c r="BN51" s="1294"/>
      <c r="BO51" s="1294"/>
      <c r="BP51" s="1291"/>
      <c r="BQ51" s="1292"/>
      <c r="BR51" s="1292"/>
      <c r="BS51" s="1292"/>
      <c r="BT51" s="1292"/>
      <c r="BU51" s="1292"/>
      <c r="BV51" s="1292"/>
      <c r="BW51" s="1292"/>
      <c r="BX51" s="1291"/>
      <c r="BY51" s="1292"/>
      <c r="BZ51" s="1292"/>
      <c r="CA51" s="1292"/>
      <c r="CB51" s="1292"/>
      <c r="CC51" s="1292"/>
      <c r="CD51" s="1292"/>
      <c r="CE51" s="1292"/>
      <c r="CF51" s="1291"/>
      <c r="CG51" s="1292"/>
      <c r="CH51" s="1292"/>
      <c r="CI51" s="1292"/>
      <c r="CJ51" s="1292"/>
      <c r="CK51" s="1292"/>
      <c r="CL51" s="1292"/>
      <c r="CM51" s="1292"/>
      <c r="CN51" s="1292"/>
      <c r="CO51" s="1292"/>
      <c r="CP51" s="1292"/>
      <c r="CQ51" s="1292"/>
      <c r="CR51" s="1292"/>
      <c r="CS51" s="1292"/>
      <c r="CT51" s="1292"/>
      <c r="CU51" s="1292"/>
      <c r="CV51" s="1291"/>
      <c r="CW51" s="1292"/>
      <c r="CX51" s="1292"/>
      <c r="CY51" s="1292"/>
      <c r="CZ51" s="1292"/>
      <c r="DA51" s="1292"/>
      <c r="DB51" s="1292"/>
      <c r="DC51" s="1292"/>
    </row>
    <row r="52" spans="1:109" x14ac:dyDescent="0.15">
      <c r="B52" s="374"/>
      <c r="G52" s="1297"/>
      <c r="H52" s="1297"/>
      <c r="I52" s="1295"/>
      <c r="J52" s="1295"/>
      <c r="K52" s="1293"/>
      <c r="L52" s="1293"/>
      <c r="M52" s="1293"/>
      <c r="N52" s="1293"/>
      <c r="AM52" s="383"/>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92"/>
      <c r="BQ52" s="1292"/>
      <c r="BR52" s="1292"/>
      <c r="BS52" s="1292"/>
      <c r="BT52" s="1292"/>
      <c r="BU52" s="1292"/>
      <c r="BV52" s="1292"/>
      <c r="BW52" s="1292"/>
      <c r="BX52" s="1292"/>
      <c r="BY52" s="1292"/>
      <c r="BZ52" s="1292"/>
      <c r="CA52" s="1292"/>
      <c r="CB52" s="1292"/>
      <c r="CC52" s="1292"/>
      <c r="CD52" s="1292"/>
      <c r="CE52" s="1292"/>
      <c r="CF52" s="1292"/>
      <c r="CG52" s="1292"/>
      <c r="CH52" s="1292"/>
      <c r="CI52" s="1292"/>
      <c r="CJ52" s="1292"/>
      <c r="CK52" s="1292"/>
      <c r="CL52" s="1292"/>
      <c r="CM52" s="1292"/>
      <c r="CN52" s="1292"/>
      <c r="CO52" s="1292"/>
      <c r="CP52" s="1292"/>
      <c r="CQ52" s="1292"/>
      <c r="CR52" s="1292"/>
      <c r="CS52" s="1292"/>
      <c r="CT52" s="1292"/>
      <c r="CU52" s="1292"/>
      <c r="CV52" s="1292"/>
      <c r="CW52" s="1292"/>
      <c r="CX52" s="1292"/>
      <c r="CY52" s="1292"/>
      <c r="CZ52" s="1292"/>
      <c r="DA52" s="1292"/>
      <c r="DB52" s="1292"/>
      <c r="DC52" s="1292"/>
    </row>
    <row r="53" spans="1:109" x14ac:dyDescent="0.15">
      <c r="A53" s="382"/>
      <c r="B53" s="374"/>
      <c r="G53" s="1297"/>
      <c r="H53" s="1297"/>
      <c r="I53" s="1286"/>
      <c r="J53" s="1286"/>
      <c r="K53" s="1293"/>
      <c r="L53" s="1293"/>
      <c r="M53" s="1293"/>
      <c r="N53" s="1293"/>
      <c r="AM53" s="383"/>
      <c r="AN53" s="1294"/>
      <c r="AO53" s="1294"/>
      <c r="AP53" s="1294"/>
      <c r="AQ53" s="1294"/>
      <c r="AR53" s="1294"/>
      <c r="AS53" s="1294"/>
      <c r="AT53" s="1294"/>
      <c r="AU53" s="1294"/>
      <c r="AV53" s="1294"/>
      <c r="AW53" s="1294"/>
      <c r="AX53" s="1294"/>
      <c r="AY53" s="1294"/>
      <c r="AZ53" s="1294"/>
      <c r="BA53" s="1294"/>
      <c r="BB53" s="1294" t="s">
        <v>599</v>
      </c>
      <c r="BC53" s="1294"/>
      <c r="BD53" s="1294"/>
      <c r="BE53" s="1294"/>
      <c r="BF53" s="1294"/>
      <c r="BG53" s="1294"/>
      <c r="BH53" s="1294"/>
      <c r="BI53" s="1294"/>
      <c r="BJ53" s="1294"/>
      <c r="BK53" s="1294"/>
      <c r="BL53" s="1294"/>
      <c r="BM53" s="1294"/>
      <c r="BN53" s="1294"/>
      <c r="BO53" s="1294"/>
      <c r="BP53" s="1291"/>
      <c r="BQ53" s="1292"/>
      <c r="BR53" s="1292"/>
      <c r="BS53" s="1292"/>
      <c r="BT53" s="1292"/>
      <c r="BU53" s="1292"/>
      <c r="BV53" s="1292"/>
      <c r="BW53" s="1292"/>
      <c r="BX53" s="1291"/>
      <c r="BY53" s="1292"/>
      <c r="BZ53" s="1292"/>
      <c r="CA53" s="1292"/>
      <c r="CB53" s="1292"/>
      <c r="CC53" s="1292"/>
      <c r="CD53" s="1292"/>
      <c r="CE53" s="1292"/>
      <c r="CF53" s="1291"/>
      <c r="CG53" s="1292"/>
      <c r="CH53" s="1292"/>
      <c r="CI53" s="1292"/>
      <c r="CJ53" s="1292"/>
      <c r="CK53" s="1292"/>
      <c r="CL53" s="1292"/>
      <c r="CM53" s="1292"/>
      <c r="CN53" s="1292">
        <v>74</v>
      </c>
      <c r="CO53" s="1292"/>
      <c r="CP53" s="1292"/>
      <c r="CQ53" s="1292"/>
      <c r="CR53" s="1292"/>
      <c r="CS53" s="1292"/>
      <c r="CT53" s="1292"/>
      <c r="CU53" s="1292"/>
      <c r="CV53" s="1291"/>
      <c r="CW53" s="1292"/>
      <c r="CX53" s="1292"/>
      <c r="CY53" s="1292"/>
      <c r="CZ53" s="1292"/>
      <c r="DA53" s="1292"/>
      <c r="DB53" s="1292"/>
      <c r="DC53" s="1292"/>
    </row>
    <row r="54" spans="1:109" x14ac:dyDescent="0.15">
      <c r="A54" s="382"/>
      <c r="B54" s="374"/>
      <c r="G54" s="1297"/>
      <c r="H54" s="1297"/>
      <c r="I54" s="1286"/>
      <c r="J54" s="1286"/>
      <c r="K54" s="1293"/>
      <c r="L54" s="1293"/>
      <c r="M54" s="1293"/>
      <c r="N54" s="1293"/>
      <c r="AM54" s="383"/>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92"/>
      <c r="BQ54" s="1292"/>
      <c r="BR54" s="1292"/>
      <c r="BS54" s="1292"/>
      <c r="BT54" s="1292"/>
      <c r="BU54" s="1292"/>
      <c r="BV54" s="1292"/>
      <c r="BW54" s="1292"/>
      <c r="BX54" s="1292"/>
      <c r="BY54" s="1292"/>
      <c r="BZ54" s="1292"/>
      <c r="CA54" s="1292"/>
      <c r="CB54" s="1292"/>
      <c r="CC54" s="1292"/>
      <c r="CD54" s="1292"/>
      <c r="CE54" s="1292"/>
      <c r="CF54" s="1292"/>
      <c r="CG54" s="1292"/>
      <c r="CH54" s="1292"/>
      <c r="CI54" s="1292"/>
      <c r="CJ54" s="1292"/>
      <c r="CK54" s="1292"/>
      <c r="CL54" s="1292"/>
      <c r="CM54" s="1292"/>
      <c r="CN54" s="1292"/>
      <c r="CO54" s="1292"/>
      <c r="CP54" s="1292"/>
      <c r="CQ54" s="1292"/>
      <c r="CR54" s="1292"/>
      <c r="CS54" s="1292"/>
      <c r="CT54" s="1292"/>
      <c r="CU54" s="1292"/>
      <c r="CV54" s="1292"/>
      <c r="CW54" s="1292"/>
      <c r="CX54" s="1292"/>
      <c r="CY54" s="1292"/>
      <c r="CZ54" s="1292"/>
      <c r="DA54" s="1292"/>
      <c r="DB54" s="1292"/>
      <c r="DC54" s="1292"/>
    </row>
    <row r="55" spans="1:109" x14ac:dyDescent="0.15">
      <c r="A55" s="382"/>
      <c r="B55" s="374"/>
      <c r="G55" s="1286"/>
      <c r="H55" s="1286"/>
      <c r="I55" s="1286"/>
      <c r="J55" s="1286"/>
      <c r="K55" s="1293"/>
      <c r="L55" s="1293"/>
      <c r="M55" s="1293"/>
      <c r="N55" s="1293"/>
      <c r="AN55" s="1290" t="s">
        <v>600</v>
      </c>
      <c r="AO55" s="1290"/>
      <c r="AP55" s="1290"/>
      <c r="AQ55" s="1290"/>
      <c r="AR55" s="1290"/>
      <c r="AS55" s="1290"/>
      <c r="AT55" s="1290"/>
      <c r="AU55" s="1290"/>
      <c r="AV55" s="1290"/>
      <c r="AW55" s="1290"/>
      <c r="AX55" s="1290"/>
      <c r="AY55" s="1290"/>
      <c r="AZ55" s="1290"/>
      <c r="BA55" s="1290"/>
      <c r="BB55" s="1294" t="s">
        <v>601</v>
      </c>
      <c r="BC55" s="1294"/>
      <c r="BD55" s="1294"/>
      <c r="BE55" s="1294"/>
      <c r="BF55" s="1294"/>
      <c r="BG55" s="1294"/>
      <c r="BH55" s="1294"/>
      <c r="BI55" s="1294"/>
      <c r="BJ55" s="1294"/>
      <c r="BK55" s="1294"/>
      <c r="BL55" s="1294"/>
      <c r="BM55" s="1294"/>
      <c r="BN55" s="1294"/>
      <c r="BO55" s="1294"/>
      <c r="BP55" s="1291"/>
      <c r="BQ55" s="1292"/>
      <c r="BR55" s="1292"/>
      <c r="BS55" s="1292"/>
      <c r="BT55" s="1292"/>
      <c r="BU55" s="1292"/>
      <c r="BV55" s="1292"/>
      <c r="BW55" s="1292"/>
      <c r="BX55" s="1291"/>
      <c r="BY55" s="1292"/>
      <c r="BZ55" s="1292"/>
      <c r="CA55" s="1292"/>
      <c r="CB55" s="1292"/>
      <c r="CC55" s="1292"/>
      <c r="CD55" s="1292"/>
      <c r="CE55" s="1292"/>
      <c r="CF55" s="1291"/>
      <c r="CG55" s="1292"/>
      <c r="CH55" s="1292"/>
      <c r="CI55" s="1292"/>
      <c r="CJ55" s="1292"/>
      <c r="CK55" s="1292"/>
      <c r="CL55" s="1292"/>
      <c r="CM55" s="1292"/>
      <c r="CN55" s="1292">
        <v>0</v>
      </c>
      <c r="CO55" s="1292"/>
      <c r="CP55" s="1292"/>
      <c r="CQ55" s="1292"/>
      <c r="CR55" s="1292"/>
      <c r="CS55" s="1292"/>
      <c r="CT55" s="1292"/>
      <c r="CU55" s="1292"/>
      <c r="CV55" s="1291"/>
      <c r="CW55" s="1292"/>
      <c r="CX55" s="1292"/>
      <c r="CY55" s="1292"/>
      <c r="CZ55" s="1292"/>
      <c r="DA55" s="1292"/>
      <c r="DB55" s="1292"/>
      <c r="DC55" s="1292"/>
    </row>
    <row r="56" spans="1:109" x14ac:dyDescent="0.15">
      <c r="A56" s="382"/>
      <c r="B56" s="374"/>
      <c r="G56" s="1286"/>
      <c r="H56" s="1286"/>
      <c r="I56" s="1286"/>
      <c r="J56" s="1286"/>
      <c r="K56" s="1293"/>
      <c r="L56" s="1293"/>
      <c r="M56" s="1293"/>
      <c r="N56" s="1293"/>
      <c r="AN56" s="1290"/>
      <c r="AO56" s="1290"/>
      <c r="AP56" s="1290"/>
      <c r="AQ56" s="1290"/>
      <c r="AR56" s="1290"/>
      <c r="AS56" s="1290"/>
      <c r="AT56" s="1290"/>
      <c r="AU56" s="1290"/>
      <c r="AV56" s="1290"/>
      <c r="AW56" s="1290"/>
      <c r="AX56" s="1290"/>
      <c r="AY56" s="1290"/>
      <c r="AZ56" s="1290"/>
      <c r="BA56" s="1290"/>
      <c r="BB56" s="1294"/>
      <c r="BC56" s="1294"/>
      <c r="BD56" s="1294"/>
      <c r="BE56" s="1294"/>
      <c r="BF56" s="1294"/>
      <c r="BG56" s="1294"/>
      <c r="BH56" s="1294"/>
      <c r="BI56" s="1294"/>
      <c r="BJ56" s="1294"/>
      <c r="BK56" s="1294"/>
      <c r="BL56" s="1294"/>
      <c r="BM56" s="1294"/>
      <c r="BN56" s="1294"/>
      <c r="BO56" s="1294"/>
      <c r="BP56" s="1292"/>
      <c r="BQ56" s="1292"/>
      <c r="BR56" s="1292"/>
      <c r="BS56" s="1292"/>
      <c r="BT56" s="1292"/>
      <c r="BU56" s="1292"/>
      <c r="BV56" s="1292"/>
      <c r="BW56" s="1292"/>
      <c r="BX56" s="1292"/>
      <c r="BY56" s="1292"/>
      <c r="BZ56" s="1292"/>
      <c r="CA56" s="1292"/>
      <c r="CB56" s="1292"/>
      <c r="CC56" s="1292"/>
      <c r="CD56" s="1292"/>
      <c r="CE56" s="1292"/>
      <c r="CF56" s="1292"/>
      <c r="CG56" s="1292"/>
      <c r="CH56" s="1292"/>
      <c r="CI56" s="1292"/>
      <c r="CJ56" s="1292"/>
      <c r="CK56" s="1292"/>
      <c r="CL56" s="1292"/>
      <c r="CM56" s="1292"/>
      <c r="CN56" s="1292"/>
      <c r="CO56" s="1292"/>
      <c r="CP56" s="1292"/>
      <c r="CQ56" s="1292"/>
      <c r="CR56" s="1292"/>
      <c r="CS56" s="1292"/>
      <c r="CT56" s="1292"/>
      <c r="CU56" s="1292"/>
      <c r="CV56" s="1292"/>
      <c r="CW56" s="1292"/>
      <c r="CX56" s="1292"/>
      <c r="CY56" s="1292"/>
      <c r="CZ56" s="1292"/>
      <c r="DA56" s="1292"/>
      <c r="DB56" s="1292"/>
      <c r="DC56" s="1292"/>
    </row>
    <row r="57" spans="1:109" s="382" customFormat="1" x14ac:dyDescent="0.15">
      <c r="B57" s="386"/>
      <c r="G57" s="1286"/>
      <c r="H57" s="1286"/>
      <c r="I57" s="1296"/>
      <c r="J57" s="1296"/>
      <c r="K57" s="1293"/>
      <c r="L57" s="1293"/>
      <c r="M57" s="1293"/>
      <c r="N57" s="1293"/>
      <c r="AM57" s="367"/>
      <c r="AN57" s="1290"/>
      <c r="AO57" s="1290"/>
      <c r="AP57" s="1290"/>
      <c r="AQ57" s="1290"/>
      <c r="AR57" s="1290"/>
      <c r="AS57" s="1290"/>
      <c r="AT57" s="1290"/>
      <c r="AU57" s="1290"/>
      <c r="AV57" s="1290"/>
      <c r="AW57" s="1290"/>
      <c r="AX57" s="1290"/>
      <c r="AY57" s="1290"/>
      <c r="AZ57" s="1290"/>
      <c r="BA57" s="1290"/>
      <c r="BB57" s="1294" t="s">
        <v>598</v>
      </c>
      <c r="BC57" s="1294"/>
      <c r="BD57" s="1294"/>
      <c r="BE57" s="1294"/>
      <c r="BF57" s="1294"/>
      <c r="BG57" s="1294"/>
      <c r="BH57" s="1294"/>
      <c r="BI57" s="1294"/>
      <c r="BJ57" s="1294"/>
      <c r="BK57" s="1294"/>
      <c r="BL57" s="1294"/>
      <c r="BM57" s="1294"/>
      <c r="BN57" s="1294"/>
      <c r="BO57" s="1294"/>
      <c r="BP57" s="1291"/>
      <c r="BQ57" s="1292"/>
      <c r="BR57" s="1292"/>
      <c r="BS57" s="1292"/>
      <c r="BT57" s="1292"/>
      <c r="BU57" s="1292"/>
      <c r="BV57" s="1292"/>
      <c r="BW57" s="1292"/>
      <c r="BX57" s="1291"/>
      <c r="BY57" s="1292"/>
      <c r="BZ57" s="1292"/>
      <c r="CA57" s="1292"/>
      <c r="CB57" s="1292"/>
      <c r="CC57" s="1292"/>
      <c r="CD57" s="1292"/>
      <c r="CE57" s="1292"/>
      <c r="CF57" s="1291"/>
      <c r="CG57" s="1292"/>
      <c r="CH57" s="1292"/>
      <c r="CI57" s="1292"/>
      <c r="CJ57" s="1292"/>
      <c r="CK57" s="1292"/>
      <c r="CL57" s="1292"/>
      <c r="CM57" s="1292"/>
      <c r="CN57" s="1292">
        <v>52.1</v>
      </c>
      <c r="CO57" s="1292"/>
      <c r="CP57" s="1292"/>
      <c r="CQ57" s="1292"/>
      <c r="CR57" s="1292"/>
      <c r="CS57" s="1292"/>
      <c r="CT57" s="1292"/>
      <c r="CU57" s="1292"/>
      <c r="CV57" s="1291"/>
      <c r="CW57" s="1292"/>
      <c r="CX57" s="1292"/>
      <c r="CY57" s="1292"/>
      <c r="CZ57" s="1292"/>
      <c r="DA57" s="1292"/>
      <c r="DB57" s="1292"/>
      <c r="DC57" s="1292"/>
      <c r="DD57" s="387"/>
      <c r="DE57" s="386"/>
    </row>
    <row r="58" spans="1:109" s="382" customFormat="1" x14ac:dyDescent="0.15">
      <c r="A58" s="367"/>
      <c r="B58" s="386"/>
      <c r="G58" s="1286"/>
      <c r="H58" s="1286"/>
      <c r="I58" s="1296"/>
      <c r="J58" s="1296"/>
      <c r="K58" s="1293"/>
      <c r="L58" s="1293"/>
      <c r="M58" s="1293"/>
      <c r="N58" s="1293"/>
      <c r="AM58" s="367"/>
      <c r="AN58" s="1290"/>
      <c r="AO58" s="1290"/>
      <c r="AP58" s="1290"/>
      <c r="AQ58" s="1290"/>
      <c r="AR58" s="1290"/>
      <c r="AS58" s="1290"/>
      <c r="AT58" s="1290"/>
      <c r="AU58" s="1290"/>
      <c r="AV58" s="1290"/>
      <c r="AW58" s="1290"/>
      <c r="AX58" s="1290"/>
      <c r="AY58" s="1290"/>
      <c r="AZ58" s="1290"/>
      <c r="BA58" s="1290"/>
      <c r="BB58" s="1294"/>
      <c r="BC58" s="1294"/>
      <c r="BD58" s="1294"/>
      <c r="BE58" s="1294"/>
      <c r="BF58" s="1294"/>
      <c r="BG58" s="1294"/>
      <c r="BH58" s="1294"/>
      <c r="BI58" s="1294"/>
      <c r="BJ58" s="1294"/>
      <c r="BK58" s="1294"/>
      <c r="BL58" s="1294"/>
      <c r="BM58" s="1294"/>
      <c r="BN58" s="1294"/>
      <c r="BO58" s="1294"/>
      <c r="BP58" s="1292"/>
      <c r="BQ58" s="1292"/>
      <c r="BR58" s="1292"/>
      <c r="BS58" s="1292"/>
      <c r="BT58" s="1292"/>
      <c r="BU58" s="1292"/>
      <c r="BV58" s="1292"/>
      <c r="BW58" s="1292"/>
      <c r="BX58" s="1292"/>
      <c r="BY58" s="1292"/>
      <c r="BZ58" s="1292"/>
      <c r="CA58" s="1292"/>
      <c r="CB58" s="1292"/>
      <c r="CC58" s="1292"/>
      <c r="CD58" s="1292"/>
      <c r="CE58" s="1292"/>
      <c r="CF58" s="1292"/>
      <c r="CG58" s="1292"/>
      <c r="CH58" s="1292"/>
      <c r="CI58" s="1292"/>
      <c r="CJ58" s="1292"/>
      <c r="CK58" s="1292"/>
      <c r="CL58" s="1292"/>
      <c r="CM58" s="1292"/>
      <c r="CN58" s="1292"/>
      <c r="CO58" s="1292"/>
      <c r="CP58" s="1292"/>
      <c r="CQ58" s="1292"/>
      <c r="CR58" s="1292"/>
      <c r="CS58" s="1292"/>
      <c r="CT58" s="1292"/>
      <c r="CU58" s="1292"/>
      <c r="CV58" s="1292"/>
      <c r="CW58" s="1292"/>
      <c r="CX58" s="1292"/>
      <c r="CY58" s="1292"/>
      <c r="CZ58" s="1292"/>
      <c r="DA58" s="1292"/>
      <c r="DB58" s="1292"/>
      <c r="DC58" s="1292"/>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602</v>
      </c>
    </row>
    <row r="64" spans="1:109" x14ac:dyDescent="0.15">
      <c r="B64" s="374"/>
      <c r="G64" s="381"/>
      <c r="I64" s="394"/>
      <c r="J64" s="394"/>
      <c r="K64" s="394"/>
      <c r="L64" s="394"/>
      <c r="M64" s="394"/>
      <c r="N64" s="395"/>
      <c r="AM64" s="381"/>
      <c r="AN64" s="381" t="s">
        <v>593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7" t="s">
        <v>603</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595</v>
      </c>
    </row>
    <row r="72" spans="2:107" x14ac:dyDescent="0.15">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555</v>
      </c>
      <c r="BQ72" s="1290"/>
      <c r="BR72" s="1290"/>
      <c r="BS72" s="1290"/>
      <c r="BT72" s="1290"/>
      <c r="BU72" s="1290"/>
      <c r="BV72" s="1290"/>
      <c r="BW72" s="1290"/>
      <c r="BX72" s="1290" t="s">
        <v>556</v>
      </c>
      <c r="BY72" s="1290"/>
      <c r="BZ72" s="1290"/>
      <c r="CA72" s="1290"/>
      <c r="CB72" s="1290"/>
      <c r="CC72" s="1290"/>
      <c r="CD72" s="1290"/>
      <c r="CE72" s="1290"/>
      <c r="CF72" s="1290" t="s">
        <v>557</v>
      </c>
      <c r="CG72" s="1290"/>
      <c r="CH72" s="1290"/>
      <c r="CI72" s="1290"/>
      <c r="CJ72" s="1290"/>
      <c r="CK72" s="1290"/>
      <c r="CL72" s="1290"/>
      <c r="CM72" s="1290"/>
      <c r="CN72" s="1290" t="s">
        <v>558</v>
      </c>
      <c r="CO72" s="1290"/>
      <c r="CP72" s="1290"/>
      <c r="CQ72" s="1290"/>
      <c r="CR72" s="1290"/>
      <c r="CS72" s="1290"/>
      <c r="CT72" s="1290"/>
      <c r="CU72" s="1290"/>
      <c r="CV72" s="1290" t="s">
        <v>559</v>
      </c>
      <c r="CW72" s="1290"/>
      <c r="CX72" s="1290"/>
      <c r="CY72" s="1290"/>
      <c r="CZ72" s="1290"/>
      <c r="DA72" s="1290"/>
      <c r="DB72" s="1290"/>
      <c r="DC72" s="1290"/>
    </row>
    <row r="73" spans="2:107" x14ac:dyDescent="0.15">
      <c r="B73" s="374"/>
      <c r="G73" s="1297"/>
      <c r="H73" s="1297"/>
      <c r="I73" s="1297"/>
      <c r="J73" s="1297"/>
      <c r="K73" s="1298"/>
      <c r="L73" s="1298"/>
      <c r="M73" s="1298"/>
      <c r="N73" s="1298"/>
      <c r="AM73" s="383"/>
      <c r="AN73" s="1294" t="s">
        <v>596</v>
      </c>
      <c r="AO73" s="1294"/>
      <c r="AP73" s="1294"/>
      <c r="AQ73" s="1294"/>
      <c r="AR73" s="1294"/>
      <c r="AS73" s="1294"/>
      <c r="AT73" s="1294"/>
      <c r="AU73" s="1294"/>
      <c r="AV73" s="1294"/>
      <c r="AW73" s="1294"/>
      <c r="AX73" s="1294"/>
      <c r="AY73" s="1294"/>
      <c r="AZ73" s="1294"/>
      <c r="BA73" s="1294"/>
      <c r="BB73" s="1294" t="s">
        <v>597</v>
      </c>
      <c r="BC73" s="1294"/>
      <c r="BD73" s="1294"/>
      <c r="BE73" s="1294"/>
      <c r="BF73" s="1294"/>
      <c r="BG73" s="1294"/>
      <c r="BH73" s="1294"/>
      <c r="BI73" s="1294"/>
      <c r="BJ73" s="1294"/>
      <c r="BK73" s="1294"/>
      <c r="BL73" s="1294"/>
      <c r="BM73" s="1294"/>
      <c r="BN73" s="1294"/>
      <c r="BO73" s="1294"/>
      <c r="BP73" s="1292"/>
      <c r="BQ73" s="1292"/>
      <c r="BR73" s="1292"/>
      <c r="BS73" s="1292"/>
      <c r="BT73" s="1292"/>
      <c r="BU73" s="1292"/>
      <c r="BV73" s="1292"/>
      <c r="BW73" s="1292"/>
      <c r="BX73" s="1292"/>
      <c r="BY73" s="1292"/>
      <c r="BZ73" s="1292"/>
      <c r="CA73" s="1292"/>
      <c r="CB73" s="1292"/>
      <c r="CC73" s="1292"/>
      <c r="CD73" s="1292"/>
      <c r="CE73" s="1292"/>
      <c r="CF73" s="1292"/>
      <c r="CG73" s="1292"/>
      <c r="CH73" s="1292"/>
      <c r="CI73" s="1292"/>
      <c r="CJ73" s="1292"/>
      <c r="CK73" s="1292"/>
      <c r="CL73" s="1292"/>
      <c r="CM73" s="1292"/>
      <c r="CN73" s="1292"/>
      <c r="CO73" s="1292"/>
      <c r="CP73" s="1292"/>
      <c r="CQ73" s="1292"/>
      <c r="CR73" s="1292"/>
      <c r="CS73" s="1292"/>
      <c r="CT73" s="1292"/>
      <c r="CU73" s="1292"/>
      <c r="CV73" s="1292"/>
      <c r="CW73" s="1292"/>
      <c r="CX73" s="1292"/>
      <c r="CY73" s="1292"/>
      <c r="CZ73" s="1292"/>
      <c r="DA73" s="1292"/>
      <c r="DB73" s="1292"/>
      <c r="DC73" s="1292"/>
    </row>
    <row r="74" spans="2:107" x14ac:dyDescent="0.15">
      <c r="B74" s="374"/>
      <c r="G74" s="1297"/>
      <c r="H74" s="1297"/>
      <c r="I74" s="1297"/>
      <c r="J74" s="1297"/>
      <c r="K74" s="1298"/>
      <c r="L74" s="1298"/>
      <c r="M74" s="1298"/>
      <c r="N74" s="1298"/>
      <c r="AM74" s="383"/>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92"/>
      <c r="BQ74" s="1292"/>
      <c r="BR74" s="1292"/>
      <c r="BS74" s="1292"/>
      <c r="BT74" s="1292"/>
      <c r="BU74" s="1292"/>
      <c r="BV74" s="1292"/>
      <c r="BW74" s="1292"/>
      <c r="BX74" s="1292"/>
      <c r="BY74" s="1292"/>
      <c r="BZ74" s="1292"/>
      <c r="CA74" s="1292"/>
      <c r="CB74" s="1292"/>
      <c r="CC74" s="1292"/>
      <c r="CD74" s="1292"/>
      <c r="CE74" s="1292"/>
      <c r="CF74" s="1292"/>
      <c r="CG74" s="1292"/>
      <c r="CH74" s="1292"/>
      <c r="CI74" s="1292"/>
      <c r="CJ74" s="1292"/>
      <c r="CK74" s="1292"/>
      <c r="CL74" s="1292"/>
      <c r="CM74" s="1292"/>
      <c r="CN74" s="1292"/>
      <c r="CO74" s="1292"/>
      <c r="CP74" s="1292"/>
      <c r="CQ74" s="1292"/>
      <c r="CR74" s="1292"/>
      <c r="CS74" s="1292"/>
      <c r="CT74" s="1292"/>
      <c r="CU74" s="1292"/>
      <c r="CV74" s="1292"/>
      <c r="CW74" s="1292"/>
      <c r="CX74" s="1292"/>
      <c r="CY74" s="1292"/>
      <c r="CZ74" s="1292"/>
      <c r="DA74" s="1292"/>
      <c r="DB74" s="1292"/>
      <c r="DC74" s="1292"/>
    </row>
    <row r="75" spans="2:107" x14ac:dyDescent="0.15">
      <c r="B75" s="374"/>
      <c r="G75" s="1297"/>
      <c r="H75" s="1297"/>
      <c r="I75" s="1286"/>
      <c r="J75" s="1286"/>
      <c r="K75" s="1293"/>
      <c r="L75" s="1293"/>
      <c r="M75" s="1293"/>
      <c r="N75" s="1293"/>
      <c r="AM75" s="383"/>
      <c r="AN75" s="1294"/>
      <c r="AO75" s="1294"/>
      <c r="AP75" s="1294"/>
      <c r="AQ75" s="1294"/>
      <c r="AR75" s="1294"/>
      <c r="AS75" s="1294"/>
      <c r="AT75" s="1294"/>
      <c r="AU75" s="1294"/>
      <c r="AV75" s="1294"/>
      <c r="AW75" s="1294"/>
      <c r="AX75" s="1294"/>
      <c r="AY75" s="1294"/>
      <c r="AZ75" s="1294"/>
      <c r="BA75" s="1294"/>
      <c r="BB75" s="1294" t="s">
        <v>604</v>
      </c>
      <c r="BC75" s="1294"/>
      <c r="BD75" s="1294"/>
      <c r="BE75" s="1294"/>
      <c r="BF75" s="1294"/>
      <c r="BG75" s="1294"/>
      <c r="BH75" s="1294"/>
      <c r="BI75" s="1294"/>
      <c r="BJ75" s="1294"/>
      <c r="BK75" s="1294"/>
      <c r="BL75" s="1294"/>
      <c r="BM75" s="1294"/>
      <c r="BN75" s="1294"/>
      <c r="BO75" s="1294"/>
      <c r="BP75" s="1292">
        <v>6.5</v>
      </c>
      <c r="BQ75" s="1292"/>
      <c r="BR75" s="1292"/>
      <c r="BS75" s="1292"/>
      <c r="BT75" s="1292"/>
      <c r="BU75" s="1292"/>
      <c r="BV75" s="1292"/>
      <c r="BW75" s="1292"/>
      <c r="BX75" s="1292">
        <v>6</v>
      </c>
      <c r="BY75" s="1292"/>
      <c r="BZ75" s="1292"/>
      <c r="CA75" s="1292"/>
      <c r="CB75" s="1292"/>
      <c r="CC75" s="1292"/>
      <c r="CD75" s="1292"/>
      <c r="CE75" s="1292"/>
      <c r="CF75" s="1292">
        <v>6.2</v>
      </c>
      <c r="CG75" s="1292"/>
      <c r="CH75" s="1292"/>
      <c r="CI75" s="1292"/>
      <c r="CJ75" s="1292"/>
      <c r="CK75" s="1292"/>
      <c r="CL75" s="1292"/>
      <c r="CM75" s="1292"/>
      <c r="CN75" s="1292">
        <v>6.9</v>
      </c>
      <c r="CO75" s="1292"/>
      <c r="CP75" s="1292"/>
      <c r="CQ75" s="1292"/>
      <c r="CR75" s="1292"/>
      <c r="CS75" s="1292"/>
      <c r="CT75" s="1292"/>
      <c r="CU75" s="1292"/>
      <c r="CV75" s="1292">
        <v>8.3000000000000007</v>
      </c>
      <c r="CW75" s="1292"/>
      <c r="CX75" s="1292"/>
      <c r="CY75" s="1292"/>
      <c r="CZ75" s="1292"/>
      <c r="DA75" s="1292"/>
      <c r="DB75" s="1292"/>
      <c r="DC75" s="1292"/>
    </row>
    <row r="76" spans="2:107" x14ac:dyDescent="0.15">
      <c r="B76" s="374"/>
      <c r="G76" s="1297"/>
      <c r="H76" s="1297"/>
      <c r="I76" s="1286"/>
      <c r="J76" s="1286"/>
      <c r="K76" s="1293"/>
      <c r="L76" s="1293"/>
      <c r="M76" s="1293"/>
      <c r="N76" s="1293"/>
      <c r="AM76" s="383"/>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92"/>
      <c r="BQ76" s="1292"/>
      <c r="BR76" s="1292"/>
      <c r="BS76" s="1292"/>
      <c r="BT76" s="1292"/>
      <c r="BU76" s="1292"/>
      <c r="BV76" s="1292"/>
      <c r="BW76" s="1292"/>
      <c r="BX76" s="1292"/>
      <c r="BY76" s="1292"/>
      <c r="BZ76" s="1292"/>
      <c r="CA76" s="1292"/>
      <c r="CB76" s="1292"/>
      <c r="CC76" s="1292"/>
      <c r="CD76" s="1292"/>
      <c r="CE76" s="1292"/>
      <c r="CF76" s="1292"/>
      <c r="CG76" s="1292"/>
      <c r="CH76" s="1292"/>
      <c r="CI76" s="1292"/>
      <c r="CJ76" s="1292"/>
      <c r="CK76" s="1292"/>
      <c r="CL76" s="1292"/>
      <c r="CM76" s="1292"/>
      <c r="CN76" s="1292"/>
      <c r="CO76" s="1292"/>
      <c r="CP76" s="1292"/>
      <c r="CQ76" s="1292"/>
      <c r="CR76" s="1292"/>
      <c r="CS76" s="1292"/>
      <c r="CT76" s="1292"/>
      <c r="CU76" s="1292"/>
      <c r="CV76" s="1292"/>
      <c r="CW76" s="1292"/>
      <c r="CX76" s="1292"/>
      <c r="CY76" s="1292"/>
      <c r="CZ76" s="1292"/>
      <c r="DA76" s="1292"/>
      <c r="DB76" s="1292"/>
      <c r="DC76" s="1292"/>
    </row>
    <row r="77" spans="2:107" x14ac:dyDescent="0.15">
      <c r="B77" s="374"/>
      <c r="G77" s="1286"/>
      <c r="H77" s="1286"/>
      <c r="I77" s="1286"/>
      <c r="J77" s="1286"/>
      <c r="K77" s="1298"/>
      <c r="L77" s="1298"/>
      <c r="M77" s="1298"/>
      <c r="N77" s="1298"/>
      <c r="AN77" s="1290" t="s">
        <v>600</v>
      </c>
      <c r="AO77" s="1290"/>
      <c r="AP77" s="1290"/>
      <c r="AQ77" s="1290"/>
      <c r="AR77" s="1290"/>
      <c r="AS77" s="1290"/>
      <c r="AT77" s="1290"/>
      <c r="AU77" s="1290"/>
      <c r="AV77" s="1290"/>
      <c r="AW77" s="1290"/>
      <c r="AX77" s="1290"/>
      <c r="AY77" s="1290"/>
      <c r="AZ77" s="1290"/>
      <c r="BA77" s="1290"/>
      <c r="BB77" s="1294" t="s">
        <v>597</v>
      </c>
      <c r="BC77" s="1294"/>
      <c r="BD77" s="1294"/>
      <c r="BE77" s="1294"/>
      <c r="BF77" s="1294"/>
      <c r="BG77" s="1294"/>
      <c r="BH77" s="1294"/>
      <c r="BI77" s="1294"/>
      <c r="BJ77" s="1294"/>
      <c r="BK77" s="1294"/>
      <c r="BL77" s="1294"/>
      <c r="BM77" s="1294"/>
      <c r="BN77" s="1294"/>
      <c r="BO77" s="1294"/>
      <c r="BP77" s="1292">
        <v>18.899999999999999</v>
      </c>
      <c r="BQ77" s="1292"/>
      <c r="BR77" s="1292"/>
      <c r="BS77" s="1292"/>
      <c r="BT77" s="1292"/>
      <c r="BU77" s="1292"/>
      <c r="BV77" s="1292"/>
      <c r="BW77" s="1292"/>
      <c r="BX77" s="1292">
        <v>10.199999999999999</v>
      </c>
      <c r="BY77" s="1292"/>
      <c r="BZ77" s="1292"/>
      <c r="CA77" s="1292"/>
      <c r="CB77" s="1292"/>
      <c r="CC77" s="1292"/>
      <c r="CD77" s="1292"/>
      <c r="CE77" s="1292"/>
      <c r="CF77" s="1292">
        <v>13.1</v>
      </c>
      <c r="CG77" s="1292"/>
      <c r="CH77" s="1292"/>
      <c r="CI77" s="1292"/>
      <c r="CJ77" s="1292"/>
      <c r="CK77" s="1292"/>
      <c r="CL77" s="1292"/>
      <c r="CM77" s="1292"/>
      <c r="CN77" s="1292">
        <v>0</v>
      </c>
      <c r="CO77" s="1292"/>
      <c r="CP77" s="1292"/>
      <c r="CQ77" s="1292"/>
      <c r="CR77" s="1292"/>
      <c r="CS77" s="1292"/>
      <c r="CT77" s="1292"/>
      <c r="CU77" s="1292"/>
      <c r="CV77" s="1292">
        <v>0</v>
      </c>
      <c r="CW77" s="1292"/>
      <c r="CX77" s="1292"/>
      <c r="CY77" s="1292"/>
      <c r="CZ77" s="1292"/>
      <c r="DA77" s="1292"/>
      <c r="DB77" s="1292"/>
      <c r="DC77" s="1292"/>
    </row>
    <row r="78" spans="2:107" x14ac:dyDescent="0.15">
      <c r="B78" s="374"/>
      <c r="G78" s="1286"/>
      <c r="H78" s="1286"/>
      <c r="I78" s="1286"/>
      <c r="J78" s="1286"/>
      <c r="K78" s="1298"/>
      <c r="L78" s="1298"/>
      <c r="M78" s="1298"/>
      <c r="N78" s="1298"/>
      <c r="AN78" s="1290"/>
      <c r="AO78" s="1290"/>
      <c r="AP78" s="1290"/>
      <c r="AQ78" s="1290"/>
      <c r="AR78" s="1290"/>
      <c r="AS78" s="1290"/>
      <c r="AT78" s="1290"/>
      <c r="AU78" s="1290"/>
      <c r="AV78" s="1290"/>
      <c r="AW78" s="1290"/>
      <c r="AX78" s="1290"/>
      <c r="AY78" s="1290"/>
      <c r="AZ78" s="1290"/>
      <c r="BA78" s="1290"/>
      <c r="BB78" s="1294"/>
      <c r="BC78" s="1294"/>
      <c r="BD78" s="1294"/>
      <c r="BE78" s="1294"/>
      <c r="BF78" s="1294"/>
      <c r="BG78" s="1294"/>
      <c r="BH78" s="1294"/>
      <c r="BI78" s="1294"/>
      <c r="BJ78" s="1294"/>
      <c r="BK78" s="1294"/>
      <c r="BL78" s="1294"/>
      <c r="BM78" s="1294"/>
      <c r="BN78" s="1294"/>
      <c r="BO78" s="1294"/>
      <c r="BP78" s="1292"/>
      <c r="BQ78" s="1292"/>
      <c r="BR78" s="1292"/>
      <c r="BS78" s="1292"/>
      <c r="BT78" s="1292"/>
      <c r="BU78" s="1292"/>
      <c r="BV78" s="1292"/>
      <c r="BW78" s="1292"/>
      <c r="BX78" s="1292"/>
      <c r="BY78" s="1292"/>
      <c r="BZ78" s="1292"/>
      <c r="CA78" s="1292"/>
      <c r="CB78" s="1292"/>
      <c r="CC78" s="1292"/>
      <c r="CD78" s="1292"/>
      <c r="CE78" s="1292"/>
      <c r="CF78" s="1292"/>
      <c r="CG78" s="1292"/>
      <c r="CH78" s="1292"/>
      <c r="CI78" s="1292"/>
      <c r="CJ78" s="1292"/>
      <c r="CK78" s="1292"/>
      <c r="CL78" s="1292"/>
      <c r="CM78" s="1292"/>
      <c r="CN78" s="1292"/>
      <c r="CO78" s="1292"/>
      <c r="CP78" s="1292"/>
      <c r="CQ78" s="1292"/>
      <c r="CR78" s="1292"/>
      <c r="CS78" s="1292"/>
      <c r="CT78" s="1292"/>
      <c r="CU78" s="1292"/>
      <c r="CV78" s="1292"/>
      <c r="CW78" s="1292"/>
      <c r="CX78" s="1292"/>
      <c r="CY78" s="1292"/>
      <c r="CZ78" s="1292"/>
      <c r="DA78" s="1292"/>
      <c r="DB78" s="1292"/>
      <c r="DC78" s="1292"/>
    </row>
    <row r="79" spans="2:107" x14ac:dyDescent="0.15">
      <c r="B79" s="374"/>
      <c r="G79" s="1286"/>
      <c r="H79" s="1286"/>
      <c r="I79" s="1296"/>
      <c r="J79" s="1296"/>
      <c r="K79" s="1299"/>
      <c r="L79" s="1299"/>
      <c r="M79" s="1299"/>
      <c r="N79" s="1299"/>
      <c r="AN79" s="1290"/>
      <c r="AO79" s="1290"/>
      <c r="AP79" s="1290"/>
      <c r="AQ79" s="1290"/>
      <c r="AR79" s="1290"/>
      <c r="AS79" s="1290"/>
      <c r="AT79" s="1290"/>
      <c r="AU79" s="1290"/>
      <c r="AV79" s="1290"/>
      <c r="AW79" s="1290"/>
      <c r="AX79" s="1290"/>
      <c r="AY79" s="1290"/>
      <c r="AZ79" s="1290"/>
      <c r="BA79" s="1290"/>
      <c r="BB79" s="1294" t="s">
        <v>604</v>
      </c>
      <c r="BC79" s="1294"/>
      <c r="BD79" s="1294"/>
      <c r="BE79" s="1294"/>
      <c r="BF79" s="1294"/>
      <c r="BG79" s="1294"/>
      <c r="BH79" s="1294"/>
      <c r="BI79" s="1294"/>
      <c r="BJ79" s="1294"/>
      <c r="BK79" s="1294"/>
      <c r="BL79" s="1294"/>
      <c r="BM79" s="1294"/>
      <c r="BN79" s="1294"/>
      <c r="BO79" s="1294"/>
      <c r="BP79" s="1292">
        <v>10.1</v>
      </c>
      <c r="BQ79" s="1292"/>
      <c r="BR79" s="1292"/>
      <c r="BS79" s="1292"/>
      <c r="BT79" s="1292"/>
      <c r="BU79" s="1292"/>
      <c r="BV79" s="1292"/>
      <c r="BW79" s="1292"/>
      <c r="BX79" s="1292">
        <v>9.1</v>
      </c>
      <c r="BY79" s="1292"/>
      <c r="BZ79" s="1292"/>
      <c r="CA79" s="1292"/>
      <c r="CB79" s="1292"/>
      <c r="CC79" s="1292"/>
      <c r="CD79" s="1292"/>
      <c r="CE79" s="1292"/>
      <c r="CF79" s="1292">
        <v>8.9</v>
      </c>
      <c r="CG79" s="1292"/>
      <c r="CH79" s="1292"/>
      <c r="CI79" s="1292"/>
      <c r="CJ79" s="1292"/>
      <c r="CK79" s="1292"/>
      <c r="CL79" s="1292"/>
      <c r="CM79" s="1292"/>
      <c r="CN79" s="1292">
        <v>7.9</v>
      </c>
      <c r="CO79" s="1292"/>
      <c r="CP79" s="1292"/>
      <c r="CQ79" s="1292"/>
      <c r="CR79" s="1292"/>
      <c r="CS79" s="1292"/>
      <c r="CT79" s="1292"/>
      <c r="CU79" s="1292"/>
      <c r="CV79" s="1292">
        <v>7.9</v>
      </c>
      <c r="CW79" s="1292"/>
      <c r="CX79" s="1292"/>
      <c r="CY79" s="1292"/>
      <c r="CZ79" s="1292"/>
      <c r="DA79" s="1292"/>
      <c r="DB79" s="1292"/>
      <c r="DC79" s="1292"/>
    </row>
    <row r="80" spans="2:107" x14ac:dyDescent="0.15">
      <c r="B80" s="374"/>
      <c r="G80" s="1286"/>
      <c r="H80" s="1286"/>
      <c r="I80" s="1296"/>
      <c r="J80" s="1296"/>
      <c r="K80" s="1299"/>
      <c r="L80" s="1299"/>
      <c r="M80" s="1299"/>
      <c r="N80" s="1299"/>
      <c r="AN80" s="1290"/>
      <c r="AO80" s="1290"/>
      <c r="AP80" s="1290"/>
      <c r="AQ80" s="1290"/>
      <c r="AR80" s="1290"/>
      <c r="AS80" s="1290"/>
      <c r="AT80" s="1290"/>
      <c r="AU80" s="1290"/>
      <c r="AV80" s="1290"/>
      <c r="AW80" s="1290"/>
      <c r="AX80" s="1290"/>
      <c r="AY80" s="1290"/>
      <c r="AZ80" s="1290"/>
      <c r="BA80" s="1290"/>
      <c r="BB80" s="1294"/>
      <c r="BC80" s="1294"/>
      <c r="BD80" s="1294"/>
      <c r="BE80" s="1294"/>
      <c r="BF80" s="1294"/>
      <c r="BG80" s="1294"/>
      <c r="BH80" s="1294"/>
      <c r="BI80" s="1294"/>
      <c r="BJ80" s="1294"/>
      <c r="BK80" s="1294"/>
      <c r="BL80" s="1294"/>
      <c r="BM80" s="1294"/>
      <c r="BN80" s="1294"/>
      <c r="BO80" s="1294"/>
      <c r="BP80" s="1292"/>
      <c r="BQ80" s="1292"/>
      <c r="BR80" s="1292"/>
      <c r="BS80" s="1292"/>
      <c r="BT80" s="1292"/>
      <c r="BU80" s="1292"/>
      <c r="BV80" s="1292"/>
      <c r="BW80" s="1292"/>
      <c r="BX80" s="1292"/>
      <c r="BY80" s="1292"/>
      <c r="BZ80" s="1292"/>
      <c r="CA80" s="1292"/>
      <c r="CB80" s="1292"/>
      <c r="CC80" s="1292"/>
      <c r="CD80" s="1292"/>
      <c r="CE80" s="1292"/>
      <c r="CF80" s="1292"/>
      <c r="CG80" s="1292"/>
      <c r="CH80" s="1292"/>
      <c r="CI80" s="1292"/>
      <c r="CJ80" s="1292"/>
      <c r="CK80" s="1292"/>
      <c r="CL80" s="1292"/>
      <c r="CM80" s="1292"/>
      <c r="CN80" s="1292"/>
      <c r="CO80" s="1292"/>
      <c r="CP80" s="1292"/>
      <c r="CQ80" s="1292"/>
      <c r="CR80" s="1292"/>
      <c r="CS80" s="1292"/>
      <c r="CT80" s="1292"/>
      <c r="CU80" s="1292"/>
      <c r="CV80" s="1292"/>
      <c r="CW80" s="1292"/>
      <c r="CX80" s="1292"/>
      <c r="CY80" s="1292"/>
      <c r="CZ80" s="1292"/>
      <c r="DA80" s="1292"/>
      <c r="DB80" s="1292"/>
      <c r="DC80" s="1292"/>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5iVblfCJSSCwqmgcAH4plgSo+SX2i8qkR0yoH73uwjKn6YRfKsQnm1ElbD9/yiJ3BXfVbGyzz02xAFo39JjMQ==" saltValue="Yj3J7Oe9dN1sfWIcj4GvE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pageMargins left="0" right="0" top="0.78740157480314965" bottom="0.39370078740157483" header="0.19685039370078741" footer="0.19685039370078741"/>
  <pageSetup paperSize="9" scale="46" orientation="landscape" cellComments="asDisplayed"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opLeftCell="A58" zoomScaleNormal="100" zoomScaleSheetLayoutView="70" workbookViewId="0">
      <selection activeCell="DG34" sqref="DG34:DH34"/>
    </sheetView>
  </sheetViews>
  <sheetFormatPr defaultColWidth="0" defaultRowHeight="13.5" customHeight="1" zeroHeight="1" x14ac:dyDescent="0.15"/>
  <cols>
    <col min="1" max="34" width="2.375" style="271" customWidth="1"/>
    <col min="35" max="122" width="2.375" style="270" customWidth="1"/>
    <col min="123" max="16384" width="2.37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lEopi7AUFGri4bsh+TmYlwOH+bfm/OeVqrw5mb/PK34EKBaTGoWQ5adBDudMN5dBxxCjRNJynsMl5G+xfQshQ==" saltValue="Tod1Et9An5UY8CqQSjmMKQ==" spinCount="100000" sheet="1" objects="1" scenarios="1"/>
  <dataConsolidate/>
  <phoneticPr fontId="2"/>
  <printOptions horizontalCentered="1"/>
  <pageMargins left="0" right="0" top="0.78740157480314965" bottom="0.39370078740157483" header="0.19685039370078741" footer="0.19685039370078741"/>
  <pageSetup paperSize="9" scale="31" orientation="landscape" cellComments="asDisplayed"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opLeftCell="A100" zoomScaleNormal="100" zoomScaleSheetLayoutView="55" workbookViewId="0">
      <selection activeCell="DG34" sqref="DG34:DH34"/>
    </sheetView>
  </sheetViews>
  <sheetFormatPr defaultColWidth="0" defaultRowHeight="13.5" customHeight="1" zeroHeight="1" x14ac:dyDescent="0.15"/>
  <cols>
    <col min="1" max="34" width="2.375" style="271" customWidth="1"/>
    <col min="35" max="122" width="2.375" style="270" customWidth="1"/>
    <col min="123" max="16384" width="2.37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7sTjwqT2EoCLzQ35mHjtgXvP26R6tgdhW+ctVqBdDHmz5cLX7SSy6RTF/hLeDz46UN3AtjljEtOviWr1hHOxQ==" saltValue="+WVSU+StF9gPAST56tjzVA==" spinCount="100000" sheet="1" objects="1" scenarios="1"/>
  <dataConsolidate/>
  <phoneticPr fontId="2"/>
  <printOptions horizontalCentered="1"/>
  <pageMargins left="0" right="0" top="0.78740157480314965" bottom="0.39370078740157483" header="0.19685039370078741" footer="0.19685039370078741"/>
  <pageSetup paperSize="9" scale="31" orientation="landscape" cellComments="asDisplayed" horizontalDpi="300" verticalDpi="3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552</v>
      </c>
      <c r="G2" s="136"/>
      <c r="H2" s="137"/>
    </row>
    <row r="3" spans="1:8" x14ac:dyDescent="0.15">
      <c r="A3" s="133" t="s">
        <v>545</v>
      </c>
      <c r="B3" s="138"/>
      <c r="C3" s="139"/>
      <c r="D3" s="140">
        <v>91100</v>
      </c>
      <c r="E3" s="141"/>
      <c r="F3" s="142">
        <v>82748</v>
      </c>
      <c r="G3" s="143"/>
      <c r="H3" s="144"/>
    </row>
    <row r="4" spans="1:8" x14ac:dyDescent="0.15">
      <c r="A4" s="145"/>
      <c r="B4" s="146"/>
      <c r="C4" s="147"/>
      <c r="D4" s="148">
        <v>27284</v>
      </c>
      <c r="E4" s="149"/>
      <c r="F4" s="150">
        <v>44732</v>
      </c>
      <c r="G4" s="151"/>
      <c r="H4" s="152"/>
    </row>
    <row r="5" spans="1:8" x14ac:dyDescent="0.15">
      <c r="A5" s="133" t="s">
        <v>547</v>
      </c>
      <c r="B5" s="138"/>
      <c r="C5" s="139"/>
      <c r="D5" s="140">
        <v>40853</v>
      </c>
      <c r="E5" s="141"/>
      <c r="F5" s="142">
        <v>91837</v>
      </c>
      <c r="G5" s="143"/>
      <c r="H5" s="144"/>
    </row>
    <row r="6" spans="1:8" x14ac:dyDescent="0.15">
      <c r="A6" s="145"/>
      <c r="B6" s="146"/>
      <c r="C6" s="147"/>
      <c r="D6" s="148">
        <v>25095</v>
      </c>
      <c r="E6" s="149"/>
      <c r="F6" s="150">
        <v>54439</v>
      </c>
      <c r="G6" s="151"/>
      <c r="H6" s="152"/>
    </row>
    <row r="7" spans="1:8" x14ac:dyDescent="0.15">
      <c r="A7" s="133" t="s">
        <v>548</v>
      </c>
      <c r="B7" s="138"/>
      <c r="C7" s="139"/>
      <c r="D7" s="140">
        <v>71719</v>
      </c>
      <c r="E7" s="141"/>
      <c r="F7" s="142">
        <v>75972</v>
      </c>
      <c r="G7" s="143"/>
      <c r="H7" s="144"/>
    </row>
    <row r="8" spans="1:8" x14ac:dyDescent="0.15">
      <c r="A8" s="145"/>
      <c r="B8" s="146"/>
      <c r="C8" s="147"/>
      <c r="D8" s="148">
        <v>44214</v>
      </c>
      <c r="E8" s="149"/>
      <c r="F8" s="150">
        <v>40712</v>
      </c>
      <c r="G8" s="151"/>
      <c r="H8" s="152"/>
    </row>
    <row r="9" spans="1:8" x14ac:dyDescent="0.15">
      <c r="A9" s="133" t="s">
        <v>549</v>
      </c>
      <c r="B9" s="138"/>
      <c r="C9" s="139"/>
      <c r="D9" s="140">
        <v>87595</v>
      </c>
      <c r="E9" s="141"/>
      <c r="F9" s="142">
        <v>79466</v>
      </c>
      <c r="G9" s="143"/>
      <c r="H9" s="144"/>
    </row>
    <row r="10" spans="1:8" x14ac:dyDescent="0.15">
      <c r="A10" s="145"/>
      <c r="B10" s="146"/>
      <c r="C10" s="147"/>
      <c r="D10" s="148">
        <v>43222</v>
      </c>
      <c r="E10" s="149"/>
      <c r="F10" s="150">
        <v>44645</v>
      </c>
      <c r="G10" s="151"/>
      <c r="H10" s="152"/>
    </row>
    <row r="11" spans="1:8" x14ac:dyDescent="0.15">
      <c r="A11" s="133" t="s">
        <v>550</v>
      </c>
      <c r="B11" s="138"/>
      <c r="C11" s="139"/>
      <c r="D11" s="140">
        <v>35944</v>
      </c>
      <c r="E11" s="141"/>
      <c r="F11" s="142">
        <v>90072</v>
      </c>
      <c r="G11" s="143"/>
      <c r="H11" s="144"/>
    </row>
    <row r="12" spans="1:8" x14ac:dyDescent="0.15">
      <c r="A12" s="145"/>
      <c r="B12" s="146"/>
      <c r="C12" s="153"/>
      <c r="D12" s="148">
        <v>21149</v>
      </c>
      <c r="E12" s="149"/>
      <c r="F12" s="150">
        <v>46083</v>
      </c>
      <c r="G12" s="151"/>
      <c r="H12" s="152"/>
    </row>
    <row r="13" spans="1:8" x14ac:dyDescent="0.15">
      <c r="A13" s="133"/>
      <c r="B13" s="138"/>
      <c r="C13" s="154"/>
      <c r="D13" s="155">
        <v>65442</v>
      </c>
      <c r="E13" s="156"/>
      <c r="F13" s="157">
        <v>84019</v>
      </c>
      <c r="G13" s="158"/>
      <c r="H13" s="144"/>
    </row>
    <row r="14" spans="1:8" x14ac:dyDescent="0.15">
      <c r="A14" s="145"/>
      <c r="B14" s="146"/>
      <c r="C14" s="147"/>
      <c r="D14" s="148">
        <v>32193</v>
      </c>
      <c r="E14" s="149"/>
      <c r="F14" s="150">
        <v>46122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7.84</v>
      </c>
      <c r="C19" s="159">
        <f>ROUND(VALUE(SUBSTITUTE(実質収支比率等に係る経年分析!G$48,"▲","-")),2)</f>
        <v>6.64</v>
      </c>
      <c r="D19" s="159">
        <f>ROUND(VALUE(SUBSTITUTE(実質収支比率等に係る経年分析!H$48,"▲","-")),2)</f>
        <v>8.4600000000000009</v>
      </c>
      <c r="E19" s="159">
        <f>ROUND(VALUE(SUBSTITUTE(実質収支比率等に係る経年分析!I$48,"▲","-")),2)</f>
        <v>6.13</v>
      </c>
      <c r="F19" s="159">
        <f>ROUND(VALUE(SUBSTITUTE(実質収支比率等に係る経年分析!J$48,"▲","-")),2)</f>
        <v>6.86</v>
      </c>
    </row>
    <row r="20" spans="1:11" x14ac:dyDescent="0.15">
      <c r="A20" s="159" t="s">
        <v>49</v>
      </c>
      <c r="B20" s="159">
        <f>ROUND(VALUE(SUBSTITUTE(実質収支比率等に係る経年分析!F$47,"▲","-")),2)</f>
        <v>16.22</v>
      </c>
      <c r="C20" s="159">
        <f>ROUND(VALUE(SUBSTITUTE(実質収支比率等に係る経年分析!G$47,"▲","-")),2)</f>
        <v>15.99</v>
      </c>
      <c r="D20" s="159">
        <f>ROUND(VALUE(SUBSTITUTE(実質収支比率等に係る経年分析!H$47,"▲","-")),2)</f>
        <v>20.170000000000002</v>
      </c>
      <c r="E20" s="159">
        <f>ROUND(VALUE(SUBSTITUTE(実質収支比率等に係る経年分析!I$47,"▲","-")),2)</f>
        <v>20.87</v>
      </c>
      <c r="F20" s="159">
        <f>ROUND(VALUE(SUBSTITUTE(実質収支比率等に係る経年分析!J$47,"▲","-")),2)</f>
        <v>17.350000000000001</v>
      </c>
    </row>
    <row r="21" spans="1:11" x14ac:dyDescent="0.15">
      <c r="A21" s="159" t="s">
        <v>50</v>
      </c>
      <c r="B21" s="159">
        <f>IF(ISNUMBER(VALUE(SUBSTITUTE(実質収支比率等に係る経年分析!F$49,"▲","-"))),ROUND(VALUE(SUBSTITUTE(実質収支比率等に係る経年分析!F$49,"▲","-")),2),NA())</f>
        <v>4.04</v>
      </c>
      <c r="C21" s="159">
        <f>IF(ISNUMBER(VALUE(SUBSTITUTE(実質収支比率等に係る経年分析!G$49,"▲","-"))),ROUND(VALUE(SUBSTITUTE(実質収支比率等に係る経年分析!G$49,"▲","-")),2),NA())</f>
        <v>-1.37</v>
      </c>
      <c r="D21" s="159">
        <f>IF(ISNUMBER(VALUE(SUBSTITUTE(実質収支比率等に係る経年分析!H$49,"▲","-"))),ROUND(VALUE(SUBSTITUTE(実質収支比率等に係る経年分析!H$49,"▲","-")),2),NA())</f>
        <v>6</v>
      </c>
      <c r="E21" s="159">
        <f>IF(ISNUMBER(VALUE(SUBSTITUTE(実質収支比率等に係る経年分析!I$49,"▲","-"))),ROUND(VALUE(SUBSTITUTE(実質収支比率等に係る経年分析!I$49,"▲","-")),2),NA())</f>
        <v>-1.87</v>
      </c>
      <c r="F21" s="159">
        <f>IF(ISNUMBER(VALUE(SUBSTITUTE(実質収支比率等に係る経年分析!J$49,"▲","-"))),ROUND(VALUE(SUBSTITUTE(実質収支比率等に係る経年分析!J$49,"▲","-")),2),NA())</f>
        <v>3.64</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国民健康保険診療所特別会計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0.05</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x14ac:dyDescent="0.15">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7.0000000000000007E-2</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0.81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0.99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0.96</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1.23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1.73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1.84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1.85</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1.56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2.0099999999999998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2.66</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7.83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6.63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8.4600000000000009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6.13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6.86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32.51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30.57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28.88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28.61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29.56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615</v>
      </c>
      <c r="E42" s="161"/>
      <c r="F42" s="161"/>
      <c r="G42" s="161">
        <f>'実質公債費比率（分子）の構造'!L$52</f>
        <v>604</v>
      </c>
      <c r="H42" s="161"/>
      <c r="I42" s="161"/>
      <c r="J42" s="161">
        <f>'実質公債費比率（分子）の構造'!M$52</f>
        <v>537</v>
      </c>
      <c r="K42" s="161"/>
      <c r="L42" s="161"/>
      <c r="M42" s="161">
        <f>'実質公債費比率（分子）の構造'!N$52</f>
        <v>531</v>
      </c>
      <c r="N42" s="161"/>
      <c r="O42" s="161"/>
      <c r="P42" s="161">
        <f>'実質公債費比率（分子）の構造'!O$52</f>
        <v>524</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273</v>
      </c>
      <c r="C46" s="161"/>
      <c r="D46" s="161"/>
      <c r="E46" s="161">
        <f>'実質公債費比率（分子）の構造'!L$48</f>
        <v>290</v>
      </c>
      <c r="F46" s="161"/>
      <c r="G46" s="161"/>
      <c r="H46" s="161">
        <f>'実質公債費比率（分子）の構造'!M$48</f>
        <v>289</v>
      </c>
      <c r="I46" s="161"/>
      <c r="J46" s="161"/>
      <c r="K46" s="161">
        <f>'実質公債費比率（分子）の構造'!N$48</f>
        <v>281</v>
      </c>
      <c r="L46" s="161"/>
      <c r="M46" s="161"/>
      <c r="N46" s="161">
        <f>'実質公債費比率（分子）の構造'!O$48</f>
        <v>272</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527</v>
      </c>
      <c r="C49" s="161"/>
      <c r="D49" s="161"/>
      <c r="E49" s="161">
        <f>'実質公債費比率（分子）の構造'!L$45</f>
        <v>462</v>
      </c>
      <c r="F49" s="161"/>
      <c r="G49" s="161"/>
      <c r="H49" s="161">
        <f>'実質公債費比率（分子）の構造'!M$45</f>
        <v>470</v>
      </c>
      <c r="I49" s="161"/>
      <c r="J49" s="161"/>
      <c r="K49" s="161">
        <f>'実質公債費比率（分子）の構造'!N$45</f>
        <v>504</v>
      </c>
      <c r="L49" s="161"/>
      <c r="M49" s="161"/>
      <c r="N49" s="161">
        <f>'実質公債費比率（分子）の構造'!O$45</f>
        <v>519</v>
      </c>
      <c r="O49" s="161"/>
      <c r="P49" s="161"/>
    </row>
    <row r="50" spans="1:16" x14ac:dyDescent="0.15">
      <c r="A50" s="161" t="s">
        <v>65</v>
      </c>
      <c r="B50" s="161" t="e">
        <f>NA()</f>
        <v>#N/A</v>
      </c>
      <c r="C50" s="161">
        <f>IF(ISNUMBER('実質公債費比率（分子）の構造'!K$53),'実質公債費比率（分子）の構造'!K$53,NA())</f>
        <v>185</v>
      </c>
      <c r="D50" s="161" t="e">
        <f>NA()</f>
        <v>#N/A</v>
      </c>
      <c r="E50" s="161" t="e">
        <f>NA()</f>
        <v>#N/A</v>
      </c>
      <c r="F50" s="161">
        <f>IF(ISNUMBER('実質公債費比率（分子）の構造'!L$53),'実質公債費比率（分子）の構造'!L$53,NA())</f>
        <v>148</v>
      </c>
      <c r="G50" s="161" t="e">
        <f>NA()</f>
        <v>#N/A</v>
      </c>
      <c r="H50" s="161" t="e">
        <f>NA()</f>
        <v>#N/A</v>
      </c>
      <c r="I50" s="161">
        <f>IF(ISNUMBER('実質公債費比率（分子）の構造'!M$53),'実質公債費比率（分子）の構造'!M$53,NA())</f>
        <v>222</v>
      </c>
      <c r="J50" s="161" t="e">
        <f>NA()</f>
        <v>#N/A</v>
      </c>
      <c r="K50" s="161" t="e">
        <f>NA()</f>
        <v>#N/A</v>
      </c>
      <c r="L50" s="161">
        <f>IF(ISNUMBER('実質公債費比率（分子）の構造'!N$53),'実質公債費比率（分子）の構造'!N$53,NA())</f>
        <v>254</v>
      </c>
      <c r="M50" s="161" t="e">
        <f>NA()</f>
        <v>#N/A</v>
      </c>
      <c r="N50" s="161" t="e">
        <f>NA()</f>
        <v>#N/A</v>
      </c>
      <c r="O50" s="161">
        <f>IF(ISNUMBER('実質公債費比率（分子）の構造'!O$53),'実質公債費比率（分子）の構造'!O$53,NA())</f>
        <v>267</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6071</v>
      </c>
      <c r="E56" s="160"/>
      <c r="F56" s="160"/>
      <c r="G56" s="160">
        <f>'将来負担比率（分子）の構造'!J$52</f>
        <v>5874</v>
      </c>
      <c r="H56" s="160"/>
      <c r="I56" s="160"/>
      <c r="J56" s="160">
        <f>'将来負担比率（分子）の構造'!K$52</f>
        <v>5971</v>
      </c>
      <c r="K56" s="160"/>
      <c r="L56" s="160"/>
      <c r="M56" s="160">
        <f>'将来負担比率（分子）の構造'!L$52</f>
        <v>5827</v>
      </c>
      <c r="N56" s="160"/>
      <c r="O56" s="160"/>
      <c r="P56" s="160">
        <f>'将来負担比率（分子）の構造'!M$52</f>
        <v>5036</v>
      </c>
    </row>
    <row r="57" spans="1:16" x14ac:dyDescent="0.15">
      <c r="A57" s="160" t="s">
        <v>36</v>
      </c>
      <c r="B57" s="160"/>
      <c r="C57" s="160"/>
      <c r="D57" s="160">
        <f>'将来負担比率（分子）の構造'!I$51</f>
        <v>268</v>
      </c>
      <c r="E57" s="160"/>
      <c r="F57" s="160"/>
      <c r="G57" s="160">
        <f>'将来負担比率（分子）の構造'!J$51</f>
        <v>198</v>
      </c>
      <c r="H57" s="160"/>
      <c r="I57" s="160"/>
      <c r="J57" s="160">
        <f>'将来負担比率（分子）の構造'!K$51</f>
        <v>175</v>
      </c>
      <c r="K57" s="160"/>
      <c r="L57" s="160"/>
      <c r="M57" s="160">
        <f>'将来負担比率（分子）の構造'!L$51</f>
        <v>148</v>
      </c>
      <c r="N57" s="160"/>
      <c r="O57" s="160"/>
      <c r="P57" s="160">
        <f>'将来負担比率（分子）の構造'!M$51</f>
        <v>154</v>
      </c>
    </row>
    <row r="58" spans="1:16" x14ac:dyDescent="0.15">
      <c r="A58" s="160" t="s">
        <v>35</v>
      </c>
      <c r="B58" s="160"/>
      <c r="C58" s="160"/>
      <c r="D58" s="160">
        <f>'将来負担比率（分子）の構造'!I$50</f>
        <v>5413</v>
      </c>
      <c r="E58" s="160"/>
      <c r="F58" s="160"/>
      <c r="G58" s="160">
        <f>'将来負担比率（分子）の構造'!J$50</f>
        <v>5689</v>
      </c>
      <c r="H58" s="160"/>
      <c r="I58" s="160"/>
      <c r="J58" s="160">
        <f>'将来負担比率（分子）の構造'!K$50</f>
        <v>5903</v>
      </c>
      <c r="K58" s="160"/>
      <c r="L58" s="160"/>
      <c r="M58" s="160">
        <f>'将来負担比率（分子）の構造'!L$50</f>
        <v>6174</v>
      </c>
      <c r="N58" s="160"/>
      <c r="O58" s="160"/>
      <c r="P58" s="160">
        <f>'将来負担比率（分子）の構造'!M$50</f>
        <v>5840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6</v>
      </c>
      <c r="C61" s="160"/>
      <c r="D61" s="160"/>
      <c r="E61" s="160">
        <f>'将来負担比率（分子）の構造'!J$46</f>
        <v>5</v>
      </c>
      <c r="F61" s="160"/>
      <c r="G61" s="160"/>
      <c r="H61" s="160">
        <f>'将来負担比率（分子）の構造'!K$46</f>
        <v>5</v>
      </c>
      <c r="I61" s="160"/>
      <c r="J61" s="160"/>
      <c r="K61" s="160">
        <f>'将来負担比率（分子）の構造'!L$46</f>
        <v>4</v>
      </c>
      <c r="L61" s="160"/>
      <c r="M61" s="160"/>
      <c r="N61" s="160">
        <f>'将来負担比率（分子）の構造'!M$46</f>
        <v>4</v>
      </c>
      <c r="O61" s="160"/>
      <c r="P61" s="160"/>
    </row>
    <row r="62" spans="1:16" x14ac:dyDescent="0.15">
      <c r="A62" s="160" t="s">
        <v>29</v>
      </c>
      <c r="B62" s="160">
        <f>'将来負担比率（分子）の構造'!I$45</f>
        <v>844</v>
      </c>
      <c r="C62" s="160"/>
      <c r="D62" s="160"/>
      <c r="E62" s="160">
        <f>'将来負担比率（分子）の構造'!J$45</f>
        <v>806</v>
      </c>
      <c r="F62" s="160"/>
      <c r="G62" s="160"/>
      <c r="H62" s="160">
        <f>'将来負担比率（分子）の構造'!K$45</f>
        <v>725</v>
      </c>
      <c r="I62" s="160"/>
      <c r="J62" s="160"/>
      <c r="K62" s="160">
        <f>'将来負担比率（分子）の構造'!L$45</f>
        <v>727</v>
      </c>
      <c r="L62" s="160"/>
      <c r="M62" s="160"/>
      <c r="N62" s="160">
        <f>'将来負担比率（分子）の構造'!M$45</f>
        <v>690</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3988</v>
      </c>
      <c r="C64" s="160"/>
      <c r="D64" s="160"/>
      <c r="E64" s="160">
        <f>'将来負担比率（分子）の構造'!J$43</f>
        <v>3848</v>
      </c>
      <c r="F64" s="160"/>
      <c r="G64" s="160"/>
      <c r="H64" s="160">
        <f>'将来負担比率（分子）の構造'!K$43</f>
        <v>3661</v>
      </c>
      <c r="I64" s="160"/>
      <c r="J64" s="160"/>
      <c r="K64" s="160">
        <f>'将来負担比率（分子）の構造'!L$43</f>
        <v>3536</v>
      </c>
      <c r="L64" s="160"/>
      <c r="M64" s="160"/>
      <c r="N64" s="160">
        <f>'将来負担比率（分子）の構造'!M$43</f>
        <v>3285</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4665</v>
      </c>
      <c r="C66" s="160"/>
      <c r="D66" s="160"/>
      <c r="E66" s="160">
        <f>'将来負担比率（分子）の構造'!J$41</f>
        <v>4529</v>
      </c>
      <c r="F66" s="160"/>
      <c r="G66" s="160"/>
      <c r="H66" s="160">
        <f>'将来負担比率（分子）の構造'!K$41</f>
        <v>4591</v>
      </c>
      <c r="I66" s="160"/>
      <c r="J66" s="160"/>
      <c r="K66" s="160">
        <f>'将来負担比率（分子）の構造'!L$41</f>
        <v>4876</v>
      </c>
      <c r="L66" s="160"/>
      <c r="M66" s="160"/>
      <c r="N66" s="160">
        <f>'将来負担比率（分子）の構造'!M$41</f>
        <v>4435</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706</v>
      </c>
      <c r="C72" s="164">
        <f>基金残高に係る経年分析!G55</f>
        <v>724</v>
      </c>
      <c r="D72" s="164">
        <f>基金残高に係る経年分析!H55</f>
        <v>592</v>
      </c>
    </row>
    <row r="73" spans="1:16" x14ac:dyDescent="0.15">
      <c r="A73" s="163" t="s">
        <v>72</v>
      </c>
      <c r="B73" s="164">
        <f>基金残高に係る経年分析!F56</f>
        <v>892</v>
      </c>
      <c r="C73" s="164">
        <f>基金残高に係る経年分析!G56</f>
        <v>894</v>
      </c>
      <c r="D73" s="164">
        <f>基金残高に係る経年分析!H56</f>
        <v>660</v>
      </c>
    </row>
    <row r="74" spans="1:16" x14ac:dyDescent="0.15">
      <c r="A74" s="163" t="s">
        <v>73</v>
      </c>
      <c r="B74" s="164">
        <f>基金残高に係る経年分析!F57</f>
        <v>3848</v>
      </c>
      <c r="C74" s="164">
        <f>基金残高に係る経年分析!G57</f>
        <v>4073</v>
      </c>
      <c r="D74" s="164">
        <f>基金残高に係る経年分析!H57</f>
        <v>4033</v>
      </c>
    </row>
  </sheetData>
  <sheetProtection algorithmName="SHA-512" hashValue="Q04Tqwgn+VEWNoKs9NdMC1aOe4UJInRCzKY9a1dieAP6u5Kqk2Hb24MmSs3p6XigSTd6SPf2qo+tjdQjcnl+tw==" saltValue="/NAxxtLXWYAIWj7yAk6h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M53"/>
  <sheetViews>
    <sheetView showGridLines="0" zoomScale="60" zoomScaleNormal="60" workbookViewId="0">
      <selection activeCell="DD34" sqref="DD34:DK34"/>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403" t="s">
        <v>209</v>
      </c>
      <c r="DI1" s="404"/>
      <c r="DJ1" s="404"/>
      <c r="DK1" s="404"/>
      <c r="DL1" s="404"/>
      <c r="DM1" s="404"/>
      <c r="DN1" s="405"/>
      <c r="DO1" s="205"/>
      <c r="DP1" s="403" t="s">
        <v>210</v>
      </c>
      <c r="DQ1" s="404"/>
      <c r="DR1" s="404"/>
      <c r="DS1" s="404"/>
      <c r="DT1" s="404"/>
      <c r="DU1" s="404"/>
      <c r="DV1" s="404"/>
      <c r="DW1" s="404"/>
      <c r="DX1" s="404"/>
      <c r="DY1" s="404"/>
      <c r="DZ1" s="404"/>
      <c r="EA1" s="404"/>
      <c r="EB1" s="404"/>
      <c r="EC1" s="405"/>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406" t="s">
        <v>212</v>
      </c>
      <c r="C3" s="407"/>
      <c r="D3" s="407"/>
      <c r="E3" s="407"/>
      <c r="F3" s="407"/>
      <c r="G3" s="407"/>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407"/>
      <c r="AJ3" s="407"/>
      <c r="AK3" s="407"/>
      <c r="AL3" s="407"/>
      <c r="AM3" s="407"/>
      <c r="AN3" s="407"/>
      <c r="AO3" s="407"/>
      <c r="AP3" s="406" t="s">
        <v>213</v>
      </c>
      <c r="AQ3" s="407"/>
      <c r="AR3" s="407"/>
      <c r="AS3" s="407"/>
      <c r="AT3" s="407"/>
      <c r="AU3" s="407"/>
      <c r="AV3" s="407"/>
      <c r="AW3" s="407"/>
      <c r="AX3" s="407"/>
      <c r="AY3" s="407"/>
      <c r="AZ3" s="407"/>
      <c r="BA3" s="407"/>
      <c r="BB3" s="407"/>
      <c r="BC3" s="407"/>
      <c r="BD3" s="407"/>
      <c r="BE3" s="407"/>
      <c r="BF3" s="407"/>
      <c r="BG3" s="407"/>
      <c r="BH3" s="407"/>
      <c r="BI3" s="407"/>
      <c r="BJ3" s="407"/>
      <c r="BK3" s="407"/>
      <c r="BL3" s="407"/>
      <c r="BM3" s="407"/>
      <c r="BN3" s="407"/>
      <c r="BO3" s="407"/>
      <c r="BP3" s="407"/>
      <c r="BQ3" s="407"/>
      <c r="BR3" s="407"/>
      <c r="BS3" s="407"/>
      <c r="BT3" s="407"/>
      <c r="BU3" s="407"/>
      <c r="BV3" s="407"/>
      <c r="BW3" s="407"/>
      <c r="BX3" s="407"/>
      <c r="BY3" s="407"/>
      <c r="BZ3" s="407"/>
      <c r="CA3" s="407"/>
      <c r="CB3" s="408"/>
      <c r="CD3" s="409" t="s">
        <v>214</v>
      </c>
      <c r="CE3" s="410"/>
      <c r="CF3" s="410"/>
      <c r="CG3" s="410"/>
      <c r="CH3" s="410"/>
      <c r="CI3" s="410"/>
      <c r="CJ3" s="410"/>
      <c r="CK3" s="410"/>
      <c r="CL3" s="410"/>
      <c r="CM3" s="410"/>
      <c r="CN3" s="410"/>
      <c r="CO3" s="410"/>
      <c r="CP3" s="410"/>
      <c r="CQ3" s="410"/>
      <c r="CR3" s="410"/>
      <c r="CS3" s="410"/>
      <c r="CT3" s="410"/>
      <c r="CU3" s="410"/>
      <c r="CV3" s="410"/>
      <c r="CW3" s="410"/>
      <c r="CX3" s="410"/>
      <c r="CY3" s="410"/>
      <c r="CZ3" s="410"/>
      <c r="DA3" s="410"/>
      <c r="DB3" s="410"/>
      <c r="DC3" s="410"/>
      <c r="DD3" s="410"/>
      <c r="DE3" s="410"/>
      <c r="DF3" s="410"/>
      <c r="DG3" s="410"/>
      <c r="DH3" s="410"/>
      <c r="DI3" s="410"/>
      <c r="DJ3" s="410"/>
      <c r="DK3" s="410"/>
      <c r="DL3" s="410"/>
      <c r="DM3" s="410"/>
      <c r="DN3" s="410"/>
      <c r="DO3" s="410"/>
      <c r="DP3" s="410"/>
      <c r="DQ3" s="410"/>
      <c r="DR3" s="410"/>
      <c r="DS3" s="410"/>
      <c r="DT3" s="410"/>
      <c r="DU3" s="410"/>
      <c r="DV3" s="410"/>
      <c r="DW3" s="410"/>
      <c r="DX3" s="410"/>
      <c r="DY3" s="410"/>
      <c r="DZ3" s="410"/>
      <c r="EA3" s="410"/>
      <c r="EB3" s="410"/>
      <c r="EC3" s="411"/>
    </row>
    <row r="4" spans="2:143" ht="11.25" customHeight="1" x14ac:dyDescent="0.15">
      <c r="B4" s="406" t="s">
        <v>1</v>
      </c>
      <c r="C4" s="407"/>
      <c r="D4" s="407"/>
      <c r="E4" s="407"/>
      <c r="F4" s="407"/>
      <c r="G4" s="407"/>
      <c r="H4" s="407"/>
      <c r="I4" s="407"/>
      <c r="J4" s="407"/>
      <c r="K4" s="407"/>
      <c r="L4" s="407"/>
      <c r="M4" s="407"/>
      <c r="N4" s="407"/>
      <c r="O4" s="407"/>
      <c r="P4" s="407"/>
      <c r="Q4" s="408"/>
      <c r="R4" s="406" t="s">
        <v>215</v>
      </c>
      <c r="S4" s="407"/>
      <c r="T4" s="407"/>
      <c r="U4" s="407"/>
      <c r="V4" s="407"/>
      <c r="W4" s="407"/>
      <c r="X4" s="407"/>
      <c r="Y4" s="408"/>
      <c r="Z4" s="406" t="s">
        <v>216</v>
      </c>
      <c r="AA4" s="407"/>
      <c r="AB4" s="407"/>
      <c r="AC4" s="408"/>
      <c r="AD4" s="406" t="s">
        <v>217</v>
      </c>
      <c r="AE4" s="407"/>
      <c r="AF4" s="407"/>
      <c r="AG4" s="407"/>
      <c r="AH4" s="407"/>
      <c r="AI4" s="407"/>
      <c r="AJ4" s="407"/>
      <c r="AK4" s="408"/>
      <c r="AL4" s="406" t="s">
        <v>216</v>
      </c>
      <c r="AM4" s="407"/>
      <c r="AN4" s="407"/>
      <c r="AO4" s="408"/>
      <c r="AP4" s="412" t="s">
        <v>218</v>
      </c>
      <c r="AQ4" s="412"/>
      <c r="AR4" s="412"/>
      <c r="AS4" s="412"/>
      <c r="AT4" s="412"/>
      <c r="AU4" s="412"/>
      <c r="AV4" s="412"/>
      <c r="AW4" s="412"/>
      <c r="AX4" s="412"/>
      <c r="AY4" s="412"/>
      <c r="AZ4" s="412"/>
      <c r="BA4" s="412"/>
      <c r="BB4" s="412"/>
      <c r="BC4" s="412"/>
      <c r="BD4" s="412"/>
      <c r="BE4" s="412"/>
      <c r="BF4" s="412"/>
      <c r="BG4" s="412" t="s">
        <v>219</v>
      </c>
      <c r="BH4" s="412"/>
      <c r="BI4" s="412"/>
      <c r="BJ4" s="412"/>
      <c r="BK4" s="412"/>
      <c r="BL4" s="412"/>
      <c r="BM4" s="412"/>
      <c r="BN4" s="412"/>
      <c r="BO4" s="412" t="s">
        <v>216</v>
      </c>
      <c r="BP4" s="412"/>
      <c r="BQ4" s="412"/>
      <c r="BR4" s="412"/>
      <c r="BS4" s="412" t="s">
        <v>220</v>
      </c>
      <c r="BT4" s="412"/>
      <c r="BU4" s="412"/>
      <c r="BV4" s="412"/>
      <c r="BW4" s="412"/>
      <c r="BX4" s="412"/>
      <c r="BY4" s="412"/>
      <c r="BZ4" s="412"/>
      <c r="CA4" s="412"/>
      <c r="CB4" s="412"/>
      <c r="CD4" s="409" t="s">
        <v>221</v>
      </c>
      <c r="CE4" s="410"/>
      <c r="CF4" s="410"/>
      <c r="CG4" s="410"/>
      <c r="CH4" s="410"/>
      <c r="CI4" s="410"/>
      <c r="CJ4" s="410"/>
      <c r="CK4" s="410"/>
      <c r="CL4" s="410"/>
      <c r="CM4" s="410"/>
      <c r="CN4" s="410"/>
      <c r="CO4" s="410"/>
      <c r="CP4" s="410"/>
      <c r="CQ4" s="410"/>
      <c r="CR4" s="410"/>
      <c r="CS4" s="410"/>
      <c r="CT4" s="410"/>
      <c r="CU4" s="410"/>
      <c r="CV4" s="410"/>
      <c r="CW4" s="410"/>
      <c r="CX4" s="410"/>
      <c r="CY4" s="410"/>
      <c r="CZ4" s="410"/>
      <c r="DA4" s="410"/>
      <c r="DB4" s="410"/>
      <c r="DC4" s="410"/>
      <c r="DD4" s="410"/>
      <c r="DE4" s="410"/>
      <c r="DF4" s="410"/>
      <c r="DG4" s="410"/>
      <c r="DH4" s="410"/>
      <c r="DI4" s="410"/>
      <c r="DJ4" s="410"/>
      <c r="DK4" s="410"/>
      <c r="DL4" s="410"/>
      <c r="DM4" s="410"/>
      <c r="DN4" s="410"/>
      <c r="DO4" s="410"/>
      <c r="DP4" s="410"/>
      <c r="DQ4" s="410"/>
      <c r="DR4" s="410"/>
      <c r="DS4" s="410"/>
      <c r="DT4" s="410"/>
      <c r="DU4" s="410"/>
      <c r="DV4" s="410"/>
      <c r="DW4" s="410"/>
      <c r="DX4" s="410"/>
      <c r="DY4" s="410"/>
      <c r="DZ4" s="410"/>
      <c r="EA4" s="410"/>
      <c r="EB4" s="410"/>
      <c r="EC4" s="411"/>
    </row>
    <row r="5" spans="2:143" s="209" customFormat="1" ht="11.25" customHeight="1" x14ac:dyDescent="0.15">
      <c r="B5" s="413" t="s">
        <v>222</v>
      </c>
      <c r="C5" s="414"/>
      <c r="D5" s="414"/>
      <c r="E5" s="414"/>
      <c r="F5" s="414"/>
      <c r="G5" s="414"/>
      <c r="H5" s="414"/>
      <c r="I5" s="414"/>
      <c r="J5" s="414"/>
      <c r="K5" s="414"/>
      <c r="L5" s="414"/>
      <c r="M5" s="414"/>
      <c r="N5" s="414"/>
      <c r="O5" s="414"/>
      <c r="P5" s="414"/>
      <c r="Q5" s="415"/>
      <c r="R5" s="416">
        <v>1611127</v>
      </c>
      <c r="S5" s="417"/>
      <c r="T5" s="417"/>
      <c r="U5" s="417"/>
      <c r="V5" s="417"/>
      <c r="W5" s="417"/>
      <c r="X5" s="417"/>
      <c r="Y5" s="418"/>
      <c r="Z5" s="419">
        <v>27.2</v>
      </c>
      <c r="AA5" s="419"/>
      <c r="AB5" s="419"/>
      <c r="AC5" s="419"/>
      <c r="AD5" s="420">
        <v>1611127</v>
      </c>
      <c r="AE5" s="420"/>
      <c r="AF5" s="420"/>
      <c r="AG5" s="420"/>
      <c r="AH5" s="420"/>
      <c r="AI5" s="420"/>
      <c r="AJ5" s="420"/>
      <c r="AK5" s="420"/>
      <c r="AL5" s="421">
        <v>48.8</v>
      </c>
      <c r="AM5" s="422"/>
      <c r="AN5" s="422"/>
      <c r="AO5" s="423"/>
      <c r="AP5" s="413" t="s">
        <v>223</v>
      </c>
      <c r="AQ5" s="414"/>
      <c r="AR5" s="414"/>
      <c r="AS5" s="414"/>
      <c r="AT5" s="414"/>
      <c r="AU5" s="414"/>
      <c r="AV5" s="414"/>
      <c r="AW5" s="414"/>
      <c r="AX5" s="414"/>
      <c r="AY5" s="414"/>
      <c r="AZ5" s="414"/>
      <c r="BA5" s="414"/>
      <c r="BB5" s="414"/>
      <c r="BC5" s="414"/>
      <c r="BD5" s="414"/>
      <c r="BE5" s="414"/>
      <c r="BF5" s="415"/>
      <c r="BG5" s="427">
        <v>1611127</v>
      </c>
      <c r="BH5" s="428"/>
      <c r="BI5" s="428"/>
      <c r="BJ5" s="428"/>
      <c r="BK5" s="428"/>
      <c r="BL5" s="428"/>
      <c r="BM5" s="428"/>
      <c r="BN5" s="429"/>
      <c r="BO5" s="430">
        <v>100</v>
      </c>
      <c r="BP5" s="430"/>
      <c r="BQ5" s="430"/>
      <c r="BR5" s="430"/>
      <c r="BS5" s="431" t="s">
        <v>122</v>
      </c>
      <c r="BT5" s="431"/>
      <c r="BU5" s="431"/>
      <c r="BV5" s="431"/>
      <c r="BW5" s="431"/>
      <c r="BX5" s="431"/>
      <c r="BY5" s="431"/>
      <c r="BZ5" s="431"/>
      <c r="CA5" s="431"/>
      <c r="CB5" s="435"/>
      <c r="CD5" s="409" t="s">
        <v>218</v>
      </c>
      <c r="CE5" s="410"/>
      <c r="CF5" s="410"/>
      <c r="CG5" s="410"/>
      <c r="CH5" s="410"/>
      <c r="CI5" s="410"/>
      <c r="CJ5" s="410"/>
      <c r="CK5" s="410"/>
      <c r="CL5" s="410"/>
      <c r="CM5" s="410"/>
      <c r="CN5" s="410"/>
      <c r="CO5" s="410"/>
      <c r="CP5" s="410"/>
      <c r="CQ5" s="411"/>
      <c r="CR5" s="409" t="s">
        <v>224</v>
      </c>
      <c r="CS5" s="410"/>
      <c r="CT5" s="410"/>
      <c r="CU5" s="410"/>
      <c r="CV5" s="410"/>
      <c r="CW5" s="410"/>
      <c r="CX5" s="410"/>
      <c r="CY5" s="411"/>
      <c r="CZ5" s="409" t="s">
        <v>216</v>
      </c>
      <c r="DA5" s="410"/>
      <c r="DB5" s="410"/>
      <c r="DC5" s="411"/>
      <c r="DD5" s="409" t="s">
        <v>225</v>
      </c>
      <c r="DE5" s="410"/>
      <c r="DF5" s="410"/>
      <c r="DG5" s="410"/>
      <c r="DH5" s="410"/>
      <c r="DI5" s="410"/>
      <c r="DJ5" s="410"/>
      <c r="DK5" s="410"/>
      <c r="DL5" s="410"/>
      <c r="DM5" s="410"/>
      <c r="DN5" s="410"/>
      <c r="DO5" s="410"/>
      <c r="DP5" s="411"/>
      <c r="DQ5" s="409" t="s">
        <v>226</v>
      </c>
      <c r="DR5" s="410"/>
      <c r="DS5" s="410"/>
      <c r="DT5" s="410"/>
      <c r="DU5" s="410"/>
      <c r="DV5" s="410"/>
      <c r="DW5" s="410"/>
      <c r="DX5" s="410"/>
      <c r="DY5" s="410"/>
      <c r="DZ5" s="410"/>
      <c r="EA5" s="410"/>
      <c r="EB5" s="410"/>
      <c r="EC5" s="411"/>
    </row>
    <row r="6" spans="2:143" ht="11.25" customHeight="1" x14ac:dyDescent="0.15">
      <c r="B6" s="424" t="s">
        <v>227</v>
      </c>
      <c r="C6" s="425"/>
      <c r="D6" s="425"/>
      <c r="E6" s="425"/>
      <c r="F6" s="425"/>
      <c r="G6" s="425"/>
      <c r="H6" s="425"/>
      <c r="I6" s="425"/>
      <c r="J6" s="425"/>
      <c r="K6" s="425"/>
      <c r="L6" s="425"/>
      <c r="M6" s="425"/>
      <c r="N6" s="425"/>
      <c r="O6" s="425"/>
      <c r="P6" s="425"/>
      <c r="Q6" s="426"/>
      <c r="R6" s="427">
        <v>52332</v>
      </c>
      <c r="S6" s="428"/>
      <c r="T6" s="428"/>
      <c r="U6" s="428"/>
      <c r="V6" s="428"/>
      <c r="W6" s="428"/>
      <c r="X6" s="428"/>
      <c r="Y6" s="429"/>
      <c r="Z6" s="430">
        <v>0.9</v>
      </c>
      <c r="AA6" s="430"/>
      <c r="AB6" s="430"/>
      <c r="AC6" s="430"/>
      <c r="AD6" s="431">
        <v>52332</v>
      </c>
      <c r="AE6" s="431"/>
      <c r="AF6" s="431"/>
      <c r="AG6" s="431"/>
      <c r="AH6" s="431"/>
      <c r="AI6" s="431"/>
      <c r="AJ6" s="431"/>
      <c r="AK6" s="431"/>
      <c r="AL6" s="432">
        <v>1.6</v>
      </c>
      <c r="AM6" s="433"/>
      <c r="AN6" s="433"/>
      <c r="AO6" s="434"/>
      <c r="AP6" s="424" t="s">
        <v>228</v>
      </c>
      <c r="AQ6" s="425"/>
      <c r="AR6" s="425"/>
      <c r="AS6" s="425"/>
      <c r="AT6" s="425"/>
      <c r="AU6" s="425"/>
      <c r="AV6" s="425"/>
      <c r="AW6" s="425"/>
      <c r="AX6" s="425"/>
      <c r="AY6" s="425"/>
      <c r="AZ6" s="425"/>
      <c r="BA6" s="425"/>
      <c r="BB6" s="425"/>
      <c r="BC6" s="425"/>
      <c r="BD6" s="425"/>
      <c r="BE6" s="425"/>
      <c r="BF6" s="426"/>
      <c r="BG6" s="427">
        <v>1611127</v>
      </c>
      <c r="BH6" s="428"/>
      <c r="BI6" s="428"/>
      <c r="BJ6" s="428"/>
      <c r="BK6" s="428"/>
      <c r="BL6" s="428"/>
      <c r="BM6" s="428"/>
      <c r="BN6" s="429"/>
      <c r="BO6" s="430">
        <v>100</v>
      </c>
      <c r="BP6" s="430"/>
      <c r="BQ6" s="430"/>
      <c r="BR6" s="430"/>
      <c r="BS6" s="431" t="s">
        <v>122</v>
      </c>
      <c r="BT6" s="431"/>
      <c r="BU6" s="431"/>
      <c r="BV6" s="431"/>
      <c r="BW6" s="431"/>
      <c r="BX6" s="431"/>
      <c r="BY6" s="431"/>
      <c r="BZ6" s="431"/>
      <c r="CA6" s="431"/>
      <c r="CB6" s="435"/>
      <c r="CD6" s="438" t="s">
        <v>229</v>
      </c>
      <c r="CE6" s="439"/>
      <c r="CF6" s="439"/>
      <c r="CG6" s="439"/>
      <c r="CH6" s="439"/>
      <c r="CI6" s="439"/>
      <c r="CJ6" s="439"/>
      <c r="CK6" s="439"/>
      <c r="CL6" s="439"/>
      <c r="CM6" s="439"/>
      <c r="CN6" s="439"/>
      <c r="CO6" s="439"/>
      <c r="CP6" s="439"/>
      <c r="CQ6" s="440"/>
      <c r="CR6" s="427">
        <v>79726</v>
      </c>
      <c r="CS6" s="428"/>
      <c r="CT6" s="428"/>
      <c r="CU6" s="428"/>
      <c r="CV6" s="428"/>
      <c r="CW6" s="428"/>
      <c r="CX6" s="428"/>
      <c r="CY6" s="429"/>
      <c r="CZ6" s="421">
        <v>1.4</v>
      </c>
      <c r="DA6" s="422"/>
      <c r="DB6" s="422"/>
      <c r="DC6" s="441"/>
      <c r="DD6" s="436" t="s">
        <v>230</v>
      </c>
      <c r="DE6" s="428"/>
      <c r="DF6" s="428"/>
      <c r="DG6" s="428"/>
      <c r="DH6" s="428"/>
      <c r="DI6" s="428"/>
      <c r="DJ6" s="428"/>
      <c r="DK6" s="428"/>
      <c r="DL6" s="428"/>
      <c r="DM6" s="428"/>
      <c r="DN6" s="428"/>
      <c r="DO6" s="428"/>
      <c r="DP6" s="429"/>
      <c r="DQ6" s="436">
        <v>79648</v>
      </c>
      <c r="DR6" s="428"/>
      <c r="DS6" s="428"/>
      <c r="DT6" s="428"/>
      <c r="DU6" s="428"/>
      <c r="DV6" s="428"/>
      <c r="DW6" s="428"/>
      <c r="DX6" s="428"/>
      <c r="DY6" s="428"/>
      <c r="DZ6" s="428"/>
      <c r="EA6" s="428"/>
      <c r="EB6" s="428"/>
      <c r="EC6" s="437"/>
    </row>
    <row r="7" spans="2:143" ht="11.25" customHeight="1" x14ac:dyDescent="0.15">
      <c r="B7" s="424" t="s">
        <v>231</v>
      </c>
      <c r="C7" s="425"/>
      <c r="D7" s="425"/>
      <c r="E7" s="425"/>
      <c r="F7" s="425"/>
      <c r="G7" s="425"/>
      <c r="H7" s="425"/>
      <c r="I7" s="425"/>
      <c r="J7" s="425"/>
      <c r="K7" s="425"/>
      <c r="L7" s="425"/>
      <c r="M7" s="425"/>
      <c r="N7" s="425"/>
      <c r="O7" s="425"/>
      <c r="P7" s="425"/>
      <c r="Q7" s="426"/>
      <c r="R7" s="427">
        <v>2368</v>
      </c>
      <c r="S7" s="428"/>
      <c r="T7" s="428"/>
      <c r="U7" s="428"/>
      <c r="V7" s="428"/>
      <c r="W7" s="428"/>
      <c r="X7" s="428"/>
      <c r="Y7" s="429"/>
      <c r="Z7" s="430">
        <v>0</v>
      </c>
      <c r="AA7" s="430"/>
      <c r="AB7" s="430"/>
      <c r="AC7" s="430"/>
      <c r="AD7" s="431">
        <v>2368</v>
      </c>
      <c r="AE7" s="431"/>
      <c r="AF7" s="431"/>
      <c r="AG7" s="431"/>
      <c r="AH7" s="431"/>
      <c r="AI7" s="431"/>
      <c r="AJ7" s="431"/>
      <c r="AK7" s="431"/>
      <c r="AL7" s="432">
        <v>0.1</v>
      </c>
      <c r="AM7" s="433"/>
      <c r="AN7" s="433"/>
      <c r="AO7" s="434"/>
      <c r="AP7" s="424" t="s">
        <v>232</v>
      </c>
      <c r="AQ7" s="425"/>
      <c r="AR7" s="425"/>
      <c r="AS7" s="425"/>
      <c r="AT7" s="425"/>
      <c r="AU7" s="425"/>
      <c r="AV7" s="425"/>
      <c r="AW7" s="425"/>
      <c r="AX7" s="425"/>
      <c r="AY7" s="425"/>
      <c r="AZ7" s="425"/>
      <c r="BA7" s="425"/>
      <c r="BB7" s="425"/>
      <c r="BC7" s="425"/>
      <c r="BD7" s="425"/>
      <c r="BE7" s="425"/>
      <c r="BF7" s="426"/>
      <c r="BG7" s="427">
        <v>746639</v>
      </c>
      <c r="BH7" s="428"/>
      <c r="BI7" s="428"/>
      <c r="BJ7" s="428"/>
      <c r="BK7" s="428"/>
      <c r="BL7" s="428"/>
      <c r="BM7" s="428"/>
      <c r="BN7" s="429"/>
      <c r="BO7" s="430">
        <v>46.3</v>
      </c>
      <c r="BP7" s="430"/>
      <c r="BQ7" s="430"/>
      <c r="BR7" s="430"/>
      <c r="BS7" s="431" t="s">
        <v>122</v>
      </c>
      <c r="BT7" s="431"/>
      <c r="BU7" s="431"/>
      <c r="BV7" s="431"/>
      <c r="BW7" s="431"/>
      <c r="BX7" s="431"/>
      <c r="BY7" s="431"/>
      <c r="BZ7" s="431"/>
      <c r="CA7" s="431"/>
      <c r="CB7" s="435"/>
      <c r="CD7" s="442" t="s">
        <v>233</v>
      </c>
      <c r="CE7" s="443"/>
      <c r="CF7" s="443"/>
      <c r="CG7" s="443"/>
      <c r="CH7" s="443"/>
      <c r="CI7" s="443"/>
      <c r="CJ7" s="443"/>
      <c r="CK7" s="443"/>
      <c r="CL7" s="443"/>
      <c r="CM7" s="443"/>
      <c r="CN7" s="443"/>
      <c r="CO7" s="443"/>
      <c r="CP7" s="443"/>
      <c r="CQ7" s="444"/>
      <c r="CR7" s="427">
        <v>667299</v>
      </c>
      <c r="CS7" s="428"/>
      <c r="CT7" s="428"/>
      <c r="CU7" s="428"/>
      <c r="CV7" s="428"/>
      <c r="CW7" s="428"/>
      <c r="CX7" s="428"/>
      <c r="CY7" s="429"/>
      <c r="CZ7" s="430">
        <v>12.1</v>
      </c>
      <c r="DA7" s="430"/>
      <c r="DB7" s="430"/>
      <c r="DC7" s="430"/>
      <c r="DD7" s="436">
        <v>23973</v>
      </c>
      <c r="DE7" s="428"/>
      <c r="DF7" s="428"/>
      <c r="DG7" s="428"/>
      <c r="DH7" s="428"/>
      <c r="DI7" s="428"/>
      <c r="DJ7" s="428"/>
      <c r="DK7" s="428"/>
      <c r="DL7" s="428"/>
      <c r="DM7" s="428"/>
      <c r="DN7" s="428"/>
      <c r="DO7" s="428"/>
      <c r="DP7" s="429"/>
      <c r="DQ7" s="436">
        <v>584025</v>
      </c>
      <c r="DR7" s="428"/>
      <c r="DS7" s="428"/>
      <c r="DT7" s="428"/>
      <c r="DU7" s="428"/>
      <c r="DV7" s="428"/>
      <c r="DW7" s="428"/>
      <c r="DX7" s="428"/>
      <c r="DY7" s="428"/>
      <c r="DZ7" s="428"/>
      <c r="EA7" s="428"/>
      <c r="EB7" s="428"/>
      <c r="EC7" s="437"/>
    </row>
    <row r="8" spans="2:143" ht="11.25" customHeight="1" x14ac:dyDescent="0.15">
      <c r="B8" s="424" t="s">
        <v>234</v>
      </c>
      <c r="C8" s="425"/>
      <c r="D8" s="425"/>
      <c r="E8" s="425"/>
      <c r="F8" s="425"/>
      <c r="G8" s="425"/>
      <c r="H8" s="425"/>
      <c r="I8" s="425"/>
      <c r="J8" s="425"/>
      <c r="K8" s="425"/>
      <c r="L8" s="425"/>
      <c r="M8" s="425"/>
      <c r="N8" s="425"/>
      <c r="O8" s="425"/>
      <c r="P8" s="425"/>
      <c r="Q8" s="426"/>
      <c r="R8" s="427">
        <v>4290</v>
      </c>
      <c r="S8" s="428"/>
      <c r="T8" s="428"/>
      <c r="U8" s="428"/>
      <c r="V8" s="428"/>
      <c r="W8" s="428"/>
      <c r="X8" s="428"/>
      <c r="Y8" s="429"/>
      <c r="Z8" s="430">
        <v>0.1</v>
      </c>
      <c r="AA8" s="430"/>
      <c r="AB8" s="430"/>
      <c r="AC8" s="430"/>
      <c r="AD8" s="431">
        <v>4290</v>
      </c>
      <c r="AE8" s="431"/>
      <c r="AF8" s="431"/>
      <c r="AG8" s="431"/>
      <c r="AH8" s="431"/>
      <c r="AI8" s="431"/>
      <c r="AJ8" s="431"/>
      <c r="AK8" s="431"/>
      <c r="AL8" s="432">
        <v>0.1</v>
      </c>
      <c r="AM8" s="433"/>
      <c r="AN8" s="433"/>
      <c r="AO8" s="434"/>
      <c r="AP8" s="424" t="s">
        <v>235</v>
      </c>
      <c r="AQ8" s="425"/>
      <c r="AR8" s="425"/>
      <c r="AS8" s="425"/>
      <c r="AT8" s="425"/>
      <c r="AU8" s="425"/>
      <c r="AV8" s="425"/>
      <c r="AW8" s="425"/>
      <c r="AX8" s="425"/>
      <c r="AY8" s="425"/>
      <c r="AZ8" s="425"/>
      <c r="BA8" s="425"/>
      <c r="BB8" s="425"/>
      <c r="BC8" s="425"/>
      <c r="BD8" s="425"/>
      <c r="BE8" s="425"/>
      <c r="BF8" s="426"/>
      <c r="BG8" s="427">
        <v>22843</v>
      </c>
      <c r="BH8" s="428"/>
      <c r="BI8" s="428"/>
      <c r="BJ8" s="428"/>
      <c r="BK8" s="428"/>
      <c r="BL8" s="428"/>
      <c r="BM8" s="428"/>
      <c r="BN8" s="429"/>
      <c r="BO8" s="430">
        <v>1.4</v>
      </c>
      <c r="BP8" s="430"/>
      <c r="BQ8" s="430"/>
      <c r="BR8" s="430"/>
      <c r="BS8" s="436" t="s">
        <v>230</v>
      </c>
      <c r="BT8" s="428"/>
      <c r="BU8" s="428"/>
      <c r="BV8" s="428"/>
      <c r="BW8" s="428"/>
      <c r="BX8" s="428"/>
      <c r="BY8" s="428"/>
      <c r="BZ8" s="428"/>
      <c r="CA8" s="428"/>
      <c r="CB8" s="437"/>
      <c r="CD8" s="442" t="s">
        <v>236</v>
      </c>
      <c r="CE8" s="443"/>
      <c r="CF8" s="443"/>
      <c r="CG8" s="443"/>
      <c r="CH8" s="443"/>
      <c r="CI8" s="443"/>
      <c r="CJ8" s="443"/>
      <c r="CK8" s="443"/>
      <c r="CL8" s="443"/>
      <c r="CM8" s="443"/>
      <c r="CN8" s="443"/>
      <c r="CO8" s="443"/>
      <c r="CP8" s="443"/>
      <c r="CQ8" s="444"/>
      <c r="CR8" s="427">
        <v>1828092</v>
      </c>
      <c r="CS8" s="428"/>
      <c r="CT8" s="428"/>
      <c r="CU8" s="428"/>
      <c r="CV8" s="428"/>
      <c r="CW8" s="428"/>
      <c r="CX8" s="428"/>
      <c r="CY8" s="429"/>
      <c r="CZ8" s="430">
        <v>33.1</v>
      </c>
      <c r="DA8" s="430"/>
      <c r="DB8" s="430"/>
      <c r="DC8" s="430"/>
      <c r="DD8" s="436">
        <v>965</v>
      </c>
      <c r="DE8" s="428"/>
      <c r="DF8" s="428"/>
      <c r="DG8" s="428"/>
      <c r="DH8" s="428"/>
      <c r="DI8" s="428"/>
      <c r="DJ8" s="428"/>
      <c r="DK8" s="428"/>
      <c r="DL8" s="428"/>
      <c r="DM8" s="428"/>
      <c r="DN8" s="428"/>
      <c r="DO8" s="428"/>
      <c r="DP8" s="429"/>
      <c r="DQ8" s="436">
        <v>828044</v>
      </c>
      <c r="DR8" s="428"/>
      <c r="DS8" s="428"/>
      <c r="DT8" s="428"/>
      <c r="DU8" s="428"/>
      <c r="DV8" s="428"/>
      <c r="DW8" s="428"/>
      <c r="DX8" s="428"/>
      <c r="DY8" s="428"/>
      <c r="DZ8" s="428"/>
      <c r="EA8" s="428"/>
      <c r="EB8" s="428"/>
      <c r="EC8" s="437"/>
    </row>
    <row r="9" spans="2:143" ht="11.25" customHeight="1" x14ac:dyDescent="0.15">
      <c r="B9" s="424" t="s">
        <v>237</v>
      </c>
      <c r="C9" s="425"/>
      <c r="D9" s="425"/>
      <c r="E9" s="425"/>
      <c r="F9" s="425"/>
      <c r="G9" s="425"/>
      <c r="H9" s="425"/>
      <c r="I9" s="425"/>
      <c r="J9" s="425"/>
      <c r="K9" s="425"/>
      <c r="L9" s="425"/>
      <c r="M9" s="425"/>
      <c r="N9" s="425"/>
      <c r="O9" s="425"/>
      <c r="P9" s="425"/>
      <c r="Q9" s="426"/>
      <c r="R9" s="427">
        <v>4424</v>
      </c>
      <c r="S9" s="428"/>
      <c r="T9" s="428"/>
      <c r="U9" s="428"/>
      <c r="V9" s="428"/>
      <c r="W9" s="428"/>
      <c r="X9" s="428"/>
      <c r="Y9" s="429"/>
      <c r="Z9" s="430">
        <v>0.1</v>
      </c>
      <c r="AA9" s="430"/>
      <c r="AB9" s="430"/>
      <c r="AC9" s="430"/>
      <c r="AD9" s="431">
        <v>4424</v>
      </c>
      <c r="AE9" s="431"/>
      <c r="AF9" s="431"/>
      <c r="AG9" s="431"/>
      <c r="AH9" s="431"/>
      <c r="AI9" s="431"/>
      <c r="AJ9" s="431"/>
      <c r="AK9" s="431"/>
      <c r="AL9" s="432">
        <v>0.1</v>
      </c>
      <c r="AM9" s="433"/>
      <c r="AN9" s="433"/>
      <c r="AO9" s="434"/>
      <c r="AP9" s="424" t="s">
        <v>238</v>
      </c>
      <c r="AQ9" s="425"/>
      <c r="AR9" s="425"/>
      <c r="AS9" s="425"/>
      <c r="AT9" s="425"/>
      <c r="AU9" s="425"/>
      <c r="AV9" s="425"/>
      <c r="AW9" s="425"/>
      <c r="AX9" s="425"/>
      <c r="AY9" s="425"/>
      <c r="AZ9" s="425"/>
      <c r="BA9" s="425"/>
      <c r="BB9" s="425"/>
      <c r="BC9" s="425"/>
      <c r="BD9" s="425"/>
      <c r="BE9" s="425"/>
      <c r="BF9" s="426"/>
      <c r="BG9" s="427">
        <v>521605</v>
      </c>
      <c r="BH9" s="428"/>
      <c r="BI9" s="428"/>
      <c r="BJ9" s="428"/>
      <c r="BK9" s="428"/>
      <c r="BL9" s="428"/>
      <c r="BM9" s="428"/>
      <c r="BN9" s="429"/>
      <c r="BO9" s="430">
        <v>32.4</v>
      </c>
      <c r="BP9" s="430"/>
      <c r="BQ9" s="430"/>
      <c r="BR9" s="430"/>
      <c r="BS9" s="436" t="s">
        <v>230</v>
      </c>
      <c r="BT9" s="428"/>
      <c r="BU9" s="428"/>
      <c r="BV9" s="428"/>
      <c r="BW9" s="428"/>
      <c r="BX9" s="428"/>
      <c r="BY9" s="428"/>
      <c r="BZ9" s="428"/>
      <c r="CA9" s="428"/>
      <c r="CB9" s="437"/>
      <c r="CD9" s="442" t="s">
        <v>239</v>
      </c>
      <c r="CE9" s="443"/>
      <c r="CF9" s="443"/>
      <c r="CG9" s="443"/>
      <c r="CH9" s="443"/>
      <c r="CI9" s="443"/>
      <c r="CJ9" s="443"/>
      <c r="CK9" s="443"/>
      <c r="CL9" s="443"/>
      <c r="CM9" s="443"/>
      <c r="CN9" s="443"/>
      <c r="CO9" s="443"/>
      <c r="CP9" s="443"/>
      <c r="CQ9" s="444"/>
      <c r="CR9" s="427">
        <v>485611</v>
      </c>
      <c r="CS9" s="428"/>
      <c r="CT9" s="428"/>
      <c r="CU9" s="428"/>
      <c r="CV9" s="428"/>
      <c r="CW9" s="428"/>
      <c r="CX9" s="428"/>
      <c r="CY9" s="429"/>
      <c r="CZ9" s="430">
        <v>8.8000000000000007</v>
      </c>
      <c r="DA9" s="430"/>
      <c r="DB9" s="430"/>
      <c r="DC9" s="430"/>
      <c r="DD9" s="436">
        <v>78024</v>
      </c>
      <c r="DE9" s="428"/>
      <c r="DF9" s="428"/>
      <c r="DG9" s="428"/>
      <c r="DH9" s="428"/>
      <c r="DI9" s="428"/>
      <c r="DJ9" s="428"/>
      <c r="DK9" s="428"/>
      <c r="DL9" s="428"/>
      <c r="DM9" s="428"/>
      <c r="DN9" s="428"/>
      <c r="DO9" s="428"/>
      <c r="DP9" s="429"/>
      <c r="DQ9" s="436">
        <v>437095</v>
      </c>
      <c r="DR9" s="428"/>
      <c r="DS9" s="428"/>
      <c r="DT9" s="428"/>
      <c r="DU9" s="428"/>
      <c r="DV9" s="428"/>
      <c r="DW9" s="428"/>
      <c r="DX9" s="428"/>
      <c r="DY9" s="428"/>
      <c r="DZ9" s="428"/>
      <c r="EA9" s="428"/>
      <c r="EB9" s="428"/>
      <c r="EC9" s="437"/>
    </row>
    <row r="10" spans="2:143" ht="11.25" customHeight="1" x14ac:dyDescent="0.15">
      <c r="B10" s="424" t="s">
        <v>240</v>
      </c>
      <c r="C10" s="425"/>
      <c r="D10" s="425"/>
      <c r="E10" s="425"/>
      <c r="F10" s="425"/>
      <c r="G10" s="425"/>
      <c r="H10" s="425"/>
      <c r="I10" s="425"/>
      <c r="J10" s="425"/>
      <c r="K10" s="425"/>
      <c r="L10" s="425"/>
      <c r="M10" s="425"/>
      <c r="N10" s="425"/>
      <c r="O10" s="425"/>
      <c r="P10" s="425"/>
      <c r="Q10" s="426"/>
      <c r="R10" s="427" t="s">
        <v>122</v>
      </c>
      <c r="S10" s="428"/>
      <c r="T10" s="428"/>
      <c r="U10" s="428"/>
      <c r="V10" s="428"/>
      <c r="W10" s="428"/>
      <c r="X10" s="428"/>
      <c r="Y10" s="429"/>
      <c r="Z10" s="430" t="s">
        <v>230</v>
      </c>
      <c r="AA10" s="430"/>
      <c r="AB10" s="430"/>
      <c r="AC10" s="430"/>
      <c r="AD10" s="431" t="s">
        <v>230</v>
      </c>
      <c r="AE10" s="431"/>
      <c r="AF10" s="431"/>
      <c r="AG10" s="431"/>
      <c r="AH10" s="431"/>
      <c r="AI10" s="431"/>
      <c r="AJ10" s="431"/>
      <c r="AK10" s="431"/>
      <c r="AL10" s="432" t="s">
        <v>230</v>
      </c>
      <c r="AM10" s="433"/>
      <c r="AN10" s="433"/>
      <c r="AO10" s="434"/>
      <c r="AP10" s="424" t="s">
        <v>241</v>
      </c>
      <c r="AQ10" s="425"/>
      <c r="AR10" s="425"/>
      <c r="AS10" s="425"/>
      <c r="AT10" s="425"/>
      <c r="AU10" s="425"/>
      <c r="AV10" s="425"/>
      <c r="AW10" s="425"/>
      <c r="AX10" s="425"/>
      <c r="AY10" s="425"/>
      <c r="AZ10" s="425"/>
      <c r="BA10" s="425"/>
      <c r="BB10" s="425"/>
      <c r="BC10" s="425"/>
      <c r="BD10" s="425"/>
      <c r="BE10" s="425"/>
      <c r="BF10" s="426"/>
      <c r="BG10" s="427">
        <v>31794</v>
      </c>
      <c r="BH10" s="428"/>
      <c r="BI10" s="428"/>
      <c r="BJ10" s="428"/>
      <c r="BK10" s="428"/>
      <c r="BL10" s="428"/>
      <c r="BM10" s="428"/>
      <c r="BN10" s="429"/>
      <c r="BO10" s="430">
        <v>2</v>
      </c>
      <c r="BP10" s="430"/>
      <c r="BQ10" s="430"/>
      <c r="BR10" s="430"/>
      <c r="BS10" s="436" t="s">
        <v>122</v>
      </c>
      <c r="BT10" s="428"/>
      <c r="BU10" s="428"/>
      <c r="BV10" s="428"/>
      <c r="BW10" s="428"/>
      <c r="BX10" s="428"/>
      <c r="BY10" s="428"/>
      <c r="BZ10" s="428"/>
      <c r="CA10" s="428"/>
      <c r="CB10" s="437"/>
      <c r="CD10" s="442" t="s">
        <v>242</v>
      </c>
      <c r="CE10" s="443"/>
      <c r="CF10" s="443"/>
      <c r="CG10" s="443"/>
      <c r="CH10" s="443"/>
      <c r="CI10" s="443"/>
      <c r="CJ10" s="443"/>
      <c r="CK10" s="443"/>
      <c r="CL10" s="443"/>
      <c r="CM10" s="443"/>
      <c r="CN10" s="443"/>
      <c r="CO10" s="443"/>
      <c r="CP10" s="443"/>
      <c r="CQ10" s="444"/>
      <c r="CR10" s="427">
        <v>439</v>
      </c>
      <c r="CS10" s="428"/>
      <c r="CT10" s="428"/>
      <c r="CU10" s="428"/>
      <c r="CV10" s="428"/>
      <c r="CW10" s="428"/>
      <c r="CX10" s="428"/>
      <c r="CY10" s="429"/>
      <c r="CZ10" s="430">
        <v>0</v>
      </c>
      <c r="DA10" s="430"/>
      <c r="DB10" s="430"/>
      <c r="DC10" s="430"/>
      <c r="DD10" s="436" t="s">
        <v>122</v>
      </c>
      <c r="DE10" s="428"/>
      <c r="DF10" s="428"/>
      <c r="DG10" s="428"/>
      <c r="DH10" s="428"/>
      <c r="DI10" s="428"/>
      <c r="DJ10" s="428"/>
      <c r="DK10" s="428"/>
      <c r="DL10" s="428"/>
      <c r="DM10" s="428"/>
      <c r="DN10" s="428"/>
      <c r="DO10" s="428"/>
      <c r="DP10" s="429"/>
      <c r="DQ10" s="436">
        <v>439</v>
      </c>
      <c r="DR10" s="428"/>
      <c r="DS10" s="428"/>
      <c r="DT10" s="428"/>
      <c r="DU10" s="428"/>
      <c r="DV10" s="428"/>
      <c r="DW10" s="428"/>
      <c r="DX10" s="428"/>
      <c r="DY10" s="428"/>
      <c r="DZ10" s="428"/>
      <c r="EA10" s="428"/>
      <c r="EB10" s="428"/>
      <c r="EC10" s="437"/>
    </row>
    <row r="11" spans="2:143" ht="11.25" customHeight="1" x14ac:dyDescent="0.15">
      <c r="B11" s="424" t="s">
        <v>243</v>
      </c>
      <c r="C11" s="425"/>
      <c r="D11" s="425"/>
      <c r="E11" s="425"/>
      <c r="F11" s="425"/>
      <c r="G11" s="425"/>
      <c r="H11" s="425"/>
      <c r="I11" s="425"/>
      <c r="J11" s="425"/>
      <c r="K11" s="425"/>
      <c r="L11" s="425"/>
      <c r="M11" s="425"/>
      <c r="N11" s="425"/>
      <c r="O11" s="425"/>
      <c r="P11" s="425"/>
      <c r="Q11" s="426"/>
      <c r="R11" s="427" t="s">
        <v>230</v>
      </c>
      <c r="S11" s="428"/>
      <c r="T11" s="428"/>
      <c r="U11" s="428"/>
      <c r="V11" s="428"/>
      <c r="W11" s="428"/>
      <c r="X11" s="428"/>
      <c r="Y11" s="429"/>
      <c r="Z11" s="430" t="s">
        <v>122</v>
      </c>
      <c r="AA11" s="430"/>
      <c r="AB11" s="430"/>
      <c r="AC11" s="430"/>
      <c r="AD11" s="431" t="s">
        <v>122</v>
      </c>
      <c r="AE11" s="431"/>
      <c r="AF11" s="431"/>
      <c r="AG11" s="431"/>
      <c r="AH11" s="431"/>
      <c r="AI11" s="431"/>
      <c r="AJ11" s="431"/>
      <c r="AK11" s="431"/>
      <c r="AL11" s="432" t="s">
        <v>122</v>
      </c>
      <c r="AM11" s="433"/>
      <c r="AN11" s="433"/>
      <c r="AO11" s="434"/>
      <c r="AP11" s="424" t="s">
        <v>244</v>
      </c>
      <c r="AQ11" s="425"/>
      <c r="AR11" s="425"/>
      <c r="AS11" s="425"/>
      <c r="AT11" s="425"/>
      <c r="AU11" s="425"/>
      <c r="AV11" s="425"/>
      <c r="AW11" s="425"/>
      <c r="AX11" s="425"/>
      <c r="AY11" s="425"/>
      <c r="AZ11" s="425"/>
      <c r="BA11" s="425"/>
      <c r="BB11" s="425"/>
      <c r="BC11" s="425"/>
      <c r="BD11" s="425"/>
      <c r="BE11" s="425"/>
      <c r="BF11" s="426"/>
      <c r="BG11" s="427">
        <v>170397</v>
      </c>
      <c r="BH11" s="428"/>
      <c r="BI11" s="428"/>
      <c r="BJ11" s="428"/>
      <c r="BK11" s="428"/>
      <c r="BL11" s="428"/>
      <c r="BM11" s="428"/>
      <c r="BN11" s="429"/>
      <c r="BO11" s="430">
        <v>10.6</v>
      </c>
      <c r="BP11" s="430"/>
      <c r="BQ11" s="430"/>
      <c r="BR11" s="430"/>
      <c r="BS11" s="436" t="s">
        <v>122</v>
      </c>
      <c r="BT11" s="428"/>
      <c r="BU11" s="428"/>
      <c r="BV11" s="428"/>
      <c r="BW11" s="428"/>
      <c r="BX11" s="428"/>
      <c r="BY11" s="428"/>
      <c r="BZ11" s="428"/>
      <c r="CA11" s="428"/>
      <c r="CB11" s="437"/>
      <c r="CD11" s="442" t="s">
        <v>245</v>
      </c>
      <c r="CE11" s="443"/>
      <c r="CF11" s="443"/>
      <c r="CG11" s="443"/>
      <c r="CH11" s="443"/>
      <c r="CI11" s="443"/>
      <c r="CJ11" s="443"/>
      <c r="CK11" s="443"/>
      <c r="CL11" s="443"/>
      <c r="CM11" s="443"/>
      <c r="CN11" s="443"/>
      <c r="CO11" s="443"/>
      <c r="CP11" s="443"/>
      <c r="CQ11" s="444"/>
      <c r="CR11" s="427">
        <v>156915</v>
      </c>
      <c r="CS11" s="428"/>
      <c r="CT11" s="428"/>
      <c r="CU11" s="428"/>
      <c r="CV11" s="428"/>
      <c r="CW11" s="428"/>
      <c r="CX11" s="428"/>
      <c r="CY11" s="429"/>
      <c r="CZ11" s="430">
        <v>2.8</v>
      </c>
      <c r="DA11" s="430"/>
      <c r="DB11" s="430"/>
      <c r="DC11" s="430"/>
      <c r="DD11" s="436">
        <v>13895</v>
      </c>
      <c r="DE11" s="428"/>
      <c r="DF11" s="428"/>
      <c r="DG11" s="428"/>
      <c r="DH11" s="428"/>
      <c r="DI11" s="428"/>
      <c r="DJ11" s="428"/>
      <c r="DK11" s="428"/>
      <c r="DL11" s="428"/>
      <c r="DM11" s="428"/>
      <c r="DN11" s="428"/>
      <c r="DO11" s="428"/>
      <c r="DP11" s="429"/>
      <c r="DQ11" s="436">
        <v>119420</v>
      </c>
      <c r="DR11" s="428"/>
      <c r="DS11" s="428"/>
      <c r="DT11" s="428"/>
      <c r="DU11" s="428"/>
      <c r="DV11" s="428"/>
      <c r="DW11" s="428"/>
      <c r="DX11" s="428"/>
      <c r="DY11" s="428"/>
      <c r="DZ11" s="428"/>
      <c r="EA11" s="428"/>
      <c r="EB11" s="428"/>
      <c r="EC11" s="437"/>
    </row>
    <row r="12" spans="2:143" ht="11.25" customHeight="1" x14ac:dyDescent="0.15">
      <c r="B12" s="424" t="s">
        <v>246</v>
      </c>
      <c r="C12" s="425"/>
      <c r="D12" s="425"/>
      <c r="E12" s="425"/>
      <c r="F12" s="425"/>
      <c r="G12" s="425"/>
      <c r="H12" s="425"/>
      <c r="I12" s="425"/>
      <c r="J12" s="425"/>
      <c r="K12" s="425"/>
      <c r="L12" s="425"/>
      <c r="M12" s="425"/>
      <c r="N12" s="425"/>
      <c r="O12" s="425"/>
      <c r="P12" s="425"/>
      <c r="Q12" s="426"/>
      <c r="R12" s="427">
        <v>242019</v>
      </c>
      <c r="S12" s="428"/>
      <c r="T12" s="428"/>
      <c r="U12" s="428"/>
      <c r="V12" s="428"/>
      <c r="W12" s="428"/>
      <c r="X12" s="428"/>
      <c r="Y12" s="429"/>
      <c r="Z12" s="430">
        <v>4.0999999999999996</v>
      </c>
      <c r="AA12" s="430"/>
      <c r="AB12" s="430"/>
      <c r="AC12" s="430"/>
      <c r="AD12" s="431">
        <v>242019</v>
      </c>
      <c r="AE12" s="431"/>
      <c r="AF12" s="431"/>
      <c r="AG12" s="431"/>
      <c r="AH12" s="431"/>
      <c r="AI12" s="431"/>
      <c r="AJ12" s="431"/>
      <c r="AK12" s="431"/>
      <c r="AL12" s="432">
        <v>7.3</v>
      </c>
      <c r="AM12" s="433"/>
      <c r="AN12" s="433"/>
      <c r="AO12" s="434"/>
      <c r="AP12" s="424" t="s">
        <v>247</v>
      </c>
      <c r="AQ12" s="425"/>
      <c r="AR12" s="425"/>
      <c r="AS12" s="425"/>
      <c r="AT12" s="425"/>
      <c r="AU12" s="425"/>
      <c r="AV12" s="425"/>
      <c r="AW12" s="425"/>
      <c r="AX12" s="425"/>
      <c r="AY12" s="425"/>
      <c r="AZ12" s="425"/>
      <c r="BA12" s="425"/>
      <c r="BB12" s="425"/>
      <c r="BC12" s="425"/>
      <c r="BD12" s="425"/>
      <c r="BE12" s="425"/>
      <c r="BF12" s="426"/>
      <c r="BG12" s="427">
        <v>702375</v>
      </c>
      <c r="BH12" s="428"/>
      <c r="BI12" s="428"/>
      <c r="BJ12" s="428"/>
      <c r="BK12" s="428"/>
      <c r="BL12" s="428"/>
      <c r="BM12" s="428"/>
      <c r="BN12" s="429"/>
      <c r="BO12" s="430">
        <v>43.6</v>
      </c>
      <c r="BP12" s="430"/>
      <c r="BQ12" s="430"/>
      <c r="BR12" s="430"/>
      <c r="BS12" s="436" t="s">
        <v>122</v>
      </c>
      <c r="BT12" s="428"/>
      <c r="BU12" s="428"/>
      <c r="BV12" s="428"/>
      <c r="BW12" s="428"/>
      <c r="BX12" s="428"/>
      <c r="BY12" s="428"/>
      <c r="BZ12" s="428"/>
      <c r="CA12" s="428"/>
      <c r="CB12" s="437"/>
      <c r="CD12" s="442" t="s">
        <v>248</v>
      </c>
      <c r="CE12" s="443"/>
      <c r="CF12" s="443"/>
      <c r="CG12" s="443"/>
      <c r="CH12" s="443"/>
      <c r="CI12" s="443"/>
      <c r="CJ12" s="443"/>
      <c r="CK12" s="443"/>
      <c r="CL12" s="443"/>
      <c r="CM12" s="443"/>
      <c r="CN12" s="443"/>
      <c r="CO12" s="443"/>
      <c r="CP12" s="443"/>
      <c r="CQ12" s="444"/>
      <c r="CR12" s="427">
        <v>28457</v>
      </c>
      <c r="CS12" s="428"/>
      <c r="CT12" s="428"/>
      <c r="CU12" s="428"/>
      <c r="CV12" s="428"/>
      <c r="CW12" s="428"/>
      <c r="CX12" s="428"/>
      <c r="CY12" s="429"/>
      <c r="CZ12" s="430">
        <v>0.5</v>
      </c>
      <c r="DA12" s="430"/>
      <c r="DB12" s="430"/>
      <c r="DC12" s="430"/>
      <c r="DD12" s="436" t="s">
        <v>122</v>
      </c>
      <c r="DE12" s="428"/>
      <c r="DF12" s="428"/>
      <c r="DG12" s="428"/>
      <c r="DH12" s="428"/>
      <c r="DI12" s="428"/>
      <c r="DJ12" s="428"/>
      <c r="DK12" s="428"/>
      <c r="DL12" s="428"/>
      <c r="DM12" s="428"/>
      <c r="DN12" s="428"/>
      <c r="DO12" s="428"/>
      <c r="DP12" s="429"/>
      <c r="DQ12" s="436">
        <v>21348</v>
      </c>
      <c r="DR12" s="428"/>
      <c r="DS12" s="428"/>
      <c r="DT12" s="428"/>
      <c r="DU12" s="428"/>
      <c r="DV12" s="428"/>
      <c r="DW12" s="428"/>
      <c r="DX12" s="428"/>
      <c r="DY12" s="428"/>
      <c r="DZ12" s="428"/>
      <c r="EA12" s="428"/>
      <c r="EB12" s="428"/>
      <c r="EC12" s="437"/>
    </row>
    <row r="13" spans="2:143" ht="11.25" customHeight="1" x14ac:dyDescent="0.15">
      <c r="B13" s="424" t="s">
        <v>249</v>
      </c>
      <c r="C13" s="425"/>
      <c r="D13" s="425"/>
      <c r="E13" s="425"/>
      <c r="F13" s="425"/>
      <c r="G13" s="425"/>
      <c r="H13" s="425"/>
      <c r="I13" s="425"/>
      <c r="J13" s="425"/>
      <c r="K13" s="425"/>
      <c r="L13" s="425"/>
      <c r="M13" s="425"/>
      <c r="N13" s="425"/>
      <c r="O13" s="425"/>
      <c r="P13" s="425"/>
      <c r="Q13" s="426"/>
      <c r="R13" s="427" t="s">
        <v>122</v>
      </c>
      <c r="S13" s="428"/>
      <c r="T13" s="428"/>
      <c r="U13" s="428"/>
      <c r="V13" s="428"/>
      <c r="W13" s="428"/>
      <c r="X13" s="428"/>
      <c r="Y13" s="429"/>
      <c r="Z13" s="430" t="s">
        <v>122</v>
      </c>
      <c r="AA13" s="430"/>
      <c r="AB13" s="430"/>
      <c r="AC13" s="430"/>
      <c r="AD13" s="431" t="s">
        <v>122</v>
      </c>
      <c r="AE13" s="431"/>
      <c r="AF13" s="431"/>
      <c r="AG13" s="431"/>
      <c r="AH13" s="431"/>
      <c r="AI13" s="431"/>
      <c r="AJ13" s="431"/>
      <c r="AK13" s="431"/>
      <c r="AL13" s="432" t="s">
        <v>122</v>
      </c>
      <c r="AM13" s="433"/>
      <c r="AN13" s="433"/>
      <c r="AO13" s="434"/>
      <c r="AP13" s="424" t="s">
        <v>250</v>
      </c>
      <c r="AQ13" s="425"/>
      <c r="AR13" s="425"/>
      <c r="AS13" s="425"/>
      <c r="AT13" s="425"/>
      <c r="AU13" s="425"/>
      <c r="AV13" s="425"/>
      <c r="AW13" s="425"/>
      <c r="AX13" s="425"/>
      <c r="AY13" s="425"/>
      <c r="AZ13" s="425"/>
      <c r="BA13" s="425"/>
      <c r="BB13" s="425"/>
      <c r="BC13" s="425"/>
      <c r="BD13" s="425"/>
      <c r="BE13" s="425"/>
      <c r="BF13" s="426"/>
      <c r="BG13" s="427">
        <v>702017</v>
      </c>
      <c r="BH13" s="428"/>
      <c r="BI13" s="428"/>
      <c r="BJ13" s="428"/>
      <c r="BK13" s="428"/>
      <c r="BL13" s="428"/>
      <c r="BM13" s="428"/>
      <c r="BN13" s="429"/>
      <c r="BO13" s="430">
        <v>43.6</v>
      </c>
      <c r="BP13" s="430"/>
      <c r="BQ13" s="430"/>
      <c r="BR13" s="430"/>
      <c r="BS13" s="436" t="s">
        <v>230</v>
      </c>
      <c r="BT13" s="428"/>
      <c r="BU13" s="428"/>
      <c r="BV13" s="428"/>
      <c r="BW13" s="428"/>
      <c r="BX13" s="428"/>
      <c r="BY13" s="428"/>
      <c r="BZ13" s="428"/>
      <c r="CA13" s="428"/>
      <c r="CB13" s="437"/>
      <c r="CD13" s="442" t="s">
        <v>251</v>
      </c>
      <c r="CE13" s="443"/>
      <c r="CF13" s="443"/>
      <c r="CG13" s="443"/>
      <c r="CH13" s="443"/>
      <c r="CI13" s="443"/>
      <c r="CJ13" s="443"/>
      <c r="CK13" s="443"/>
      <c r="CL13" s="443"/>
      <c r="CM13" s="443"/>
      <c r="CN13" s="443"/>
      <c r="CO13" s="443"/>
      <c r="CP13" s="443"/>
      <c r="CQ13" s="444"/>
      <c r="CR13" s="427">
        <v>802427</v>
      </c>
      <c r="CS13" s="428"/>
      <c r="CT13" s="428"/>
      <c r="CU13" s="428"/>
      <c r="CV13" s="428"/>
      <c r="CW13" s="428"/>
      <c r="CX13" s="428"/>
      <c r="CY13" s="429"/>
      <c r="CZ13" s="430">
        <v>14.5</v>
      </c>
      <c r="DA13" s="430"/>
      <c r="DB13" s="430"/>
      <c r="DC13" s="430"/>
      <c r="DD13" s="436">
        <v>355359</v>
      </c>
      <c r="DE13" s="428"/>
      <c r="DF13" s="428"/>
      <c r="DG13" s="428"/>
      <c r="DH13" s="428"/>
      <c r="DI13" s="428"/>
      <c r="DJ13" s="428"/>
      <c r="DK13" s="428"/>
      <c r="DL13" s="428"/>
      <c r="DM13" s="428"/>
      <c r="DN13" s="428"/>
      <c r="DO13" s="428"/>
      <c r="DP13" s="429"/>
      <c r="DQ13" s="436">
        <v>558639</v>
      </c>
      <c r="DR13" s="428"/>
      <c r="DS13" s="428"/>
      <c r="DT13" s="428"/>
      <c r="DU13" s="428"/>
      <c r="DV13" s="428"/>
      <c r="DW13" s="428"/>
      <c r="DX13" s="428"/>
      <c r="DY13" s="428"/>
      <c r="DZ13" s="428"/>
      <c r="EA13" s="428"/>
      <c r="EB13" s="428"/>
      <c r="EC13" s="437"/>
    </row>
    <row r="14" spans="2:143" ht="11.25" customHeight="1" x14ac:dyDescent="0.15">
      <c r="B14" s="424" t="s">
        <v>252</v>
      </c>
      <c r="C14" s="425"/>
      <c r="D14" s="425"/>
      <c r="E14" s="425"/>
      <c r="F14" s="425"/>
      <c r="G14" s="425"/>
      <c r="H14" s="425"/>
      <c r="I14" s="425"/>
      <c r="J14" s="425"/>
      <c r="K14" s="425"/>
      <c r="L14" s="425"/>
      <c r="M14" s="425"/>
      <c r="N14" s="425"/>
      <c r="O14" s="425"/>
      <c r="P14" s="425"/>
      <c r="Q14" s="426"/>
      <c r="R14" s="427" t="s">
        <v>230</v>
      </c>
      <c r="S14" s="428"/>
      <c r="T14" s="428"/>
      <c r="U14" s="428"/>
      <c r="V14" s="428"/>
      <c r="W14" s="428"/>
      <c r="X14" s="428"/>
      <c r="Y14" s="429"/>
      <c r="Z14" s="430" t="s">
        <v>122</v>
      </c>
      <c r="AA14" s="430"/>
      <c r="AB14" s="430"/>
      <c r="AC14" s="430"/>
      <c r="AD14" s="431" t="s">
        <v>122</v>
      </c>
      <c r="AE14" s="431"/>
      <c r="AF14" s="431"/>
      <c r="AG14" s="431"/>
      <c r="AH14" s="431"/>
      <c r="AI14" s="431"/>
      <c r="AJ14" s="431"/>
      <c r="AK14" s="431"/>
      <c r="AL14" s="432" t="s">
        <v>122</v>
      </c>
      <c r="AM14" s="433"/>
      <c r="AN14" s="433"/>
      <c r="AO14" s="434"/>
      <c r="AP14" s="424" t="s">
        <v>253</v>
      </c>
      <c r="AQ14" s="425"/>
      <c r="AR14" s="425"/>
      <c r="AS14" s="425"/>
      <c r="AT14" s="425"/>
      <c r="AU14" s="425"/>
      <c r="AV14" s="425"/>
      <c r="AW14" s="425"/>
      <c r="AX14" s="425"/>
      <c r="AY14" s="425"/>
      <c r="AZ14" s="425"/>
      <c r="BA14" s="425"/>
      <c r="BB14" s="425"/>
      <c r="BC14" s="425"/>
      <c r="BD14" s="425"/>
      <c r="BE14" s="425"/>
      <c r="BF14" s="426"/>
      <c r="BG14" s="427">
        <v>44639</v>
      </c>
      <c r="BH14" s="428"/>
      <c r="BI14" s="428"/>
      <c r="BJ14" s="428"/>
      <c r="BK14" s="428"/>
      <c r="BL14" s="428"/>
      <c r="BM14" s="428"/>
      <c r="BN14" s="429"/>
      <c r="BO14" s="430">
        <v>2.8</v>
      </c>
      <c r="BP14" s="430"/>
      <c r="BQ14" s="430"/>
      <c r="BR14" s="430"/>
      <c r="BS14" s="436" t="s">
        <v>230</v>
      </c>
      <c r="BT14" s="428"/>
      <c r="BU14" s="428"/>
      <c r="BV14" s="428"/>
      <c r="BW14" s="428"/>
      <c r="BX14" s="428"/>
      <c r="BY14" s="428"/>
      <c r="BZ14" s="428"/>
      <c r="CA14" s="428"/>
      <c r="CB14" s="437"/>
      <c r="CD14" s="442" t="s">
        <v>254</v>
      </c>
      <c r="CE14" s="443"/>
      <c r="CF14" s="443"/>
      <c r="CG14" s="443"/>
      <c r="CH14" s="443"/>
      <c r="CI14" s="443"/>
      <c r="CJ14" s="443"/>
      <c r="CK14" s="443"/>
      <c r="CL14" s="443"/>
      <c r="CM14" s="443"/>
      <c r="CN14" s="443"/>
      <c r="CO14" s="443"/>
      <c r="CP14" s="443"/>
      <c r="CQ14" s="444"/>
      <c r="CR14" s="427">
        <v>195736</v>
      </c>
      <c r="CS14" s="428"/>
      <c r="CT14" s="428"/>
      <c r="CU14" s="428"/>
      <c r="CV14" s="428"/>
      <c r="CW14" s="428"/>
      <c r="CX14" s="428"/>
      <c r="CY14" s="429"/>
      <c r="CZ14" s="430">
        <v>3.5</v>
      </c>
      <c r="DA14" s="430"/>
      <c r="DB14" s="430"/>
      <c r="DC14" s="430"/>
      <c r="DD14" s="436">
        <v>5832</v>
      </c>
      <c r="DE14" s="428"/>
      <c r="DF14" s="428"/>
      <c r="DG14" s="428"/>
      <c r="DH14" s="428"/>
      <c r="DI14" s="428"/>
      <c r="DJ14" s="428"/>
      <c r="DK14" s="428"/>
      <c r="DL14" s="428"/>
      <c r="DM14" s="428"/>
      <c r="DN14" s="428"/>
      <c r="DO14" s="428"/>
      <c r="DP14" s="429"/>
      <c r="DQ14" s="436">
        <v>189613</v>
      </c>
      <c r="DR14" s="428"/>
      <c r="DS14" s="428"/>
      <c r="DT14" s="428"/>
      <c r="DU14" s="428"/>
      <c r="DV14" s="428"/>
      <c r="DW14" s="428"/>
      <c r="DX14" s="428"/>
      <c r="DY14" s="428"/>
      <c r="DZ14" s="428"/>
      <c r="EA14" s="428"/>
      <c r="EB14" s="428"/>
      <c r="EC14" s="437"/>
    </row>
    <row r="15" spans="2:143" ht="11.25" customHeight="1" x14ac:dyDescent="0.15">
      <c r="B15" s="424" t="s">
        <v>255</v>
      </c>
      <c r="C15" s="425"/>
      <c r="D15" s="425"/>
      <c r="E15" s="425"/>
      <c r="F15" s="425"/>
      <c r="G15" s="425"/>
      <c r="H15" s="425"/>
      <c r="I15" s="425"/>
      <c r="J15" s="425"/>
      <c r="K15" s="425"/>
      <c r="L15" s="425"/>
      <c r="M15" s="425"/>
      <c r="N15" s="425"/>
      <c r="O15" s="425"/>
      <c r="P15" s="425"/>
      <c r="Q15" s="426"/>
      <c r="R15" s="427">
        <v>9982</v>
      </c>
      <c r="S15" s="428"/>
      <c r="T15" s="428"/>
      <c r="U15" s="428"/>
      <c r="V15" s="428"/>
      <c r="W15" s="428"/>
      <c r="X15" s="428"/>
      <c r="Y15" s="429"/>
      <c r="Z15" s="430">
        <v>0.2</v>
      </c>
      <c r="AA15" s="430"/>
      <c r="AB15" s="430"/>
      <c r="AC15" s="430"/>
      <c r="AD15" s="431">
        <v>9982</v>
      </c>
      <c r="AE15" s="431"/>
      <c r="AF15" s="431"/>
      <c r="AG15" s="431"/>
      <c r="AH15" s="431"/>
      <c r="AI15" s="431"/>
      <c r="AJ15" s="431"/>
      <c r="AK15" s="431"/>
      <c r="AL15" s="432">
        <v>0.3</v>
      </c>
      <c r="AM15" s="433"/>
      <c r="AN15" s="433"/>
      <c r="AO15" s="434"/>
      <c r="AP15" s="424" t="s">
        <v>256</v>
      </c>
      <c r="AQ15" s="425"/>
      <c r="AR15" s="425"/>
      <c r="AS15" s="425"/>
      <c r="AT15" s="425"/>
      <c r="AU15" s="425"/>
      <c r="AV15" s="425"/>
      <c r="AW15" s="425"/>
      <c r="AX15" s="425"/>
      <c r="AY15" s="425"/>
      <c r="AZ15" s="425"/>
      <c r="BA15" s="425"/>
      <c r="BB15" s="425"/>
      <c r="BC15" s="425"/>
      <c r="BD15" s="425"/>
      <c r="BE15" s="425"/>
      <c r="BF15" s="426"/>
      <c r="BG15" s="427">
        <v>117474</v>
      </c>
      <c r="BH15" s="428"/>
      <c r="BI15" s="428"/>
      <c r="BJ15" s="428"/>
      <c r="BK15" s="428"/>
      <c r="BL15" s="428"/>
      <c r="BM15" s="428"/>
      <c r="BN15" s="429"/>
      <c r="BO15" s="430">
        <v>7.3</v>
      </c>
      <c r="BP15" s="430"/>
      <c r="BQ15" s="430"/>
      <c r="BR15" s="430"/>
      <c r="BS15" s="436" t="s">
        <v>122</v>
      </c>
      <c r="BT15" s="428"/>
      <c r="BU15" s="428"/>
      <c r="BV15" s="428"/>
      <c r="BW15" s="428"/>
      <c r="BX15" s="428"/>
      <c r="BY15" s="428"/>
      <c r="BZ15" s="428"/>
      <c r="CA15" s="428"/>
      <c r="CB15" s="437"/>
      <c r="CD15" s="442" t="s">
        <v>257</v>
      </c>
      <c r="CE15" s="443"/>
      <c r="CF15" s="443"/>
      <c r="CG15" s="443"/>
      <c r="CH15" s="443"/>
      <c r="CI15" s="443"/>
      <c r="CJ15" s="443"/>
      <c r="CK15" s="443"/>
      <c r="CL15" s="443"/>
      <c r="CM15" s="443"/>
      <c r="CN15" s="443"/>
      <c r="CO15" s="443"/>
      <c r="CP15" s="443"/>
      <c r="CQ15" s="444"/>
      <c r="CR15" s="427">
        <v>492671</v>
      </c>
      <c r="CS15" s="428"/>
      <c r="CT15" s="428"/>
      <c r="CU15" s="428"/>
      <c r="CV15" s="428"/>
      <c r="CW15" s="428"/>
      <c r="CX15" s="428"/>
      <c r="CY15" s="429"/>
      <c r="CZ15" s="430">
        <v>8.9</v>
      </c>
      <c r="DA15" s="430"/>
      <c r="DB15" s="430"/>
      <c r="DC15" s="430"/>
      <c r="DD15" s="436">
        <v>20240</v>
      </c>
      <c r="DE15" s="428"/>
      <c r="DF15" s="428"/>
      <c r="DG15" s="428"/>
      <c r="DH15" s="428"/>
      <c r="DI15" s="428"/>
      <c r="DJ15" s="428"/>
      <c r="DK15" s="428"/>
      <c r="DL15" s="428"/>
      <c r="DM15" s="428"/>
      <c r="DN15" s="428"/>
      <c r="DO15" s="428"/>
      <c r="DP15" s="429"/>
      <c r="DQ15" s="436">
        <v>417838</v>
      </c>
      <c r="DR15" s="428"/>
      <c r="DS15" s="428"/>
      <c r="DT15" s="428"/>
      <c r="DU15" s="428"/>
      <c r="DV15" s="428"/>
      <c r="DW15" s="428"/>
      <c r="DX15" s="428"/>
      <c r="DY15" s="428"/>
      <c r="DZ15" s="428"/>
      <c r="EA15" s="428"/>
      <c r="EB15" s="428"/>
      <c r="EC15" s="437"/>
    </row>
    <row r="16" spans="2:143" ht="11.25" customHeight="1" x14ac:dyDescent="0.15">
      <c r="B16" s="424" t="s">
        <v>258</v>
      </c>
      <c r="C16" s="425"/>
      <c r="D16" s="425"/>
      <c r="E16" s="425"/>
      <c r="F16" s="425"/>
      <c r="G16" s="425"/>
      <c r="H16" s="425"/>
      <c r="I16" s="425"/>
      <c r="J16" s="425"/>
      <c r="K16" s="425"/>
      <c r="L16" s="425"/>
      <c r="M16" s="425"/>
      <c r="N16" s="425"/>
      <c r="O16" s="425"/>
      <c r="P16" s="425"/>
      <c r="Q16" s="426"/>
      <c r="R16" s="427" t="s">
        <v>122</v>
      </c>
      <c r="S16" s="428"/>
      <c r="T16" s="428"/>
      <c r="U16" s="428"/>
      <c r="V16" s="428"/>
      <c r="W16" s="428"/>
      <c r="X16" s="428"/>
      <c r="Y16" s="429"/>
      <c r="Z16" s="430" t="s">
        <v>122</v>
      </c>
      <c r="AA16" s="430"/>
      <c r="AB16" s="430"/>
      <c r="AC16" s="430"/>
      <c r="AD16" s="431" t="s">
        <v>122</v>
      </c>
      <c r="AE16" s="431"/>
      <c r="AF16" s="431"/>
      <c r="AG16" s="431"/>
      <c r="AH16" s="431"/>
      <c r="AI16" s="431"/>
      <c r="AJ16" s="431"/>
      <c r="AK16" s="431"/>
      <c r="AL16" s="432" t="s">
        <v>230</v>
      </c>
      <c r="AM16" s="433"/>
      <c r="AN16" s="433"/>
      <c r="AO16" s="434"/>
      <c r="AP16" s="424" t="s">
        <v>259</v>
      </c>
      <c r="AQ16" s="425"/>
      <c r="AR16" s="425"/>
      <c r="AS16" s="425"/>
      <c r="AT16" s="425"/>
      <c r="AU16" s="425"/>
      <c r="AV16" s="425"/>
      <c r="AW16" s="425"/>
      <c r="AX16" s="425"/>
      <c r="AY16" s="425"/>
      <c r="AZ16" s="425"/>
      <c r="BA16" s="425"/>
      <c r="BB16" s="425"/>
      <c r="BC16" s="425"/>
      <c r="BD16" s="425"/>
      <c r="BE16" s="425"/>
      <c r="BF16" s="426"/>
      <c r="BG16" s="427" t="s">
        <v>122</v>
      </c>
      <c r="BH16" s="428"/>
      <c r="BI16" s="428"/>
      <c r="BJ16" s="428"/>
      <c r="BK16" s="428"/>
      <c r="BL16" s="428"/>
      <c r="BM16" s="428"/>
      <c r="BN16" s="429"/>
      <c r="BO16" s="430" t="s">
        <v>122</v>
      </c>
      <c r="BP16" s="430"/>
      <c r="BQ16" s="430"/>
      <c r="BR16" s="430"/>
      <c r="BS16" s="436" t="s">
        <v>122</v>
      </c>
      <c r="BT16" s="428"/>
      <c r="BU16" s="428"/>
      <c r="BV16" s="428"/>
      <c r="BW16" s="428"/>
      <c r="BX16" s="428"/>
      <c r="BY16" s="428"/>
      <c r="BZ16" s="428"/>
      <c r="CA16" s="428"/>
      <c r="CB16" s="437"/>
      <c r="CD16" s="442" t="s">
        <v>260</v>
      </c>
      <c r="CE16" s="443"/>
      <c r="CF16" s="443"/>
      <c r="CG16" s="443"/>
      <c r="CH16" s="443"/>
      <c r="CI16" s="443"/>
      <c r="CJ16" s="443"/>
      <c r="CK16" s="443"/>
      <c r="CL16" s="443"/>
      <c r="CM16" s="443"/>
      <c r="CN16" s="443"/>
      <c r="CO16" s="443"/>
      <c r="CP16" s="443"/>
      <c r="CQ16" s="444"/>
      <c r="CR16" s="427">
        <v>33181</v>
      </c>
      <c r="CS16" s="428"/>
      <c r="CT16" s="428"/>
      <c r="CU16" s="428"/>
      <c r="CV16" s="428"/>
      <c r="CW16" s="428"/>
      <c r="CX16" s="428"/>
      <c r="CY16" s="429"/>
      <c r="CZ16" s="430">
        <v>0.6</v>
      </c>
      <c r="DA16" s="430"/>
      <c r="DB16" s="430"/>
      <c r="DC16" s="430"/>
      <c r="DD16" s="436" t="s">
        <v>230</v>
      </c>
      <c r="DE16" s="428"/>
      <c r="DF16" s="428"/>
      <c r="DG16" s="428"/>
      <c r="DH16" s="428"/>
      <c r="DI16" s="428"/>
      <c r="DJ16" s="428"/>
      <c r="DK16" s="428"/>
      <c r="DL16" s="428"/>
      <c r="DM16" s="428"/>
      <c r="DN16" s="428"/>
      <c r="DO16" s="428"/>
      <c r="DP16" s="429"/>
      <c r="DQ16" s="436">
        <v>9464</v>
      </c>
      <c r="DR16" s="428"/>
      <c r="DS16" s="428"/>
      <c r="DT16" s="428"/>
      <c r="DU16" s="428"/>
      <c r="DV16" s="428"/>
      <c r="DW16" s="428"/>
      <c r="DX16" s="428"/>
      <c r="DY16" s="428"/>
      <c r="DZ16" s="428"/>
      <c r="EA16" s="428"/>
      <c r="EB16" s="428"/>
      <c r="EC16" s="437"/>
    </row>
    <row r="17" spans="2:133" ht="11.25" customHeight="1" x14ac:dyDescent="0.15">
      <c r="B17" s="424" t="s">
        <v>261</v>
      </c>
      <c r="C17" s="425"/>
      <c r="D17" s="425"/>
      <c r="E17" s="425"/>
      <c r="F17" s="425"/>
      <c r="G17" s="425"/>
      <c r="H17" s="425"/>
      <c r="I17" s="425"/>
      <c r="J17" s="425"/>
      <c r="K17" s="425"/>
      <c r="L17" s="425"/>
      <c r="M17" s="425"/>
      <c r="N17" s="425"/>
      <c r="O17" s="425"/>
      <c r="P17" s="425"/>
      <c r="Q17" s="426"/>
      <c r="R17" s="427">
        <v>10978</v>
      </c>
      <c r="S17" s="428"/>
      <c r="T17" s="428"/>
      <c r="U17" s="428"/>
      <c r="V17" s="428"/>
      <c r="W17" s="428"/>
      <c r="X17" s="428"/>
      <c r="Y17" s="429"/>
      <c r="Z17" s="430">
        <v>0.2</v>
      </c>
      <c r="AA17" s="430"/>
      <c r="AB17" s="430"/>
      <c r="AC17" s="430"/>
      <c r="AD17" s="431">
        <v>10978</v>
      </c>
      <c r="AE17" s="431"/>
      <c r="AF17" s="431"/>
      <c r="AG17" s="431"/>
      <c r="AH17" s="431"/>
      <c r="AI17" s="431"/>
      <c r="AJ17" s="431"/>
      <c r="AK17" s="431"/>
      <c r="AL17" s="432">
        <v>0.3</v>
      </c>
      <c r="AM17" s="433"/>
      <c r="AN17" s="433"/>
      <c r="AO17" s="434"/>
      <c r="AP17" s="424" t="s">
        <v>262</v>
      </c>
      <c r="AQ17" s="425"/>
      <c r="AR17" s="425"/>
      <c r="AS17" s="425"/>
      <c r="AT17" s="425"/>
      <c r="AU17" s="425"/>
      <c r="AV17" s="425"/>
      <c r="AW17" s="425"/>
      <c r="AX17" s="425"/>
      <c r="AY17" s="425"/>
      <c r="AZ17" s="425"/>
      <c r="BA17" s="425"/>
      <c r="BB17" s="425"/>
      <c r="BC17" s="425"/>
      <c r="BD17" s="425"/>
      <c r="BE17" s="425"/>
      <c r="BF17" s="426"/>
      <c r="BG17" s="427" t="s">
        <v>230</v>
      </c>
      <c r="BH17" s="428"/>
      <c r="BI17" s="428"/>
      <c r="BJ17" s="428"/>
      <c r="BK17" s="428"/>
      <c r="BL17" s="428"/>
      <c r="BM17" s="428"/>
      <c r="BN17" s="429"/>
      <c r="BO17" s="430" t="s">
        <v>230</v>
      </c>
      <c r="BP17" s="430"/>
      <c r="BQ17" s="430"/>
      <c r="BR17" s="430"/>
      <c r="BS17" s="436" t="s">
        <v>122</v>
      </c>
      <c r="BT17" s="428"/>
      <c r="BU17" s="428"/>
      <c r="BV17" s="428"/>
      <c r="BW17" s="428"/>
      <c r="BX17" s="428"/>
      <c r="BY17" s="428"/>
      <c r="BZ17" s="428"/>
      <c r="CA17" s="428"/>
      <c r="CB17" s="437"/>
      <c r="CD17" s="442" t="s">
        <v>263</v>
      </c>
      <c r="CE17" s="443"/>
      <c r="CF17" s="443"/>
      <c r="CG17" s="443"/>
      <c r="CH17" s="443"/>
      <c r="CI17" s="443"/>
      <c r="CJ17" s="443"/>
      <c r="CK17" s="443"/>
      <c r="CL17" s="443"/>
      <c r="CM17" s="443"/>
      <c r="CN17" s="443"/>
      <c r="CO17" s="443"/>
      <c r="CP17" s="443"/>
      <c r="CQ17" s="444"/>
      <c r="CR17" s="427">
        <v>754446</v>
      </c>
      <c r="CS17" s="428"/>
      <c r="CT17" s="428"/>
      <c r="CU17" s="428"/>
      <c r="CV17" s="428"/>
      <c r="CW17" s="428"/>
      <c r="CX17" s="428"/>
      <c r="CY17" s="429"/>
      <c r="CZ17" s="430">
        <v>13.7</v>
      </c>
      <c r="DA17" s="430"/>
      <c r="DB17" s="430"/>
      <c r="DC17" s="430"/>
      <c r="DD17" s="436" t="s">
        <v>122</v>
      </c>
      <c r="DE17" s="428"/>
      <c r="DF17" s="428"/>
      <c r="DG17" s="428"/>
      <c r="DH17" s="428"/>
      <c r="DI17" s="428"/>
      <c r="DJ17" s="428"/>
      <c r="DK17" s="428"/>
      <c r="DL17" s="428"/>
      <c r="DM17" s="428"/>
      <c r="DN17" s="428"/>
      <c r="DO17" s="428"/>
      <c r="DP17" s="429"/>
      <c r="DQ17" s="436">
        <v>477339</v>
      </c>
      <c r="DR17" s="428"/>
      <c r="DS17" s="428"/>
      <c r="DT17" s="428"/>
      <c r="DU17" s="428"/>
      <c r="DV17" s="428"/>
      <c r="DW17" s="428"/>
      <c r="DX17" s="428"/>
      <c r="DY17" s="428"/>
      <c r="DZ17" s="428"/>
      <c r="EA17" s="428"/>
      <c r="EB17" s="428"/>
      <c r="EC17" s="437"/>
    </row>
    <row r="18" spans="2:133" ht="11.25" customHeight="1" x14ac:dyDescent="0.15">
      <c r="B18" s="424" t="s">
        <v>264</v>
      </c>
      <c r="C18" s="425"/>
      <c r="D18" s="425"/>
      <c r="E18" s="425"/>
      <c r="F18" s="425"/>
      <c r="G18" s="425"/>
      <c r="H18" s="425"/>
      <c r="I18" s="425"/>
      <c r="J18" s="425"/>
      <c r="K18" s="425"/>
      <c r="L18" s="425"/>
      <c r="M18" s="425"/>
      <c r="N18" s="425"/>
      <c r="O18" s="425"/>
      <c r="P18" s="425"/>
      <c r="Q18" s="426"/>
      <c r="R18" s="427">
        <v>1414279</v>
      </c>
      <c r="S18" s="428"/>
      <c r="T18" s="428"/>
      <c r="U18" s="428"/>
      <c r="V18" s="428"/>
      <c r="W18" s="428"/>
      <c r="X18" s="428"/>
      <c r="Y18" s="429"/>
      <c r="Z18" s="430">
        <v>23.9</v>
      </c>
      <c r="AA18" s="430"/>
      <c r="AB18" s="430"/>
      <c r="AC18" s="430"/>
      <c r="AD18" s="431">
        <v>1335439</v>
      </c>
      <c r="AE18" s="431"/>
      <c r="AF18" s="431"/>
      <c r="AG18" s="431"/>
      <c r="AH18" s="431"/>
      <c r="AI18" s="431"/>
      <c r="AJ18" s="431"/>
      <c r="AK18" s="431"/>
      <c r="AL18" s="432">
        <v>40.4</v>
      </c>
      <c r="AM18" s="433"/>
      <c r="AN18" s="433"/>
      <c r="AO18" s="434"/>
      <c r="AP18" s="424" t="s">
        <v>265</v>
      </c>
      <c r="AQ18" s="425"/>
      <c r="AR18" s="425"/>
      <c r="AS18" s="425"/>
      <c r="AT18" s="425"/>
      <c r="AU18" s="425"/>
      <c r="AV18" s="425"/>
      <c r="AW18" s="425"/>
      <c r="AX18" s="425"/>
      <c r="AY18" s="425"/>
      <c r="AZ18" s="425"/>
      <c r="BA18" s="425"/>
      <c r="BB18" s="425"/>
      <c r="BC18" s="425"/>
      <c r="BD18" s="425"/>
      <c r="BE18" s="425"/>
      <c r="BF18" s="426"/>
      <c r="BG18" s="427" t="s">
        <v>230</v>
      </c>
      <c r="BH18" s="428"/>
      <c r="BI18" s="428"/>
      <c r="BJ18" s="428"/>
      <c r="BK18" s="428"/>
      <c r="BL18" s="428"/>
      <c r="BM18" s="428"/>
      <c r="BN18" s="429"/>
      <c r="BO18" s="430" t="s">
        <v>122</v>
      </c>
      <c r="BP18" s="430"/>
      <c r="BQ18" s="430"/>
      <c r="BR18" s="430"/>
      <c r="BS18" s="436" t="s">
        <v>122</v>
      </c>
      <c r="BT18" s="428"/>
      <c r="BU18" s="428"/>
      <c r="BV18" s="428"/>
      <c r="BW18" s="428"/>
      <c r="BX18" s="428"/>
      <c r="BY18" s="428"/>
      <c r="BZ18" s="428"/>
      <c r="CA18" s="428"/>
      <c r="CB18" s="437"/>
      <c r="CD18" s="442" t="s">
        <v>266</v>
      </c>
      <c r="CE18" s="443"/>
      <c r="CF18" s="443"/>
      <c r="CG18" s="443"/>
      <c r="CH18" s="443"/>
      <c r="CI18" s="443"/>
      <c r="CJ18" s="443"/>
      <c r="CK18" s="443"/>
      <c r="CL18" s="443"/>
      <c r="CM18" s="443"/>
      <c r="CN18" s="443"/>
      <c r="CO18" s="443"/>
      <c r="CP18" s="443"/>
      <c r="CQ18" s="444"/>
      <c r="CR18" s="427" t="s">
        <v>122</v>
      </c>
      <c r="CS18" s="428"/>
      <c r="CT18" s="428"/>
      <c r="CU18" s="428"/>
      <c r="CV18" s="428"/>
      <c r="CW18" s="428"/>
      <c r="CX18" s="428"/>
      <c r="CY18" s="429"/>
      <c r="CZ18" s="430" t="s">
        <v>122</v>
      </c>
      <c r="DA18" s="430"/>
      <c r="DB18" s="430"/>
      <c r="DC18" s="430"/>
      <c r="DD18" s="436" t="s">
        <v>122</v>
      </c>
      <c r="DE18" s="428"/>
      <c r="DF18" s="428"/>
      <c r="DG18" s="428"/>
      <c r="DH18" s="428"/>
      <c r="DI18" s="428"/>
      <c r="DJ18" s="428"/>
      <c r="DK18" s="428"/>
      <c r="DL18" s="428"/>
      <c r="DM18" s="428"/>
      <c r="DN18" s="428"/>
      <c r="DO18" s="428"/>
      <c r="DP18" s="429"/>
      <c r="DQ18" s="436" t="s">
        <v>122</v>
      </c>
      <c r="DR18" s="428"/>
      <c r="DS18" s="428"/>
      <c r="DT18" s="428"/>
      <c r="DU18" s="428"/>
      <c r="DV18" s="428"/>
      <c r="DW18" s="428"/>
      <c r="DX18" s="428"/>
      <c r="DY18" s="428"/>
      <c r="DZ18" s="428"/>
      <c r="EA18" s="428"/>
      <c r="EB18" s="428"/>
      <c r="EC18" s="437"/>
    </row>
    <row r="19" spans="2:133" ht="11.25" customHeight="1" x14ac:dyDescent="0.15">
      <c r="B19" s="424" t="s">
        <v>267</v>
      </c>
      <c r="C19" s="425"/>
      <c r="D19" s="425"/>
      <c r="E19" s="425"/>
      <c r="F19" s="425"/>
      <c r="G19" s="425"/>
      <c r="H19" s="425"/>
      <c r="I19" s="425"/>
      <c r="J19" s="425"/>
      <c r="K19" s="425"/>
      <c r="L19" s="425"/>
      <c r="M19" s="425"/>
      <c r="N19" s="425"/>
      <c r="O19" s="425"/>
      <c r="P19" s="425"/>
      <c r="Q19" s="426"/>
      <c r="R19" s="427">
        <v>1335439</v>
      </c>
      <c r="S19" s="428"/>
      <c r="T19" s="428"/>
      <c r="U19" s="428"/>
      <c r="V19" s="428"/>
      <c r="W19" s="428"/>
      <c r="X19" s="428"/>
      <c r="Y19" s="429"/>
      <c r="Z19" s="430">
        <v>22.5</v>
      </c>
      <c r="AA19" s="430"/>
      <c r="AB19" s="430"/>
      <c r="AC19" s="430"/>
      <c r="AD19" s="431">
        <v>1335439</v>
      </c>
      <c r="AE19" s="431"/>
      <c r="AF19" s="431"/>
      <c r="AG19" s="431"/>
      <c r="AH19" s="431"/>
      <c r="AI19" s="431"/>
      <c r="AJ19" s="431"/>
      <c r="AK19" s="431"/>
      <c r="AL19" s="432">
        <v>40.4</v>
      </c>
      <c r="AM19" s="433"/>
      <c r="AN19" s="433"/>
      <c r="AO19" s="434"/>
      <c r="AP19" s="424" t="s">
        <v>268</v>
      </c>
      <c r="AQ19" s="425"/>
      <c r="AR19" s="425"/>
      <c r="AS19" s="425"/>
      <c r="AT19" s="425"/>
      <c r="AU19" s="425"/>
      <c r="AV19" s="425"/>
      <c r="AW19" s="425"/>
      <c r="AX19" s="425"/>
      <c r="AY19" s="425"/>
      <c r="AZ19" s="425"/>
      <c r="BA19" s="425"/>
      <c r="BB19" s="425"/>
      <c r="BC19" s="425"/>
      <c r="BD19" s="425"/>
      <c r="BE19" s="425"/>
      <c r="BF19" s="426"/>
      <c r="BG19" s="427" t="s">
        <v>122</v>
      </c>
      <c r="BH19" s="428"/>
      <c r="BI19" s="428"/>
      <c r="BJ19" s="428"/>
      <c r="BK19" s="428"/>
      <c r="BL19" s="428"/>
      <c r="BM19" s="428"/>
      <c r="BN19" s="429"/>
      <c r="BO19" s="430" t="s">
        <v>122</v>
      </c>
      <c r="BP19" s="430"/>
      <c r="BQ19" s="430"/>
      <c r="BR19" s="430"/>
      <c r="BS19" s="436" t="s">
        <v>230</v>
      </c>
      <c r="BT19" s="428"/>
      <c r="BU19" s="428"/>
      <c r="BV19" s="428"/>
      <c r="BW19" s="428"/>
      <c r="BX19" s="428"/>
      <c r="BY19" s="428"/>
      <c r="BZ19" s="428"/>
      <c r="CA19" s="428"/>
      <c r="CB19" s="437"/>
      <c r="CD19" s="442" t="s">
        <v>269</v>
      </c>
      <c r="CE19" s="443"/>
      <c r="CF19" s="443"/>
      <c r="CG19" s="443"/>
      <c r="CH19" s="443"/>
      <c r="CI19" s="443"/>
      <c r="CJ19" s="443"/>
      <c r="CK19" s="443"/>
      <c r="CL19" s="443"/>
      <c r="CM19" s="443"/>
      <c r="CN19" s="443"/>
      <c r="CO19" s="443"/>
      <c r="CP19" s="443"/>
      <c r="CQ19" s="444"/>
      <c r="CR19" s="427" t="s">
        <v>230</v>
      </c>
      <c r="CS19" s="428"/>
      <c r="CT19" s="428"/>
      <c r="CU19" s="428"/>
      <c r="CV19" s="428"/>
      <c r="CW19" s="428"/>
      <c r="CX19" s="428"/>
      <c r="CY19" s="429"/>
      <c r="CZ19" s="430" t="s">
        <v>230</v>
      </c>
      <c r="DA19" s="430"/>
      <c r="DB19" s="430"/>
      <c r="DC19" s="430"/>
      <c r="DD19" s="436" t="s">
        <v>122</v>
      </c>
      <c r="DE19" s="428"/>
      <c r="DF19" s="428"/>
      <c r="DG19" s="428"/>
      <c r="DH19" s="428"/>
      <c r="DI19" s="428"/>
      <c r="DJ19" s="428"/>
      <c r="DK19" s="428"/>
      <c r="DL19" s="428"/>
      <c r="DM19" s="428"/>
      <c r="DN19" s="428"/>
      <c r="DO19" s="428"/>
      <c r="DP19" s="429"/>
      <c r="DQ19" s="436" t="s">
        <v>230</v>
      </c>
      <c r="DR19" s="428"/>
      <c r="DS19" s="428"/>
      <c r="DT19" s="428"/>
      <c r="DU19" s="428"/>
      <c r="DV19" s="428"/>
      <c r="DW19" s="428"/>
      <c r="DX19" s="428"/>
      <c r="DY19" s="428"/>
      <c r="DZ19" s="428"/>
      <c r="EA19" s="428"/>
      <c r="EB19" s="428"/>
      <c r="EC19" s="437"/>
    </row>
    <row r="20" spans="2:133" ht="11.25" customHeight="1" x14ac:dyDescent="0.15">
      <c r="B20" s="424" t="s">
        <v>270</v>
      </c>
      <c r="C20" s="425"/>
      <c r="D20" s="425"/>
      <c r="E20" s="425"/>
      <c r="F20" s="425"/>
      <c r="G20" s="425"/>
      <c r="H20" s="425"/>
      <c r="I20" s="425"/>
      <c r="J20" s="425"/>
      <c r="K20" s="425"/>
      <c r="L20" s="425"/>
      <c r="M20" s="425"/>
      <c r="N20" s="425"/>
      <c r="O20" s="425"/>
      <c r="P20" s="425"/>
      <c r="Q20" s="426"/>
      <c r="R20" s="427">
        <v>78840</v>
      </c>
      <c r="S20" s="428"/>
      <c r="T20" s="428"/>
      <c r="U20" s="428"/>
      <c r="V20" s="428"/>
      <c r="W20" s="428"/>
      <c r="X20" s="428"/>
      <c r="Y20" s="429"/>
      <c r="Z20" s="430">
        <v>1.3</v>
      </c>
      <c r="AA20" s="430"/>
      <c r="AB20" s="430"/>
      <c r="AC20" s="430"/>
      <c r="AD20" s="431" t="s">
        <v>230</v>
      </c>
      <c r="AE20" s="431"/>
      <c r="AF20" s="431"/>
      <c r="AG20" s="431"/>
      <c r="AH20" s="431"/>
      <c r="AI20" s="431"/>
      <c r="AJ20" s="431"/>
      <c r="AK20" s="431"/>
      <c r="AL20" s="432" t="s">
        <v>230</v>
      </c>
      <c r="AM20" s="433"/>
      <c r="AN20" s="433"/>
      <c r="AO20" s="434"/>
      <c r="AP20" s="424" t="s">
        <v>271</v>
      </c>
      <c r="AQ20" s="425"/>
      <c r="AR20" s="425"/>
      <c r="AS20" s="425"/>
      <c r="AT20" s="425"/>
      <c r="AU20" s="425"/>
      <c r="AV20" s="425"/>
      <c r="AW20" s="425"/>
      <c r="AX20" s="425"/>
      <c r="AY20" s="425"/>
      <c r="AZ20" s="425"/>
      <c r="BA20" s="425"/>
      <c r="BB20" s="425"/>
      <c r="BC20" s="425"/>
      <c r="BD20" s="425"/>
      <c r="BE20" s="425"/>
      <c r="BF20" s="426"/>
      <c r="BG20" s="427" t="s">
        <v>122</v>
      </c>
      <c r="BH20" s="428"/>
      <c r="BI20" s="428"/>
      <c r="BJ20" s="428"/>
      <c r="BK20" s="428"/>
      <c r="BL20" s="428"/>
      <c r="BM20" s="428"/>
      <c r="BN20" s="429"/>
      <c r="BO20" s="430" t="s">
        <v>122</v>
      </c>
      <c r="BP20" s="430"/>
      <c r="BQ20" s="430"/>
      <c r="BR20" s="430"/>
      <c r="BS20" s="436" t="s">
        <v>122</v>
      </c>
      <c r="BT20" s="428"/>
      <c r="BU20" s="428"/>
      <c r="BV20" s="428"/>
      <c r="BW20" s="428"/>
      <c r="BX20" s="428"/>
      <c r="BY20" s="428"/>
      <c r="BZ20" s="428"/>
      <c r="CA20" s="428"/>
      <c r="CB20" s="437"/>
      <c r="CD20" s="442" t="s">
        <v>272</v>
      </c>
      <c r="CE20" s="443"/>
      <c r="CF20" s="443"/>
      <c r="CG20" s="443"/>
      <c r="CH20" s="443"/>
      <c r="CI20" s="443"/>
      <c r="CJ20" s="443"/>
      <c r="CK20" s="443"/>
      <c r="CL20" s="443"/>
      <c r="CM20" s="443"/>
      <c r="CN20" s="443"/>
      <c r="CO20" s="443"/>
      <c r="CP20" s="443"/>
      <c r="CQ20" s="444"/>
      <c r="CR20" s="427">
        <v>5525000</v>
      </c>
      <c r="CS20" s="428"/>
      <c r="CT20" s="428"/>
      <c r="CU20" s="428"/>
      <c r="CV20" s="428"/>
      <c r="CW20" s="428"/>
      <c r="CX20" s="428"/>
      <c r="CY20" s="429"/>
      <c r="CZ20" s="430">
        <v>100</v>
      </c>
      <c r="DA20" s="430"/>
      <c r="DB20" s="430"/>
      <c r="DC20" s="430"/>
      <c r="DD20" s="436">
        <v>498288</v>
      </c>
      <c r="DE20" s="428"/>
      <c r="DF20" s="428"/>
      <c r="DG20" s="428"/>
      <c r="DH20" s="428"/>
      <c r="DI20" s="428"/>
      <c r="DJ20" s="428"/>
      <c r="DK20" s="428"/>
      <c r="DL20" s="428"/>
      <c r="DM20" s="428"/>
      <c r="DN20" s="428"/>
      <c r="DO20" s="428"/>
      <c r="DP20" s="429"/>
      <c r="DQ20" s="436">
        <v>3722912</v>
      </c>
      <c r="DR20" s="428"/>
      <c r="DS20" s="428"/>
      <c r="DT20" s="428"/>
      <c r="DU20" s="428"/>
      <c r="DV20" s="428"/>
      <c r="DW20" s="428"/>
      <c r="DX20" s="428"/>
      <c r="DY20" s="428"/>
      <c r="DZ20" s="428"/>
      <c r="EA20" s="428"/>
      <c r="EB20" s="428"/>
      <c r="EC20" s="437"/>
    </row>
    <row r="21" spans="2:133" ht="11.25" customHeight="1" x14ac:dyDescent="0.15">
      <c r="B21" s="424" t="s">
        <v>273</v>
      </c>
      <c r="C21" s="425"/>
      <c r="D21" s="425"/>
      <c r="E21" s="425"/>
      <c r="F21" s="425"/>
      <c r="G21" s="425"/>
      <c r="H21" s="425"/>
      <c r="I21" s="425"/>
      <c r="J21" s="425"/>
      <c r="K21" s="425"/>
      <c r="L21" s="425"/>
      <c r="M21" s="425"/>
      <c r="N21" s="425"/>
      <c r="O21" s="425"/>
      <c r="P21" s="425"/>
      <c r="Q21" s="426"/>
      <c r="R21" s="427" t="s">
        <v>122</v>
      </c>
      <c r="S21" s="428"/>
      <c r="T21" s="428"/>
      <c r="U21" s="428"/>
      <c r="V21" s="428"/>
      <c r="W21" s="428"/>
      <c r="X21" s="428"/>
      <c r="Y21" s="429"/>
      <c r="Z21" s="430" t="s">
        <v>122</v>
      </c>
      <c r="AA21" s="430"/>
      <c r="AB21" s="430"/>
      <c r="AC21" s="430"/>
      <c r="AD21" s="431" t="s">
        <v>122</v>
      </c>
      <c r="AE21" s="431"/>
      <c r="AF21" s="431"/>
      <c r="AG21" s="431"/>
      <c r="AH21" s="431"/>
      <c r="AI21" s="431"/>
      <c r="AJ21" s="431"/>
      <c r="AK21" s="431"/>
      <c r="AL21" s="432" t="s">
        <v>122</v>
      </c>
      <c r="AM21" s="433"/>
      <c r="AN21" s="433"/>
      <c r="AO21" s="434"/>
      <c r="AP21" s="445" t="s">
        <v>274</v>
      </c>
      <c r="AQ21" s="446"/>
      <c r="AR21" s="446"/>
      <c r="AS21" s="446"/>
      <c r="AT21" s="446"/>
      <c r="AU21" s="446"/>
      <c r="AV21" s="446"/>
      <c r="AW21" s="446"/>
      <c r="AX21" s="446"/>
      <c r="AY21" s="446"/>
      <c r="AZ21" s="446"/>
      <c r="BA21" s="446"/>
      <c r="BB21" s="446"/>
      <c r="BC21" s="446"/>
      <c r="BD21" s="446"/>
      <c r="BE21" s="446"/>
      <c r="BF21" s="447"/>
      <c r="BG21" s="427" t="s">
        <v>122</v>
      </c>
      <c r="BH21" s="428"/>
      <c r="BI21" s="428"/>
      <c r="BJ21" s="428"/>
      <c r="BK21" s="428"/>
      <c r="BL21" s="428"/>
      <c r="BM21" s="428"/>
      <c r="BN21" s="429"/>
      <c r="BO21" s="430" t="s">
        <v>230</v>
      </c>
      <c r="BP21" s="430"/>
      <c r="BQ21" s="430"/>
      <c r="BR21" s="430"/>
      <c r="BS21" s="436" t="s">
        <v>122</v>
      </c>
      <c r="BT21" s="428"/>
      <c r="BU21" s="428"/>
      <c r="BV21" s="428"/>
      <c r="BW21" s="428"/>
      <c r="BX21" s="428"/>
      <c r="BY21" s="428"/>
      <c r="BZ21" s="428"/>
      <c r="CA21" s="428"/>
      <c r="CB21" s="437"/>
      <c r="CD21" s="451"/>
      <c r="CE21" s="452"/>
      <c r="CF21" s="452"/>
      <c r="CG21" s="452"/>
      <c r="CH21" s="452"/>
      <c r="CI21" s="452"/>
      <c r="CJ21" s="452"/>
      <c r="CK21" s="452"/>
      <c r="CL21" s="452"/>
      <c r="CM21" s="452"/>
      <c r="CN21" s="452"/>
      <c r="CO21" s="452"/>
      <c r="CP21" s="452"/>
      <c r="CQ21" s="453"/>
      <c r="CR21" s="454"/>
      <c r="CS21" s="449"/>
      <c r="CT21" s="449"/>
      <c r="CU21" s="449"/>
      <c r="CV21" s="449"/>
      <c r="CW21" s="449"/>
      <c r="CX21" s="449"/>
      <c r="CY21" s="455"/>
      <c r="CZ21" s="456"/>
      <c r="DA21" s="456"/>
      <c r="DB21" s="456"/>
      <c r="DC21" s="456"/>
      <c r="DD21" s="448"/>
      <c r="DE21" s="449"/>
      <c r="DF21" s="449"/>
      <c r="DG21" s="449"/>
      <c r="DH21" s="449"/>
      <c r="DI21" s="449"/>
      <c r="DJ21" s="449"/>
      <c r="DK21" s="449"/>
      <c r="DL21" s="449"/>
      <c r="DM21" s="449"/>
      <c r="DN21" s="449"/>
      <c r="DO21" s="449"/>
      <c r="DP21" s="455"/>
      <c r="DQ21" s="448"/>
      <c r="DR21" s="449"/>
      <c r="DS21" s="449"/>
      <c r="DT21" s="449"/>
      <c r="DU21" s="449"/>
      <c r="DV21" s="449"/>
      <c r="DW21" s="449"/>
      <c r="DX21" s="449"/>
      <c r="DY21" s="449"/>
      <c r="DZ21" s="449"/>
      <c r="EA21" s="449"/>
      <c r="EB21" s="449"/>
      <c r="EC21" s="450"/>
    </row>
    <row r="22" spans="2:133" ht="11.25" customHeight="1" x14ac:dyDescent="0.15">
      <c r="B22" s="424" t="s">
        <v>275</v>
      </c>
      <c r="C22" s="425"/>
      <c r="D22" s="425"/>
      <c r="E22" s="425"/>
      <c r="F22" s="425"/>
      <c r="G22" s="425"/>
      <c r="H22" s="425"/>
      <c r="I22" s="425"/>
      <c r="J22" s="425"/>
      <c r="K22" s="425"/>
      <c r="L22" s="425"/>
      <c r="M22" s="425"/>
      <c r="N22" s="425"/>
      <c r="O22" s="425"/>
      <c r="P22" s="425"/>
      <c r="Q22" s="426"/>
      <c r="R22" s="427">
        <v>3351799</v>
      </c>
      <c r="S22" s="428"/>
      <c r="T22" s="428"/>
      <c r="U22" s="428"/>
      <c r="V22" s="428"/>
      <c r="W22" s="428"/>
      <c r="X22" s="428"/>
      <c r="Y22" s="429"/>
      <c r="Z22" s="430">
        <v>56.5</v>
      </c>
      <c r="AA22" s="430"/>
      <c r="AB22" s="430"/>
      <c r="AC22" s="430"/>
      <c r="AD22" s="431">
        <v>3272959</v>
      </c>
      <c r="AE22" s="431"/>
      <c r="AF22" s="431"/>
      <c r="AG22" s="431"/>
      <c r="AH22" s="431"/>
      <c r="AI22" s="431"/>
      <c r="AJ22" s="431"/>
      <c r="AK22" s="431"/>
      <c r="AL22" s="432">
        <v>99.1</v>
      </c>
      <c r="AM22" s="433"/>
      <c r="AN22" s="433"/>
      <c r="AO22" s="434"/>
      <c r="AP22" s="445" t="s">
        <v>276</v>
      </c>
      <c r="AQ22" s="446"/>
      <c r="AR22" s="446"/>
      <c r="AS22" s="446"/>
      <c r="AT22" s="446"/>
      <c r="AU22" s="446"/>
      <c r="AV22" s="446"/>
      <c r="AW22" s="446"/>
      <c r="AX22" s="446"/>
      <c r="AY22" s="446"/>
      <c r="AZ22" s="446"/>
      <c r="BA22" s="446"/>
      <c r="BB22" s="446"/>
      <c r="BC22" s="446"/>
      <c r="BD22" s="446"/>
      <c r="BE22" s="446"/>
      <c r="BF22" s="447"/>
      <c r="BG22" s="427" t="s">
        <v>122</v>
      </c>
      <c r="BH22" s="428"/>
      <c r="BI22" s="428"/>
      <c r="BJ22" s="428"/>
      <c r="BK22" s="428"/>
      <c r="BL22" s="428"/>
      <c r="BM22" s="428"/>
      <c r="BN22" s="429"/>
      <c r="BO22" s="430" t="s">
        <v>230</v>
      </c>
      <c r="BP22" s="430"/>
      <c r="BQ22" s="430"/>
      <c r="BR22" s="430"/>
      <c r="BS22" s="436" t="s">
        <v>122</v>
      </c>
      <c r="BT22" s="428"/>
      <c r="BU22" s="428"/>
      <c r="BV22" s="428"/>
      <c r="BW22" s="428"/>
      <c r="BX22" s="428"/>
      <c r="BY22" s="428"/>
      <c r="BZ22" s="428"/>
      <c r="CA22" s="428"/>
      <c r="CB22" s="437"/>
      <c r="CD22" s="409" t="s">
        <v>277</v>
      </c>
      <c r="CE22" s="410"/>
      <c r="CF22" s="410"/>
      <c r="CG22" s="410"/>
      <c r="CH22" s="410"/>
      <c r="CI22" s="410"/>
      <c r="CJ22" s="410"/>
      <c r="CK22" s="410"/>
      <c r="CL22" s="410"/>
      <c r="CM22" s="410"/>
      <c r="CN22" s="410"/>
      <c r="CO22" s="410"/>
      <c r="CP22" s="410"/>
      <c r="CQ22" s="410"/>
      <c r="CR22" s="410"/>
      <c r="CS22" s="410"/>
      <c r="CT22" s="410"/>
      <c r="CU22" s="410"/>
      <c r="CV22" s="410"/>
      <c r="CW22" s="410"/>
      <c r="CX22" s="410"/>
      <c r="CY22" s="410"/>
      <c r="CZ22" s="410"/>
      <c r="DA22" s="410"/>
      <c r="DB22" s="410"/>
      <c r="DC22" s="410"/>
      <c r="DD22" s="410"/>
      <c r="DE22" s="410"/>
      <c r="DF22" s="410"/>
      <c r="DG22" s="410"/>
      <c r="DH22" s="410"/>
      <c r="DI22" s="410"/>
      <c r="DJ22" s="410"/>
      <c r="DK22" s="410"/>
      <c r="DL22" s="410"/>
      <c r="DM22" s="410"/>
      <c r="DN22" s="410"/>
      <c r="DO22" s="410"/>
      <c r="DP22" s="410"/>
      <c r="DQ22" s="410"/>
      <c r="DR22" s="410"/>
      <c r="DS22" s="410"/>
      <c r="DT22" s="410"/>
      <c r="DU22" s="410"/>
      <c r="DV22" s="410"/>
      <c r="DW22" s="410"/>
      <c r="DX22" s="410"/>
      <c r="DY22" s="410"/>
      <c r="DZ22" s="410"/>
      <c r="EA22" s="410"/>
      <c r="EB22" s="410"/>
      <c r="EC22" s="411"/>
    </row>
    <row r="23" spans="2:133" ht="11.25" customHeight="1" x14ac:dyDescent="0.15">
      <c r="B23" s="424" t="s">
        <v>278</v>
      </c>
      <c r="C23" s="425"/>
      <c r="D23" s="425"/>
      <c r="E23" s="425"/>
      <c r="F23" s="425"/>
      <c r="G23" s="425"/>
      <c r="H23" s="425"/>
      <c r="I23" s="425"/>
      <c r="J23" s="425"/>
      <c r="K23" s="425"/>
      <c r="L23" s="425"/>
      <c r="M23" s="425"/>
      <c r="N23" s="425"/>
      <c r="O23" s="425"/>
      <c r="P23" s="425"/>
      <c r="Q23" s="426"/>
      <c r="R23" s="427">
        <v>1644</v>
      </c>
      <c r="S23" s="428"/>
      <c r="T23" s="428"/>
      <c r="U23" s="428"/>
      <c r="V23" s="428"/>
      <c r="W23" s="428"/>
      <c r="X23" s="428"/>
      <c r="Y23" s="429"/>
      <c r="Z23" s="430">
        <v>0</v>
      </c>
      <c r="AA23" s="430"/>
      <c r="AB23" s="430"/>
      <c r="AC23" s="430"/>
      <c r="AD23" s="431">
        <v>1644</v>
      </c>
      <c r="AE23" s="431"/>
      <c r="AF23" s="431"/>
      <c r="AG23" s="431"/>
      <c r="AH23" s="431"/>
      <c r="AI23" s="431"/>
      <c r="AJ23" s="431"/>
      <c r="AK23" s="431"/>
      <c r="AL23" s="432">
        <v>0</v>
      </c>
      <c r="AM23" s="433"/>
      <c r="AN23" s="433"/>
      <c r="AO23" s="434"/>
      <c r="AP23" s="445" t="s">
        <v>279</v>
      </c>
      <c r="AQ23" s="446"/>
      <c r="AR23" s="446"/>
      <c r="AS23" s="446"/>
      <c r="AT23" s="446"/>
      <c r="AU23" s="446"/>
      <c r="AV23" s="446"/>
      <c r="AW23" s="446"/>
      <c r="AX23" s="446"/>
      <c r="AY23" s="446"/>
      <c r="AZ23" s="446"/>
      <c r="BA23" s="446"/>
      <c r="BB23" s="446"/>
      <c r="BC23" s="446"/>
      <c r="BD23" s="446"/>
      <c r="BE23" s="446"/>
      <c r="BF23" s="447"/>
      <c r="BG23" s="427" t="s">
        <v>122</v>
      </c>
      <c r="BH23" s="428"/>
      <c r="BI23" s="428"/>
      <c r="BJ23" s="428"/>
      <c r="BK23" s="428"/>
      <c r="BL23" s="428"/>
      <c r="BM23" s="428"/>
      <c r="BN23" s="429"/>
      <c r="BO23" s="430" t="s">
        <v>230</v>
      </c>
      <c r="BP23" s="430"/>
      <c r="BQ23" s="430"/>
      <c r="BR23" s="430"/>
      <c r="BS23" s="436" t="s">
        <v>122</v>
      </c>
      <c r="BT23" s="428"/>
      <c r="BU23" s="428"/>
      <c r="BV23" s="428"/>
      <c r="BW23" s="428"/>
      <c r="BX23" s="428"/>
      <c r="BY23" s="428"/>
      <c r="BZ23" s="428"/>
      <c r="CA23" s="428"/>
      <c r="CB23" s="437"/>
      <c r="CD23" s="409" t="s">
        <v>218</v>
      </c>
      <c r="CE23" s="410"/>
      <c r="CF23" s="410"/>
      <c r="CG23" s="410"/>
      <c r="CH23" s="410"/>
      <c r="CI23" s="410"/>
      <c r="CJ23" s="410"/>
      <c r="CK23" s="410"/>
      <c r="CL23" s="410"/>
      <c r="CM23" s="410"/>
      <c r="CN23" s="410"/>
      <c r="CO23" s="410"/>
      <c r="CP23" s="410"/>
      <c r="CQ23" s="411"/>
      <c r="CR23" s="409" t="s">
        <v>280</v>
      </c>
      <c r="CS23" s="410"/>
      <c r="CT23" s="410"/>
      <c r="CU23" s="410"/>
      <c r="CV23" s="410"/>
      <c r="CW23" s="410"/>
      <c r="CX23" s="410"/>
      <c r="CY23" s="411"/>
      <c r="CZ23" s="409" t="s">
        <v>281</v>
      </c>
      <c r="DA23" s="410"/>
      <c r="DB23" s="410"/>
      <c r="DC23" s="411"/>
      <c r="DD23" s="409" t="s">
        <v>282</v>
      </c>
      <c r="DE23" s="410"/>
      <c r="DF23" s="410"/>
      <c r="DG23" s="410"/>
      <c r="DH23" s="410"/>
      <c r="DI23" s="410"/>
      <c r="DJ23" s="410"/>
      <c r="DK23" s="411"/>
      <c r="DL23" s="457" t="s">
        <v>283</v>
      </c>
      <c r="DM23" s="458"/>
      <c r="DN23" s="458"/>
      <c r="DO23" s="458"/>
      <c r="DP23" s="458"/>
      <c r="DQ23" s="458"/>
      <c r="DR23" s="458"/>
      <c r="DS23" s="458"/>
      <c r="DT23" s="458"/>
      <c r="DU23" s="458"/>
      <c r="DV23" s="459"/>
      <c r="DW23" s="409" t="s">
        <v>284</v>
      </c>
      <c r="DX23" s="410"/>
      <c r="DY23" s="410"/>
      <c r="DZ23" s="410"/>
      <c r="EA23" s="410"/>
      <c r="EB23" s="410"/>
      <c r="EC23" s="411"/>
    </row>
    <row r="24" spans="2:133" ht="11.25" customHeight="1" x14ac:dyDescent="0.15">
      <c r="B24" s="424" t="s">
        <v>285</v>
      </c>
      <c r="C24" s="425"/>
      <c r="D24" s="425"/>
      <c r="E24" s="425"/>
      <c r="F24" s="425"/>
      <c r="G24" s="425"/>
      <c r="H24" s="425"/>
      <c r="I24" s="425"/>
      <c r="J24" s="425"/>
      <c r="K24" s="425"/>
      <c r="L24" s="425"/>
      <c r="M24" s="425"/>
      <c r="N24" s="425"/>
      <c r="O24" s="425"/>
      <c r="P24" s="425"/>
      <c r="Q24" s="426"/>
      <c r="R24" s="427">
        <v>113698</v>
      </c>
      <c r="S24" s="428"/>
      <c r="T24" s="428"/>
      <c r="U24" s="428"/>
      <c r="V24" s="428"/>
      <c r="W24" s="428"/>
      <c r="X24" s="428"/>
      <c r="Y24" s="429"/>
      <c r="Z24" s="430">
        <v>1.9</v>
      </c>
      <c r="AA24" s="430"/>
      <c r="AB24" s="430"/>
      <c r="AC24" s="430"/>
      <c r="AD24" s="431" t="s">
        <v>122</v>
      </c>
      <c r="AE24" s="431"/>
      <c r="AF24" s="431"/>
      <c r="AG24" s="431"/>
      <c r="AH24" s="431"/>
      <c r="AI24" s="431"/>
      <c r="AJ24" s="431"/>
      <c r="AK24" s="431"/>
      <c r="AL24" s="432" t="s">
        <v>230</v>
      </c>
      <c r="AM24" s="433"/>
      <c r="AN24" s="433"/>
      <c r="AO24" s="434"/>
      <c r="AP24" s="445" t="s">
        <v>286</v>
      </c>
      <c r="AQ24" s="446"/>
      <c r="AR24" s="446"/>
      <c r="AS24" s="446"/>
      <c r="AT24" s="446"/>
      <c r="AU24" s="446"/>
      <c r="AV24" s="446"/>
      <c r="AW24" s="446"/>
      <c r="AX24" s="446"/>
      <c r="AY24" s="446"/>
      <c r="AZ24" s="446"/>
      <c r="BA24" s="446"/>
      <c r="BB24" s="446"/>
      <c r="BC24" s="446"/>
      <c r="BD24" s="446"/>
      <c r="BE24" s="446"/>
      <c r="BF24" s="447"/>
      <c r="BG24" s="427" t="s">
        <v>122</v>
      </c>
      <c r="BH24" s="428"/>
      <c r="BI24" s="428"/>
      <c r="BJ24" s="428"/>
      <c r="BK24" s="428"/>
      <c r="BL24" s="428"/>
      <c r="BM24" s="428"/>
      <c r="BN24" s="429"/>
      <c r="BO24" s="430" t="s">
        <v>122</v>
      </c>
      <c r="BP24" s="430"/>
      <c r="BQ24" s="430"/>
      <c r="BR24" s="430"/>
      <c r="BS24" s="436" t="s">
        <v>122</v>
      </c>
      <c r="BT24" s="428"/>
      <c r="BU24" s="428"/>
      <c r="BV24" s="428"/>
      <c r="BW24" s="428"/>
      <c r="BX24" s="428"/>
      <c r="BY24" s="428"/>
      <c r="BZ24" s="428"/>
      <c r="CA24" s="428"/>
      <c r="CB24" s="437"/>
      <c r="CD24" s="438" t="s">
        <v>287</v>
      </c>
      <c r="CE24" s="439"/>
      <c r="CF24" s="439"/>
      <c r="CG24" s="439"/>
      <c r="CH24" s="439"/>
      <c r="CI24" s="439"/>
      <c r="CJ24" s="439"/>
      <c r="CK24" s="439"/>
      <c r="CL24" s="439"/>
      <c r="CM24" s="439"/>
      <c r="CN24" s="439"/>
      <c r="CO24" s="439"/>
      <c r="CP24" s="439"/>
      <c r="CQ24" s="440"/>
      <c r="CR24" s="416">
        <v>2797036</v>
      </c>
      <c r="CS24" s="417"/>
      <c r="CT24" s="417"/>
      <c r="CU24" s="417"/>
      <c r="CV24" s="417"/>
      <c r="CW24" s="417"/>
      <c r="CX24" s="417"/>
      <c r="CY24" s="418"/>
      <c r="CZ24" s="421">
        <v>50.6</v>
      </c>
      <c r="DA24" s="422"/>
      <c r="DB24" s="422"/>
      <c r="DC24" s="441"/>
      <c r="DD24" s="460">
        <v>1582952</v>
      </c>
      <c r="DE24" s="417"/>
      <c r="DF24" s="417"/>
      <c r="DG24" s="417"/>
      <c r="DH24" s="417"/>
      <c r="DI24" s="417"/>
      <c r="DJ24" s="417"/>
      <c r="DK24" s="418"/>
      <c r="DL24" s="460">
        <v>1573335</v>
      </c>
      <c r="DM24" s="417"/>
      <c r="DN24" s="417"/>
      <c r="DO24" s="417"/>
      <c r="DP24" s="417"/>
      <c r="DQ24" s="417"/>
      <c r="DR24" s="417"/>
      <c r="DS24" s="417"/>
      <c r="DT24" s="417"/>
      <c r="DU24" s="417"/>
      <c r="DV24" s="418"/>
      <c r="DW24" s="421">
        <v>45.1</v>
      </c>
      <c r="DX24" s="422"/>
      <c r="DY24" s="422"/>
      <c r="DZ24" s="422"/>
      <c r="EA24" s="422"/>
      <c r="EB24" s="422"/>
      <c r="EC24" s="423"/>
    </row>
    <row r="25" spans="2:133" ht="11.25" customHeight="1" x14ac:dyDescent="0.15">
      <c r="B25" s="424" t="s">
        <v>288</v>
      </c>
      <c r="C25" s="425"/>
      <c r="D25" s="425"/>
      <c r="E25" s="425"/>
      <c r="F25" s="425"/>
      <c r="G25" s="425"/>
      <c r="H25" s="425"/>
      <c r="I25" s="425"/>
      <c r="J25" s="425"/>
      <c r="K25" s="425"/>
      <c r="L25" s="425"/>
      <c r="M25" s="425"/>
      <c r="N25" s="425"/>
      <c r="O25" s="425"/>
      <c r="P25" s="425"/>
      <c r="Q25" s="426"/>
      <c r="R25" s="427">
        <v>194150</v>
      </c>
      <c r="S25" s="428"/>
      <c r="T25" s="428"/>
      <c r="U25" s="428"/>
      <c r="V25" s="428"/>
      <c r="W25" s="428"/>
      <c r="X25" s="428"/>
      <c r="Y25" s="429"/>
      <c r="Z25" s="430">
        <v>3.3</v>
      </c>
      <c r="AA25" s="430"/>
      <c r="AB25" s="430"/>
      <c r="AC25" s="430"/>
      <c r="AD25" s="431">
        <v>1189</v>
      </c>
      <c r="AE25" s="431"/>
      <c r="AF25" s="431"/>
      <c r="AG25" s="431"/>
      <c r="AH25" s="431"/>
      <c r="AI25" s="431"/>
      <c r="AJ25" s="431"/>
      <c r="AK25" s="431"/>
      <c r="AL25" s="432">
        <v>0</v>
      </c>
      <c r="AM25" s="433"/>
      <c r="AN25" s="433"/>
      <c r="AO25" s="434"/>
      <c r="AP25" s="445" t="s">
        <v>289</v>
      </c>
      <c r="AQ25" s="446"/>
      <c r="AR25" s="446"/>
      <c r="AS25" s="446"/>
      <c r="AT25" s="446"/>
      <c r="AU25" s="446"/>
      <c r="AV25" s="446"/>
      <c r="AW25" s="446"/>
      <c r="AX25" s="446"/>
      <c r="AY25" s="446"/>
      <c r="AZ25" s="446"/>
      <c r="BA25" s="446"/>
      <c r="BB25" s="446"/>
      <c r="BC25" s="446"/>
      <c r="BD25" s="446"/>
      <c r="BE25" s="446"/>
      <c r="BF25" s="447"/>
      <c r="BG25" s="427" t="s">
        <v>122</v>
      </c>
      <c r="BH25" s="428"/>
      <c r="BI25" s="428"/>
      <c r="BJ25" s="428"/>
      <c r="BK25" s="428"/>
      <c r="BL25" s="428"/>
      <c r="BM25" s="428"/>
      <c r="BN25" s="429"/>
      <c r="BO25" s="430" t="s">
        <v>230</v>
      </c>
      <c r="BP25" s="430"/>
      <c r="BQ25" s="430"/>
      <c r="BR25" s="430"/>
      <c r="BS25" s="436" t="s">
        <v>122</v>
      </c>
      <c r="BT25" s="428"/>
      <c r="BU25" s="428"/>
      <c r="BV25" s="428"/>
      <c r="BW25" s="428"/>
      <c r="BX25" s="428"/>
      <c r="BY25" s="428"/>
      <c r="BZ25" s="428"/>
      <c r="CA25" s="428"/>
      <c r="CB25" s="437"/>
      <c r="CD25" s="442" t="s">
        <v>290</v>
      </c>
      <c r="CE25" s="443"/>
      <c r="CF25" s="443"/>
      <c r="CG25" s="443"/>
      <c r="CH25" s="443"/>
      <c r="CI25" s="443"/>
      <c r="CJ25" s="443"/>
      <c r="CK25" s="443"/>
      <c r="CL25" s="443"/>
      <c r="CM25" s="443"/>
      <c r="CN25" s="443"/>
      <c r="CO25" s="443"/>
      <c r="CP25" s="443"/>
      <c r="CQ25" s="444"/>
      <c r="CR25" s="427">
        <v>828144</v>
      </c>
      <c r="CS25" s="463"/>
      <c r="CT25" s="463"/>
      <c r="CU25" s="463"/>
      <c r="CV25" s="463"/>
      <c r="CW25" s="463"/>
      <c r="CX25" s="463"/>
      <c r="CY25" s="464"/>
      <c r="CZ25" s="432">
        <v>15</v>
      </c>
      <c r="DA25" s="461"/>
      <c r="DB25" s="461"/>
      <c r="DC25" s="465"/>
      <c r="DD25" s="436">
        <v>721260</v>
      </c>
      <c r="DE25" s="463"/>
      <c r="DF25" s="463"/>
      <c r="DG25" s="463"/>
      <c r="DH25" s="463"/>
      <c r="DI25" s="463"/>
      <c r="DJ25" s="463"/>
      <c r="DK25" s="464"/>
      <c r="DL25" s="436">
        <v>711878</v>
      </c>
      <c r="DM25" s="463"/>
      <c r="DN25" s="463"/>
      <c r="DO25" s="463"/>
      <c r="DP25" s="463"/>
      <c r="DQ25" s="463"/>
      <c r="DR25" s="463"/>
      <c r="DS25" s="463"/>
      <c r="DT25" s="463"/>
      <c r="DU25" s="463"/>
      <c r="DV25" s="464"/>
      <c r="DW25" s="432">
        <v>20.399999999999999</v>
      </c>
      <c r="DX25" s="461"/>
      <c r="DY25" s="461"/>
      <c r="DZ25" s="461"/>
      <c r="EA25" s="461"/>
      <c r="EB25" s="461"/>
      <c r="EC25" s="462"/>
    </row>
    <row r="26" spans="2:133" ht="11.25" customHeight="1" x14ac:dyDescent="0.15">
      <c r="B26" s="424" t="s">
        <v>291</v>
      </c>
      <c r="C26" s="425"/>
      <c r="D26" s="425"/>
      <c r="E26" s="425"/>
      <c r="F26" s="425"/>
      <c r="G26" s="425"/>
      <c r="H26" s="425"/>
      <c r="I26" s="425"/>
      <c r="J26" s="425"/>
      <c r="K26" s="425"/>
      <c r="L26" s="425"/>
      <c r="M26" s="425"/>
      <c r="N26" s="425"/>
      <c r="O26" s="425"/>
      <c r="P26" s="425"/>
      <c r="Q26" s="426"/>
      <c r="R26" s="427">
        <v>42040</v>
      </c>
      <c r="S26" s="428"/>
      <c r="T26" s="428"/>
      <c r="U26" s="428"/>
      <c r="V26" s="428"/>
      <c r="W26" s="428"/>
      <c r="X26" s="428"/>
      <c r="Y26" s="429"/>
      <c r="Z26" s="430">
        <v>0.7</v>
      </c>
      <c r="AA26" s="430"/>
      <c r="AB26" s="430"/>
      <c r="AC26" s="430"/>
      <c r="AD26" s="431" t="s">
        <v>122</v>
      </c>
      <c r="AE26" s="431"/>
      <c r="AF26" s="431"/>
      <c r="AG26" s="431"/>
      <c r="AH26" s="431"/>
      <c r="AI26" s="431"/>
      <c r="AJ26" s="431"/>
      <c r="AK26" s="431"/>
      <c r="AL26" s="432" t="s">
        <v>122</v>
      </c>
      <c r="AM26" s="433"/>
      <c r="AN26" s="433"/>
      <c r="AO26" s="434"/>
      <c r="AP26" s="445" t="s">
        <v>292</v>
      </c>
      <c r="AQ26" s="466"/>
      <c r="AR26" s="466"/>
      <c r="AS26" s="466"/>
      <c r="AT26" s="466"/>
      <c r="AU26" s="466"/>
      <c r="AV26" s="466"/>
      <c r="AW26" s="466"/>
      <c r="AX26" s="466"/>
      <c r="AY26" s="466"/>
      <c r="AZ26" s="466"/>
      <c r="BA26" s="466"/>
      <c r="BB26" s="466"/>
      <c r="BC26" s="466"/>
      <c r="BD26" s="466"/>
      <c r="BE26" s="466"/>
      <c r="BF26" s="447"/>
      <c r="BG26" s="427" t="s">
        <v>230</v>
      </c>
      <c r="BH26" s="428"/>
      <c r="BI26" s="428"/>
      <c r="BJ26" s="428"/>
      <c r="BK26" s="428"/>
      <c r="BL26" s="428"/>
      <c r="BM26" s="428"/>
      <c r="BN26" s="429"/>
      <c r="BO26" s="430" t="s">
        <v>230</v>
      </c>
      <c r="BP26" s="430"/>
      <c r="BQ26" s="430"/>
      <c r="BR26" s="430"/>
      <c r="BS26" s="436" t="s">
        <v>122</v>
      </c>
      <c r="BT26" s="428"/>
      <c r="BU26" s="428"/>
      <c r="BV26" s="428"/>
      <c r="BW26" s="428"/>
      <c r="BX26" s="428"/>
      <c r="BY26" s="428"/>
      <c r="BZ26" s="428"/>
      <c r="CA26" s="428"/>
      <c r="CB26" s="437"/>
      <c r="CD26" s="442" t="s">
        <v>293</v>
      </c>
      <c r="CE26" s="443"/>
      <c r="CF26" s="443"/>
      <c r="CG26" s="443"/>
      <c r="CH26" s="443"/>
      <c r="CI26" s="443"/>
      <c r="CJ26" s="443"/>
      <c r="CK26" s="443"/>
      <c r="CL26" s="443"/>
      <c r="CM26" s="443"/>
      <c r="CN26" s="443"/>
      <c r="CO26" s="443"/>
      <c r="CP26" s="443"/>
      <c r="CQ26" s="444"/>
      <c r="CR26" s="427">
        <v>429654</v>
      </c>
      <c r="CS26" s="428"/>
      <c r="CT26" s="428"/>
      <c r="CU26" s="428"/>
      <c r="CV26" s="428"/>
      <c r="CW26" s="428"/>
      <c r="CX26" s="428"/>
      <c r="CY26" s="429"/>
      <c r="CZ26" s="432">
        <v>7.8</v>
      </c>
      <c r="DA26" s="461"/>
      <c r="DB26" s="461"/>
      <c r="DC26" s="465"/>
      <c r="DD26" s="436">
        <v>363451</v>
      </c>
      <c r="DE26" s="428"/>
      <c r="DF26" s="428"/>
      <c r="DG26" s="428"/>
      <c r="DH26" s="428"/>
      <c r="DI26" s="428"/>
      <c r="DJ26" s="428"/>
      <c r="DK26" s="429"/>
      <c r="DL26" s="436" t="s">
        <v>230</v>
      </c>
      <c r="DM26" s="428"/>
      <c r="DN26" s="428"/>
      <c r="DO26" s="428"/>
      <c r="DP26" s="428"/>
      <c r="DQ26" s="428"/>
      <c r="DR26" s="428"/>
      <c r="DS26" s="428"/>
      <c r="DT26" s="428"/>
      <c r="DU26" s="428"/>
      <c r="DV26" s="429"/>
      <c r="DW26" s="432" t="s">
        <v>230</v>
      </c>
      <c r="DX26" s="461"/>
      <c r="DY26" s="461"/>
      <c r="DZ26" s="461"/>
      <c r="EA26" s="461"/>
      <c r="EB26" s="461"/>
      <c r="EC26" s="462"/>
    </row>
    <row r="27" spans="2:133" ht="11.25" customHeight="1" x14ac:dyDescent="0.15">
      <c r="B27" s="424" t="s">
        <v>294</v>
      </c>
      <c r="C27" s="425"/>
      <c r="D27" s="425"/>
      <c r="E27" s="425"/>
      <c r="F27" s="425"/>
      <c r="G27" s="425"/>
      <c r="H27" s="425"/>
      <c r="I27" s="425"/>
      <c r="J27" s="425"/>
      <c r="K27" s="425"/>
      <c r="L27" s="425"/>
      <c r="M27" s="425"/>
      <c r="N27" s="425"/>
      <c r="O27" s="425"/>
      <c r="P27" s="425"/>
      <c r="Q27" s="426"/>
      <c r="R27" s="427">
        <v>663792</v>
      </c>
      <c r="S27" s="428"/>
      <c r="T27" s="428"/>
      <c r="U27" s="428"/>
      <c r="V27" s="428"/>
      <c r="W27" s="428"/>
      <c r="X27" s="428"/>
      <c r="Y27" s="429"/>
      <c r="Z27" s="430">
        <v>11.2</v>
      </c>
      <c r="AA27" s="430"/>
      <c r="AB27" s="430"/>
      <c r="AC27" s="430"/>
      <c r="AD27" s="431" t="s">
        <v>122</v>
      </c>
      <c r="AE27" s="431"/>
      <c r="AF27" s="431"/>
      <c r="AG27" s="431"/>
      <c r="AH27" s="431"/>
      <c r="AI27" s="431"/>
      <c r="AJ27" s="431"/>
      <c r="AK27" s="431"/>
      <c r="AL27" s="432" t="s">
        <v>122</v>
      </c>
      <c r="AM27" s="433"/>
      <c r="AN27" s="433"/>
      <c r="AO27" s="434"/>
      <c r="AP27" s="424" t="s">
        <v>295</v>
      </c>
      <c r="AQ27" s="425"/>
      <c r="AR27" s="425"/>
      <c r="AS27" s="425"/>
      <c r="AT27" s="425"/>
      <c r="AU27" s="425"/>
      <c r="AV27" s="425"/>
      <c r="AW27" s="425"/>
      <c r="AX27" s="425"/>
      <c r="AY27" s="425"/>
      <c r="AZ27" s="425"/>
      <c r="BA27" s="425"/>
      <c r="BB27" s="425"/>
      <c r="BC27" s="425"/>
      <c r="BD27" s="425"/>
      <c r="BE27" s="425"/>
      <c r="BF27" s="426"/>
      <c r="BG27" s="427">
        <v>1611127</v>
      </c>
      <c r="BH27" s="428"/>
      <c r="BI27" s="428"/>
      <c r="BJ27" s="428"/>
      <c r="BK27" s="428"/>
      <c r="BL27" s="428"/>
      <c r="BM27" s="428"/>
      <c r="BN27" s="429"/>
      <c r="BO27" s="430">
        <v>100</v>
      </c>
      <c r="BP27" s="430"/>
      <c r="BQ27" s="430"/>
      <c r="BR27" s="430"/>
      <c r="BS27" s="436" t="s">
        <v>122</v>
      </c>
      <c r="BT27" s="428"/>
      <c r="BU27" s="428"/>
      <c r="BV27" s="428"/>
      <c r="BW27" s="428"/>
      <c r="BX27" s="428"/>
      <c r="BY27" s="428"/>
      <c r="BZ27" s="428"/>
      <c r="CA27" s="428"/>
      <c r="CB27" s="437"/>
      <c r="CD27" s="442" t="s">
        <v>296</v>
      </c>
      <c r="CE27" s="443"/>
      <c r="CF27" s="443"/>
      <c r="CG27" s="443"/>
      <c r="CH27" s="443"/>
      <c r="CI27" s="443"/>
      <c r="CJ27" s="443"/>
      <c r="CK27" s="443"/>
      <c r="CL27" s="443"/>
      <c r="CM27" s="443"/>
      <c r="CN27" s="443"/>
      <c r="CO27" s="443"/>
      <c r="CP27" s="443"/>
      <c r="CQ27" s="444"/>
      <c r="CR27" s="427">
        <v>1214446</v>
      </c>
      <c r="CS27" s="463"/>
      <c r="CT27" s="463"/>
      <c r="CU27" s="463"/>
      <c r="CV27" s="463"/>
      <c r="CW27" s="463"/>
      <c r="CX27" s="463"/>
      <c r="CY27" s="464"/>
      <c r="CZ27" s="432">
        <v>22</v>
      </c>
      <c r="DA27" s="461"/>
      <c r="DB27" s="461"/>
      <c r="DC27" s="465"/>
      <c r="DD27" s="436">
        <v>384353</v>
      </c>
      <c r="DE27" s="463"/>
      <c r="DF27" s="463"/>
      <c r="DG27" s="463"/>
      <c r="DH27" s="463"/>
      <c r="DI27" s="463"/>
      <c r="DJ27" s="463"/>
      <c r="DK27" s="464"/>
      <c r="DL27" s="436">
        <v>384118</v>
      </c>
      <c r="DM27" s="463"/>
      <c r="DN27" s="463"/>
      <c r="DO27" s="463"/>
      <c r="DP27" s="463"/>
      <c r="DQ27" s="463"/>
      <c r="DR27" s="463"/>
      <c r="DS27" s="463"/>
      <c r="DT27" s="463"/>
      <c r="DU27" s="463"/>
      <c r="DV27" s="464"/>
      <c r="DW27" s="432">
        <v>11</v>
      </c>
      <c r="DX27" s="461"/>
      <c r="DY27" s="461"/>
      <c r="DZ27" s="461"/>
      <c r="EA27" s="461"/>
      <c r="EB27" s="461"/>
      <c r="EC27" s="462"/>
    </row>
    <row r="28" spans="2:133" ht="11.25" customHeight="1" x14ac:dyDescent="0.15">
      <c r="B28" s="469" t="s">
        <v>297</v>
      </c>
      <c r="C28" s="470"/>
      <c r="D28" s="470"/>
      <c r="E28" s="470"/>
      <c r="F28" s="470"/>
      <c r="G28" s="470"/>
      <c r="H28" s="470"/>
      <c r="I28" s="470"/>
      <c r="J28" s="470"/>
      <c r="K28" s="470"/>
      <c r="L28" s="470"/>
      <c r="M28" s="470"/>
      <c r="N28" s="470"/>
      <c r="O28" s="470"/>
      <c r="P28" s="470"/>
      <c r="Q28" s="471"/>
      <c r="R28" s="427" t="s">
        <v>122</v>
      </c>
      <c r="S28" s="428"/>
      <c r="T28" s="428"/>
      <c r="U28" s="428"/>
      <c r="V28" s="428"/>
      <c r="W28" s="428"/>
      <c r="X28" s="428"/>
      <c r="Y28" s="429"/>
      <c r="Z28" s="430" t="s">
        <v>230</v>
      </c>
      <c r="AA28" s="430"/>
      <c r="AB28" s="430"/>
      <c r="AC28" s="430"/>
      <c r="AD28" s="431" t="s">
        <v>122</v>
      </c>
      <c r="AE28" s="431"/>
      <c r="AF28" s="431"/>
      <c r="AG28" s="431"/>
      <c r="AH28" s="431"/>
      <c r="AI28" s="431"/>
      <c r="AJ28" s="431"/>
      <c r="AK28" s="431"/>
      <c r="AL28" s="432" t="s">
        <v>122</v>
      </c>
      <c r="AM28" s="433"/>
      <c r="AN28" s="433"/>
      <c r="AO28" s="434"/>
      <c r="AP28" s="472"/>
      <c r="AQ28" s="473"/>
      <c r="AR28" s="473"/>
      <c r="AS28" s="473"/>
      <c r="AT28" s="473"/>
      <c r="AU28" s="473"/>
      <c r="AV28" s="473"/>
      <c r="AW28" s="473"/>
      <c r="AX28" s="473"/>
      <c r="AY28" s="473"/>
      <c r="AZ28" s="473"/>
      <c r="BA28" s="473"/>
      <c r="BB28" s="473"/>
      <c r="BC28" s="473"/>
      <c r="BD28" s="473"/>
      <c r="BE28" s="473"/>
      <c r="BF28" s="474"/>
      <c r="BG28" s="427"/>
      <c r="BH28" s="428"/>
      <c r="BI28" s="428"/>
      <c r="BJ28" s="428"/>
      <c r="BK28" s="428"/>
      <c r="BL28" s="428"/>
      <c r="BM28" s="428"/>
      <c r="BN28" s="429"/>
      <c r="BO28" s="430"/>
      <c r="BP28" s="430"/>
      <c r="BQ28" s="430"/>
      <c r="BR28" s="430"/>
      <c r="BS28" s="431"/>
      <c r="BT28" s="431"/>
      <c r="BU28" s="431"/>
      <c r="BV28" s="431"/>
      <c r="BW28" s="431"/>
      <c r="BX28" s="431"/>
      <c r="BY28" s="431"/>
      <c r="BZ28" s="431"/>
      <c r="CA28" s="431"/>
      <c r="CB28" s="435"/>
      <c r="CD28" s="442" t="s">
        <v>298</v>
      </c>
      <c r="CE28" s="443"/>
      <c r="CF28" s="443"/>
      <c r="CG28" s="443"/>
      <c r="CH28" s="443"/>
      <c r="CI28" s="443"/>
      <c r="CJ28" s="443"/>
      <c r="CK28" s="443"/>
      <c r="CL28" s="443"/>
      <c r="CM28" s="443"/>
      <c r="CN28" s="443"/>
      <c r="CO28" s="443"/>
      <c r="CP28" s="443"/>
      <c r="CQ28" s="444"/>
      <c r="CR28" s="427">
        <v>754446</v>
      </c>
      <c r="CS28" s="428"/>
      <c r="CT28" s="428"/>
      <c r="CU28" s="428"/>
      <c r="CV28" s="428"/>
      <c r="CW28" s="428"/>
      <c r="CX28" s="428"/>
      <c r="CY28" s="429"/>
      <c r="CZ28" s="432">
        <v>13.7</v>
      </c>
      <c r="DA28" s="461"/>
      <c r="DB28" s="461"/>
      <c r="DC28" s="465"/>
      <c r="DD28" s="436">
        <v>477339</v>
      </c>
      <c r="DE28" s="428"/>
      <c r="DF28" s="428"/>
      <c r="DG28" s="428"/>
      <c r="DH28" s="428"/>
      <c r="DI28" s="428"/>
      <c r="DJ28" s="428"/>
      <c r="DK28" s="429"/>
      <c r="DL28" s="436">
        <v>477339</v>
      </c>
      <c r="DM28" s="428"/>
      <c r="DN28" s="428"/>
      <c r="DO28" s="428"/>
      <c r="DP28" s="428"/>
      <c r="DQ28" s="428"/>
      <c r="DR28" s="428"/>
      <c r="DS28" s="428"/>
      <c r="DT28" s="428"/>
      <c r="DU28" s="428"/>
      <c r="DV28" s="429"/>
      <c r="DW28" s="432">
        <v>13.7</v>
      </c>
      <c r="DX28" s="461"/>
      <c r="DY28" s="461"/>
      <c r="DZ28" s="461"/>
      <c r="EA28" s="461"/>
      <c r="EB28" s="461"/>
      <c r="EC28" s="462"/>
    </row>
    <row r="29" spans="2:133" ht="11.25" customHeight="1" x14ac:dyDescent="0.15">
      <c r="B29" s="424" t="s">
        <v>299</v>
      </c>
      <c r="C29" s="425"/>
      <c r="D29" s="425"/>
      <c r="E29" s="425"/>
      <c r="F29" s="425"/>
      <c r="G29" s="425"/>
      <c r="H29" s="425"/>
      <c r="I29" s="425"/>
      <c r="J29" s="425"/>
      <c r="K29" s="425"/>
      <c r="L29" s="425"/>
      <c r="M29" s="425"/>
      <c r="N29" s="425"/>
      <c r="O29" s="425"/>
      <c r="P29" s="425"/>
      <c r="Q29" s="426"/>
      <c r="R29" s="427">
        <v>428798</v>
      </c>
      <c r="S29" s="428"/>
      <c r="T29" s="428"/>
      <c r="U29" s="428"/>
      <c r="V29" s="428"/>
      <c r="W29" s="428"/>
      <c r="X29" s="428"/>
      <c r="Y29" s="429"/>
      <c r="Z29" s="430">
        <v>7.2</v>
      </c>
      <c r="AA29" s="430"/>
      <c r="AB29" s="430"/>
      <c r="AC29" s="430"/>
      <c r="AD29" s="431" t="s">
        <v>122</v>
      </c>
      <c r="AE29" s="431"/>
      <c r="AF29" s="431"/>
      <c r="AG29" s="431"/>
      <c r="AH29" s="431"/>
      <c r="AI29" s="431"/>
      <c r="AJ29" s="431"/>
      <c r="AK29" s="431"/>
      <c r="AL29" s="432" t="s">
        <v>122</v>
      </c>
      <c r="AM29" s="433"/>
      <c r="AN29" s="433"/>
      <c r="AO29" s="434"/>
      <c r="AP29" s="406" t="s">
        <v>218</v>
      </c>
      <c r="AQ29" s="407"/>
      <c r="AR29" s="407"/>
      <c r="AS29" s="407"/>
      <c r="AT29" s="407"/>
      <c r="AU29" s="407"/>
      <c r="AV29" s="407"/>
      <c r="AW29" s="407"/>
      <c r="AX29" s="407"/>
      <c r="AY29" s="407"/>
      <c r="AZ29" s="407"/>
      <c r="BA29" s="407"/>
      <c r="BB29" s="407"/>
      <c r="BC29" s="407"/>
      <c r="BD29" s="407"/>
      <c r="BE29" s="407"/>
      <c r="BF29" s="408"/>
      <c r="BG29" s="406" t="s">
        <v>300</v>
      </c>
      <c r="BH29" s="467"/>
      <c r="BI29" s="467"/>
      <c r="BJ29" s="467"/>
      <c r="BK29" s="467"/>
      <c r="BL29" s="467"/>
      <c r="BM29" s="467"/>
      <c r="BN29" s="467"/>
      <c r="BO29" s="467"/>
      <c r="BP29" s="467"/>
      <c r="BQ29" s="468"/>
      <c r="BR29" s="406" t="s">
        <v>301</v>
      </c>
      <c r="BS29" s="467"/>
      <c r="BT29" s="467"/>
      <c r="BU29" s="467"/>
      <c r="BV29" s="467"/>
      <c r="BW29" s="467"/>
      <c r="BX29" s="467"/>
      <c r="BY29" s="467"/>
      <c r="BZ29" s="467"/>
      <c r="CA29" s="467"/>
      <c r="CB29" s="468"/>
      <c r="CD29" s="490" t="s">
        <v>302</v>
      </c>
      <c r="CE29" s="491"/>
      <c r="CF29" s="442" t="s">
        <v>64</v>
      </c>
      <c r="CG29" s="443"/>
      <c r="CH29" s="443"/>
      <c r="CI29" s="443"/>
      <c r="CJ29" s="443"/>
      <c r="CK29" s="443"/>
      <c r="CL29" s="443"/>
      <c r="CM29" s="443"/>
      <c r="CN29" s="443"/>
      <c r="CO29" s="443"/>
      <c r="CP29" s="443"/>
      <c r="CQ29" s="444"/>
      <c r="CR29" s="427">
        <v>754446</v>
      </c>
      <c r="CS29" s="463"/>
      <c r="CT29" s="463"/>
      <c r="CU29" s="463"/>
      <c r="CV29" s="463"/>
      <c r="CW29" s="463"/>
      <c r="CX29" s="463"/>
      <c r="CY29" s="464"/>
      <c r="CZ29" s="432">
        <v>13.7</v>
      </c>
      <c r="DA29" s="461"/>
      <c r="DB29" s="461"/>
      <c r="DC29" s="465"/>
      <c r="DD29" s="436">
        <v>477339</v>
      </c>
      <c r="DE29" s="463"/>
      <c r="DF29" s="463"/>
      <c r="DG29" s="463"/>
      <c r="DH29" s="463"/>
      <c r="DI29" s="463"/>
      <c r="DJ29" s="463"/>
      <c r="DK29" s="464"/>
      <c r="DL29" s="436">
        <v>477339</v>
      </c>
      <c r="DM29" s="463"/>
      <c r="DN29" s="463"/>
      <c r="DO29" s="463"/>
      <c r="DP29" s="463"/>
      <c r="DQ29" s="463"/>
      <c r="DR29" s="463"/>
      <c r="DS29" s="463"/>
      <c r="DT29" s="463"/>
      <c r="DU29" s="463"/>
      <c r="DV29" s="464"/>
      <c r="DW29" s="432">
        <v>13.7</v>
      </c>
      <c r="DX29" s="461"/>
      <c r="DY29" s="461"/>
      <c r="DZ29" s="461"/>
      <c r="EA29" s="461"/>
      <c r="EB29" s="461"/>
      <c r="EC29" s="462"/>
    </row>
    <row r="30" spans="2:133" ht="11.25" customHeight="1" x14ac:dyDescent="0.15">
      <c r="B30" s="424" t="s">
        <v>303</v>
      </c>
      <c r="C30" s="425"/>
      <c r="D30" s="425"/>
      <c r="E30" s="425"/>
      <c r="F30" s="425"/>
      <c r="G30" s="425"/>
      <c r="H30" s="425"/>
      <c r="I30" s="425"/>
      <c r="J30" s="425"/>
      <c r="K30" s="425"/>
      <c r="L30" s="425"/>
      <c r="M30" s="425"/>
      <c r="N30" s="425"/>
      <c r="O30" s="425"/>
      <c r="P30" s="425"/>
      <c r="Q30" s="426"/>
      <c r="R30" s="427">
        <v>35615</v>
      </c>
      <c r="S30" s="428"/>
      <c r="T30" s="428"/>
      <c r="U30" s="428"/>
      <c r="V30" s="428"/>
      <c r="W30" s="428"/>
      <c r="X30" s="428"/>
      <c r="Y30" s="429"/>
      <c r="Z30" s="430">
        <v>0.6</v>
      </c>
      <c r="AA30" s="430"/>
      <c r="AB30" s="430"/>
      <c r="AC30" s="430"/>
      <c r="AD30" s="431">
        <v>10390</v>
      </c>
      <c r="AE30" s="431"/>
      <c r="AF30" s="431"/>
      <c r="AG30" s="431"/>
      <c r="AH30" s="431"/>
      <c r="AI30" s="431"/>
      <c r="AJ30" s="431"/>
      <c r="AK30" s="431"/>
      <c r="AL30" s="432">
        <v>0.3</v>
      </c>
      <c r="AM30" s="433"/>
      <c r="AN30" s="433"/>
      <c r="AO30" s="434"/>
      <c r="AP30" s="475" t="s">
        <v>304</v>
      </c>
      <c r="AQ30" s="476"/>
      <c r="AR30" s="476"/>
      <c r="AS30" s="476"/>
      <c r="AT30" s="481" t="s">
        <v>305</v>
      </c>
      <c r="AU30" s="210"/>
      <c r="AV30" s="210"/>
      <c r="AW30" s="210"/>
      <c r="AX30" s="413" t="s">
        <v>182</v>
      </c>
      <c r="AY30" s="414"/>
      <c r="AZ30" s="414"/>
      <c r="BA30" s="414"/>
      <c r="BB30" s="414"/>
      <c r="BC30" s="414"/>
      <c r="BD30" s="414"/>
      <c r="BE30" s="414"/>
      <c r="BF30" s="415"/>
      <c r="BG30" s="487">
        <v>99.2</v>
      </c>
      <c r="BH30" s="488"/>
      <c r="BI30" s="488"/>
      <c r="BJ30" s="488"/>
      <c r="BK30" s="488"/>
      <c r="BL30" s="488"/>
      <c r="BM30" s="422">
        <v>96.7</v>
      </c>
      <c r="BN30" s="488"/>
      <c r="BO30" s="488"/>
      <c r="BP30" s="488"/>
      <c r="BQ30" s="489"/>
      <c r="BR30" s="487">
        <v>98.8</v>
      </c>
      <c r="BS30" s="488"/>
      <c r="BT30" s="488"/>
      <c r="BU30" s="488"/>
      <c r="BV30" s="488"/>
      <c r="BW30" s="488"/>
      <c r="BX30" s="422">
        <v>96</v>
      </c>
      <c r="BY30" s="488"/>
      <c r="BZ30" s="488"/>
      <c r="CA30" s="488"/>
      <c r="CB30" s="489"/>
      <c r="CD30" s="492"/>
      <c r="CE30" s="493"/>
      <c r="CF30" s="442" t="s">
        <v>306</v>
      </c>
      <c r="CG30" s="443"/>
      <c r="CH30" s="443"/>
      <c r="CI30" s="443"/>
      <c r="CJ30" s="443"/>
      <c r="CK30" s="443"/>
      <c r="CL30" s="443"/>
      <c r="CM30" s="443"/>
      <c r="CN30" s="443"/>
      <c r="CO30" s="443"/>
      <c r="CP30" s="443"/>
      <c r="CQ30" s="444"/>
      <c r="CR30" s="427">
        <v>718558</v>
      </c>
      <c r="CS30" s="428"/>
      <c r="CT30" s="428"/>
      <c r="CU30" s="428"/>
      <c r="CV30" s="428"/>
      <c r="CW30" s="428"/>
      <c r="CX30" s="428"/>
      <c r="CY30" s="429"/>
      <c r="CZ30" s="432">
        <v>13</v>
      </c>
      <c r="DA30" s="461"/>
      <c r="DB30" s="461"/>
      <c r="DC30" s="465"/>
      <c r="DD30" s="436">
        <v>445380</v>
      </c>
      <c r="DE30" s="428"/>
      <c r="DF30" s="428"/>
      <c r="DG30" s="428"/>
      <c r="DH30" s="428"/>
      <c r="DI30" s="428"/>
      <c r="DJ30" s="428"/>
      <c r="DK30" s="429"/>
      <c r="DL30" s="436">
        <v>445380</v>
      </c>
      <c r="DM30" s="428"/>
      <c r="DN30" s="428"/>
      <c r="DO30" s="428"/>
      <c r="DP30" s="428"/>
      <c r="DQ30" s="428"/>
      <c r="DR30" s="428"/>
      <c r="DS30" s="428"/>
      <c r="DT30" s="428"/>
      <c r="DU30" s="428"/>
      <c r="DV30" s="429"/>
      <c r="DW30" s="432">
        <v>12.8</v>
      </c>
      <c r="DX30" s="461"/>
      <c r="DY30" s="461"/>
      <c r="DZ30" s="461"/>
      <c r="EA30" s="461"/>
      <c r="EB30" s="461"/>
      <c r="EC30" s="462"/>
    </row>
    <row r="31" spans="2:133" ht="11.25" customHeight="1" x14ac:dyDescent="0.15">
      <c r="B31" s="424" t="s">
        <v>307</v>
      </c>
      <c r="C31" s="425"/>
      <c r="D31" s="425"/>
      <c r="E31" s="425"/>
      <c r="F31" s="425"/>
      <c r="G31" s="425"/>
      <c r="H31" s="425"/>
      <c r="I31" s="425"/>
      <c r="J31" s="425"/>
      <c r="K31" s="425"/>
      <c r="L31" s="425"/>
      <c r="M31" s="425"/>
      <c r="N31" s="425"/>
      <c r="O31" s="425"/>
      <c r="P31" s="425"/>
      <c r="Q31" s="426"/>
      <c r="R31" s="427">
        <v>10287</v>
      </c>
      <c r="S31" s="428"/>
      <c r="T31" s="428"/>
      <c r="U31" s="428"/>
      <c r="V31" s="428"/>
      <c r="W31" s="428"/>
      <c r="X31" s="428"/>
      <c r="Y31" s="429"/>
      <c r="Z31" s="430">
        <v>0.2</v>
      </c>
      <c r="AA31" s="430"/>
      <c r="AB31" s="430"/>
      <c r="AC31" s="430"/>
      <c r="AD31" s="431" t="s">
        <v>122</v>
      </c>
      <c r="AE31" s="431"/>
      <c r="AF31" s="431"/>
      <c r="AG31" s="431"/>
      <c r="AH31" s="431"/>
      <c r="AI31" s="431"/>
      <c r="AJ31" s="431"/>
      <c r="AK31" s="431"/>
      <c r="AL31" s="432" t="s">
        <v>122</v>
      </c>
      <c r="AM31" s="433"/>
      <c r="AN31" s="433"/>
      <c r="AO31" s="434"/>
      <c r="AP31" s="477"/>
      <c r="AQ31" s="478"/>
      <c r="AR31" s="478"/>
      <c r="AS31" s="478"/>
      <c r="AT31" s="482"/>
      <c r="AU31" s="209" t="s">
        <v>308</v>
      </c>
      <c r="AV31" s="209"/>
      <c r="AW31" s="209"/>
      <c r="AX31" s="424" t="s">
        <v>309</v>
      </c>
      <c r="AY31" s="425"/>
      <c r="AZ31" s="425"/>
      <c r="BA31" s="425"/>
      <c r="BB31" s="425"/>
      <c r="BC31" s="425"/>
      <c r="BD31" s="425"/>
      <c r="BE31" s="425"/>
      <c r="BF31" s="426"/>
      <c r="BG31" s="484">
        <v>99.3</v>
      </c>
      <c r="BH31" s="463"/>
      <c r="BI31" s="463"/>
      <c r="BJ31" s="463"/>
      <c r="BK31" s="463"/>
      <c r="BL31" s="463"/>
      <c r="BM31" s="433">
        <v>96.7</v>
      </c>
      <c r="BN31" s="485"/>
      <c r="BO31" s="485"/>
      <c r="BP31" s="485"/>
      <c r="BQ31" s="486"/>
      <c r="BR31" s="484">
        <v>98.7</v>
      </c>
      <c r="BS31" s="463"/>
      <c r="BT31" s="463"/>
      <c r="BU31" s="463"/>
      <c r="BV31" s="463"/>
      <c r="BW31" s="463"/>
      <c r="BX31" s="433">
        <v>95.9</v>
      </c>
      <c r="BY31" s="485"/>
      <c r="BZ31" s="485"/>
      <c r="CA31" s="485"/>
      <c r="CB31" s="486"/>
      <c r="CD31" s="492"/>
      <c r="CE31" s="493"/>
      <c r="CF31" s="442" t="s">
        <v>310</v>
      </c>
      <c r="CG31" s="443"/>
      <c r="CH31" s="443"/>
      <c r="CI31" s="443"/>
      <c r="CJ31" s="443"/>
      <c r="CK31" s="443"/>
      <c r="CL31" s="443"/>
      <c r="CM31" s="443"/>
      <c r="CN31" s="443"/>
      <c r="CO31" s="443"/>
      <c r="CP31" s="443"/>
      <c r="CQ31" s="444"/>
      <c r="CR31" s="427">
        <v>35888</v>
      </c>
      <c r="CS31" s="463"/>
      <c r="CT31" s="463"/>
      <c r="CU31" s="463"/>
      <c r="CV31" s="463"/>
      <c r="CW31" s="463"/>
      <c r="CX31" s="463"/>
      <c r="CY31" s="464"/>
      <c r="CZ31" s="432">
        <v>0.6</v>
      </c>
      <c r="DA31" s="461"/>
      <c r="DB31" s="461"/>
      <c r="DC31" s="465"/>
      <c r="DD31" s="436">
        <v>31959</v>
      </c>
      <c r="DE31" s="463"/>
      <c r="DF31" s="463"/>
      <c r="DG31" s="463"/>
      <c r="DH31" s="463"/>
      <c r="DI31" s="463"/>
      <c r="DJ31" s="463"/>
      <c r="DK31" s="464"/>
      <c r="DL31" s="436">
        <v>31959</v>
      </c>
      <c r="DM31" s="463"/>
      <c r="DN31" s="463"/>
      <c r="DO31" s="463"/>
      <c r="DP31" s="463"/>
      <c r="DQ31" s="463"/>
      <c r="DR31" s="463"/>
      <c r="DS31" s="463"/>
      <c r="DT31" s="463"/>
      <c r="DU31" s="463"/>
      <c r="DV31" s="464"/>
      <c r="DW31" s="432">
        <v>0.9</v>
      </c>
      <c r="DX31" s="461"/>
      <c r="DY31" s="461"/>
      <c r="DZ31" s="461"/>
      <c r="EA31" s="461"/>
      <c r="EB31" s="461"/>
      <c r="EC31" s="462"/>
    </row>
    <row r="32" spans="2:133" ht="11.25" customHeight="1" x14ac:dyDescent="0.15">
      <c r="B32" s="424" t="s">
        <v>311</v>
      </c>
      <c r="C32" s="425"/>
      <c r="D32" s="425"/>
      <c r="E32" s="425"/>
      <c r="F32" s="425"/>
      <c r="G32" s="425"/>
      <c r="H32" s="425"/>
      <c r="I32" s="425"/>
      <c r="J32" s="425"/>
      <c r="K32" s="425"/>
      <c r="L32" s="425"/>
      <c r="M32" s="425"/>
      <c r="N32" s="425"/>
      <c r="O32" s="425"/>
      <c r="P32" s="425"/>
      <c r="Q32" s="426"/>
      <c r="R32" s="427">
        <v>530654</v>
      </c>
      <c r="S32" s="428"/>
      <c r="T32" s="428"/>
      <c r="U32" s="428"/>
      <c r="V32" s="428"/>
      <c r="W32" s="428"/>
      <c r="X32" s="428"/>
      <c r="Y32" s="429"/>
      <c r="Z32" s="430">
        <v>9</v>
      </c>
      <c r="AA32" s="430"/>
      <c r="AB32" s="430"/>
      <c r="AC32" s="430"/>
      <c r="AD32" s="431" t="s">
        <v>168</v>
      </c>
      <c r="AE32" s="431"/>
      <c r="AF32" s="431"/>
      <c r="AG32" s="431"/>
      <c r="AH32" s="431"/>
      <c r="AI32" s="431"/>
      <c r="AJ32" s="431"/>
      <c r="AK32" s="431"/>
      <c r="AL32" s="432" t="s">
        <v>122</v>
      </c>
      <c r="AM32" s="433"/>
      <c r="AN32" s="433"/>
      <c r="AO32" s="434"/>
      <c r="AP32" s="479"/>
      <c r="AQ32" s="480"/>
      <c r="AR32" s="480"/>
      <c r="AS32" s="480"/>
      <c r="AT32" s="483"/>
      <c r="AU32" s="211"/>
      <c r="AV32" s="211"/>
      <c r="AW32" s="211"/>
      <c r="AX32" s="472" t="s">
        <v>312</v>
      </c>
      <c r="AY32" s="473"/>
      <c r="AZ32" s="473"/>
      <c r="BA32" s="473"/>
      <c r="BB32" s="473"/>
      <c r="BC32" s="473"/>
      <c r="BD32" s="473"/>
      <c r="BE32" s="473"/>
      <c r="BF32" s="474"/>
      <c r="BG32" s="496">
        <v>98.9</v>
      </c>
      <c r="BH32" s="497"/>
      <c r="BI32" s="497"/>
      <c r="BJ32" s="497"/>
      <c r="BK32" s="497"/>
      <c r="BL32" s="497"/>
      <c r="BM32" s="498">
        <v>96.2</v>
      </c>
      <c r="BN32" s="497"/>
      <c r="BO32" s="497"/>
      <c r="BP32" s="497"/>
      <c r="BQ32" s="499"/>
      <c r="BR32" s="496">
        <v>98.7</v>
      </c>
      <c r="BS32" s="497"/>
      <c r="BT32" s="497"/>
      <c r="BU32" s="497"/>
      <c r="BV32" s="497"/>
      <c r="BW32" s="497"/>
      <c r="BX32" s="498">
        <v>95.2</v>
      </c>
      <c r="BY32" s="497"/>
      <c r="BZ32" s="497"/>
      <c r="CA32" s="497"/>
      <c r="CB32" s="499"/>
      <c r="CD32" s="494"/>
      <c r="CE32" s="495"/>
      <c r="CF32" s="442" t="s">
        <v>313</v>
      </c>
      <c r="CG32" s="443"/>
      <c r="CH32" s="443"/>
      <c r="CI32" s="443"/>
      <c r="CJ32" s="443"/>
      <c r="CK32" s="443"/>
      <c r="CL32" s="443"/>
      <c r="CM32" s="443"/>
      <c r="CN32" s="443"/>
      <c r="CO32" s="443"/>
      <c r="CP32" s="443"/>
      <c r="CQ32" s="444"/>
      <c r="CR32" s="427" t="s">
        <v>122</v>
      </c>
      <c r="CS32" s="428"/>
      <c r="CT32" s="428"/>
      <c r="CU32" s="428"/>
      <c r="CV32" s="428"/>
      <c r="CW32" s="428"/>
      <c r="CX32" s="428"/>
      <c r="CY32" s="429"/>
      <c r="CZ32" s="432" t="s">
        <v>122</v>
      </c>
      <c r="DA32" s="461"/>
      <c r="DB32" s="461"/>
      <c r="DC32" s="465"/>
      <c r="DD32" s="436" t="s">
        <v>122</v>
      </c>
      <c r="DE32" s="428"/>
      <c r="DF32" s="428"/>
      <c r="DG32" s="428"/>
      <c r="DH32" s="428"/>
      <c r="DI32" s="428"/>
      <c r="DJ32" s="428"/>
      <c r="DK32" s="429"/>
      <c r="DL32" s="436" t="s">
        <v>122</v>
      </c>
      <c r="DM32" s="428"/>
      <c r="DN32" s="428"/>
      <c r="DO32" s="428"/>
      <c r="DP32" s="428"/>
      <c r="DQ32" s="428"/>
      <c r="DR32" s="428"/>
      <c r="DS32" s="428"/>
      <c r="DT32" s="428"/>
      <c r="DU32" s="428"/>
      <c r="DV32" s="429"/>
      <c r="DW32" s="432" t="s">
        <v>122</v>
      </c>
      <c r="DX32" s="461"/>
      <c r="DY32" s="461"/>
      <c r="DZ32" s="461"/>
      <c r="EA32" s="461"/>
      <c r="EB32" s="461"/>
      <c r="EC32" s="462"/>
    </row>
    <row r="33" spans="2:133" ht="11.25" customHeight="1" x14ac:dyDescent="0.15">
      <c r="B33" s="424" t="s">
        <v>314</v>
      </c>
      <c r="C33" s="425"/>
      <c r="D33" s="425"/>
      <c r="E33" s="425"/>
      <c r="F33" s="425"/>
      <c r="G33" s="425"/>
      <c r="H33" s="425"/>
      <c r="I33" s="425"/>
      <c r="J33" s="425"/>
      <c r="K33" s="425"/>
      <c r="L33" s="425"/>
      <c r="M33" s="425"/>
      <c r="N33" s="425"/>
      <c r="O33" s="425"/>
      <c r="P33" s="425"/>
      <c r="Q33" s="426"/>
      <c r="R33" s="427">
        <v>224906</v>
      </c>
      <c r="S33" s="428"/>
      <c r="T33" s="428"/>
      <c r="U33" s="428"/>
      <c r="V33" s="428"/>
      <c r="W33" s="428"/>
      <c r="X33" s="428"/>
      <c r="Y33" s="429"/>
      <c r="Z33" s="430">
        <v>3.8</v>
      </c>
      <c r="AA33" s="430"/>
      <c r="AB33" s="430"/>
      <c r="AC33" s="430"/>
      <c r="AD33" s="431" t="s">
        <v>122</v>
      </c>
      <c r="AE33" s="431"/>
      <c r="AF33" s="431"/>
      <c r="AG33" s="431"/>
      <c r="AH33" s="431"/>
      <c r="AI33" s="431"/>
      <c r="AJ33" s="431"/>
      <c r="AK33" s="431"/>
      <c r="AL33" s="432" t="s">
        <v>122</v>
      </c>
      <c r="AM33" s="433"/>
      <c r="AN33" s="433"/>
      <c r="AO33" s="434"/>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442" t="s">
        <v>315</v>
      </c>
      <c r="CE33" s="443"/>
      <c r="CF33" s="443"/>
      <c r="CG33" s="443"/>
      <c r="CH33" s="443"/>
      <c r="CI33" s="443"/>
      <c r="CJ33" s="443"/>
      <c r="CK33" s="443"/>
      <c r="CL33" s="443"/>
      <c r="CM33" s="443"/>
      <c r="CN33" s="443"/>
      <c r="CO33" s="443"/>
      <c r="CP33" s="443"/>
      <c r="CQ33" s="444"/>
      <c r="CR33" s="427">
        <v>2196495</v>
      </c>
      <c r="CS33" s="463"/>
      <c r="CT33" s="463"/>
      <c r="CU33" s="463"/>
      <c r="CV33" s="463"/>
      <c r="CW33" s="463"/>
      <c r="CX33" s="463"/>
      <c r="CY33" s="464"/>
      <c r="CZ33" s="432">
        <v>39.799999999999997</v>
      </c>
      <c r="DA33" s="461"/>
      <c r="DB33" s="461"/>
      <c r="DC33" s="465"/>
      <c r="DD33" s="436">
        <v>1828916</v>
      </c>
      <c r="DE33" s="463"/>
      <c r="DF33" s="463"/>
      <c r="DG33" s="463"/>
      <c r="DH33" s="463"/>
      <c r="DI33" s="463"/>
      <c r="DJ33" s="463"/>
      <c r="DK33" s="464"/>
      <c r="DL33" s="436">
        <v>1560405</v>
      </c>
      <c r="DM33" s="463"/>
      <c r="DN33" s="463"/>
      <c r="DO33" s="463"/>
      <c r="DP33" s="463"/>
      <c r="DQ33" s="463"/>
      <c r="DR33" s="463"/>
      <c r="DS33" s="463"/>
      <c r="DT33" s="463"/>
      <c r="DU33" s="463"/>
      <c r="DV33" s="464"/>
      <c r="DW33" s="432">
        <v>44.7</v>
      </c>
      <c r="DX33" s="461"/>
      <c r="DY33" s="461"/>
      <c r="DZ33" s="461"/>
      <c r="EA33" s="461"/>
      <c r="EB33" s="461"/>
      <c r="EC33" s="462"/>
    </row>
    <row r="34" spans="2:133" ht="11.25" customHeight="1" x14ac:dyDescent="0.15">
      <c r="B34" s="424" t="s">
        <v>316</v>
      </c>
      <c r="C34" s="425"/>
      <c r="D34" s="425"/>
      <c r="E34" s="425"/>
      <c r="F34" s="425"/>
      <c r="G34" s="425"/>
      <c r="H34" s="425"/>
      <c r="I34" s="425"/>
      <c r="J34" s="425"/>
      <c r="K34" s="425"/>
      <c r="L34" s="425"/>
      <c r="M34" s="425"/>
      <c r="N34" s="425"/>
      <c r="O34" s="425"/>
      <c r="P34" s="425"/>
      <c r="Q34" s="426"/>
      <c r="R34" s="427">
        <v>51840</v>
      </c>
      <c r="S34" s="428"/>
      <c r="T34" s="428"/>
      <c r="U34" s="428"/>
      <c r="V34" s="428"/>
      <c r="W34" s="428"/>
      <c r="X34" s="428"/>
      <c r="Y34" s="429"/>
      <c r="Z34" s="430">
        <v>0.9</v>
      </c>
      <c r="AA34" s="430"/>
      <c r="AB34" s="430"/>
      <c r="AC34" s="430"/>
      <c r="AD34" s="431">
        <v>15653</v>
      </c>
      <c r="AE34" s="431"/>
      <c r="AF34" s="431"/>
      <c r="AG34" s="431"/>
      <c r="AH34" s="431"/>
      <c r="AI34" s="431"/>
      <c r="AJ34" s="431"/>
      <c r="AK34" s="431"/>
      <c r="AL34" s="432">
        <v>0.5</v>
      </c>
      <c r="AM34" s="433"/>
      <c r="AN34" s="433"/>
      <c r="AO34" s="434"/>
      <c r="AP34" s="214"/>
      <c r="AQ34" s="406" t="s">
        <v>317</v>
      </c>
      <c r="AR34" s="407"/>
      <c r="AS34" s="407"/>
      <c r="AT34" s="407"/>
      <c r="AU34" s="407"/>
      <c r="AV34" s="407"/>
      <c r="AW34" s="407"/>
      <c r="AX34" s="407"/>
      <c r="AY34" s="407"/>
      <c r="AZ34" s="407"/>
      <c r="BA34" s="407"/>
      <c r="BB34" s="407"/>
      <c r="BC34" s="407"/>
      <c r="BD34" s="407"/>
      <c r="BE34" s="407"/>
      <c r="BF34" s="408"/>
      <c r="BG34" s="406" t="s">
        <v>318</v>
      </c>
      <c r="BH34" s="407"/>
      <c r="BI34" s="407"/>
      <c r="BJ34" s="407"/>
      <c r="BK34" s="407"/>
      <c r="BL34" s="407"/>
      <c r="BM34" s="407"/>
      <c r="BN34" s="407"/>
      <c r="BO34" s="407"/>
      <c r="BP34" s="407"/>
      <c r="BQ34" s="407"/>
      <c r="BR34" s="407"/>
      <c r="BS34" s="407"/>
      <c r="BT34" s="407"/>
      <c r="BU34" s="407"/>
      <c r="BV34" s="407"/>
      <c r="BW34" s="407"/>
      <c r="BX34" s="407"/>
      <c r="BY34" s="407"/>
      <c r="BZ34" s="407"/>
      <c r="CA34" s="407"/>
      <c r="CB34" s="408"/>
      <c r="CD34" s="442" t="s">
        <v>319</v>
      </c>
      <c r="CE34" s="443"/>
      <c r="CF34" s="443"/>
      <c r="CG34" s="443"/>
      <c r="CH34" s="443"/>
      <c r="CI34" s="443"/>
      <c r="CJ34" s="443"/>
      <c r="CK34" s="443"/>
      <c r="CL34" s="443"/>
      <c r="CM34" s="443"/>
      <c r="CN34" s="443"/>
      <c r="CO34" s="443"/>
      <c r="CP34" s="443"/>
      <c r="CQ34" s="444"/>
      <c r="CR34" s="427">
        <v>855845</v>
      </c>
      <c r="CS34" s="428"/>
      <c r="CT34" s="428"/>
      <c r="CU34" s="428"/>
      <c r="CV34" s="428"/>
      <c r="CW34" s="428"/>
      <c r="CX34" s="428"/>
      <c r="CY34" s="429"/>
      <c r="CZ34" s="432">
        <v>15.5</v>
      </c>
      <c r="DA34" s="461"/>
      <c r="DB34" s="461"/>
      <c r="DC34" s="465"/>
      <c r="DD34" s="436">
        <v>710940</v>
      </c>
      <c r="DE34" s="428"/>
      <c r="DF34" s="428"/>
      <c r="DG34" s="428"/>
      <c r="DH34" s="428"/>
      <c r="DI34" s="428"/>
      <c r="DJ34" s="428"/>
      <c r="DK34" s="429"/>
      <c r="DL34" s="436">
        <v>671262</v>
      </c>
      <c r="DM34" s="428"/>
      <c r="DN34" s="428"/>
      <c r="DO34" s="428"/>
      <c r="DP34" s="428"/>
      <c r="DQ34" s="428"/>
      <c r="DR34" s="428"/>
      <c r="DS34" s="428"/>
      <c r="DT34" s="428"/>
      <c r="DU34" s="428"/>
      <c r="DV34" s="429"/>
      <c r="DW34" s="432">
        <v>19.2</v>
      </c>
      <c r="DX34" s="461"/>
      <c r="DY34" s="461"/>
      <c r="DZ34" s="461"/>
      <c r="EA34" s="461"/>
      <c r="EB34" s="461"/>
      <c r="EC34" s="462"/>
    </row>
    <row r="35" spans="2:133" ht="11.25" customHeight="1" x14ac:dyDescent="0.15">
      <c r="B35" s="424" t="s">
        <v>320</v>
      </c>
      <c r="C35" s="425"/>
      <c r="D35" s="425"/>
      <c r="E35" s="425"/>
      <c r="F35" s="425"/>
      <c r="G35" s="425"/>
      <c r="H35" s="425"/>
      <c r="I35" s="425"/>
      <c r="J35" s="425"/>
      <c r="K35" s="425"/>
      <c r="L35" s="425"/>
      <c r="M35" s="425"/>
      <c r="N35" s="425"/>
      <c r="O35" s="425"/>
      <c r="P35" s="425"/>
      <c r="Q35" s="426"/>
      <c r="R35" s="427">
        <v>278100</v>
      </c>
      <c r="S35" s="428"/>
      <c r="T35" s="428"/>
      <c r="U35" s="428"/>
      <c r="V35" s="428"/>
      <c r="W35" s="428"/>
      <c r="X35" s="428"/>
      <c r="Y35" s="429"/>
      <c r="Z35" s="430">
        <v>4.7</v>
      </c>
      <c r="AA35" s="430"/>
      <c r="AB35" s="430"/>
      <c r="AC35" s="430"/>
      <c r="AD35" s="431" t="s">
        <v>230</v>
      </c>
      <c r="AE35" s="431"/>
      <c r="AF35" s="431"/>
      <c r="AG35" s="431"/>
      <c r="AH35" s="431"/>
      <c r="AI35" s="431"/>
      <c r="AJ35" s="431"/>
      <c r="AK35" s="431"/>
      <c r="AL35" s="432" t="s">
        <v>230</v>
      </c>
      <c r="AM35" s="433"/>
      <c r="AN35" s="433"/>
      <c r="AO35" s="434"/>
      <c r="AP35" s="214"/>
      <c r="AQ35" s="500" t="s">
        <v>321</v>
      </c>
      <c r="AR35" s="501"/>
      <c r="AS35" s="501"/>
      <c r="AT35" s="501"/>
      <c r="AU35" s="501"/>
      <c r="AV35" s="501"/>
      <c r="AW35" s="501"/>
      <c r="AX35" s="501"/>
      <c r="AY35" s="502"/>
      <c r="AZ35" s="416">
        <v>760764</v>
      </c>
      <c r="BA35" s="417"/>
      <c r="BB35" s="417"/>
      <c r="BC35" s="417"/>
      <c r="BD35" s="417"/>
      <c r="BE35" s="417"/>
      <c r="BF35" s="503"/>
      <c r="BG35" s="438" t="s">
        <v>322</v>
      </c>
      <c r="BH35" s="439"/>
      <c r="BI35" s="439"/>
      <c r="BJ35" s="439"/>
      <c r="BK35" s="439"/>
      <c r="BL35" s="439"/>
      <c r="BM35" s="439"/>
      <c r="BN35" s="439"/>
      <c r="BO35" s="439"/>
      <c r="BP35" s="439"/>
      <c r="BQ35" s="439"/>
      <c r="BR35" s="439"/>
      <c r="BS35" s="439"/>
      <c r="BT35" s="439"/>
      <c r="BU35" s="440"/>
      <c r="BV35" s="416">
        <v>91002</v>
      </c>
      <c r="BW35" s="417"/>
      <c r="BX35" s="417"/>
      <c r="BY35" s="417"/>
      <c r="BZ35" s="417"/>
      <c r="CA35" s="417"/>
      <c r="CB35" s="503"/>
      <c r="CD35" s="442" t="s">
        <v>323</v>
      </c>
      <c r="CE35" s="443"/>
      <c r="CF35" s="443"/>
      <c r="CG35" s="443"/>
      <c r="CH35" s="443"/>
      <c r="CI35" s="443"/>
      <c r="CJ35" s="443"/>
      <c r="CK35" s="443"/>
      <c r="CL35" s="443"/>
      <c r="CM35" s="443"/>
      <c r="CN35" s="443"/>
      <c r="CO35" s="443"/>
      <c r="CP35" s="443"/>
      <c r="CQ35" s="444"/>
      <c r="CR35" s="427">
        <v>44408</v>
      </c>
      <c r="CS35" s="463"/>
      <c r="CT35" s="463"/>
      <c r="CU35" s="463"/>
      <c r="CV35" s="463"/>
      <c r="CW35" s="463"/>
      <c r="CX35" s="463"/>
      <c r="CY35" s="464"/>
      <c r="CZ35" s="432">
        <v>0.8</v>
      </c>
      <c r="DA35" s="461"/>
      <c r="DB35" s="461"/>
      <c r="DC35" s="465"/>
      <c r="DD35" s="436">
        <v>29036</v>
      </c>
      <c r="DE35" s="463"/>
      <c r="DF35" s="463"/>
      <c r="DG35" s="463"/>
      <c r="DH35" s="463"/>
      <c r="DI35" s="463"/>
      <c r="DJ35" s="463"/>
      <c r="DK35" s="464"/>
      <c r="DL35" s="436">
        <v>29009</v>
      </c>
      <c r="DM35" s="463"/>
      <c r="DN35" s="463"/>
      <c r="DO35" s="463"/>
      <c r="DP35" s="463"/>
      <c r="DQ35" s="463"/>
      <c r="DR35" s="463"/>
      <c r="DS35" s="463"/>
      <c r="DT35" s="463"/>
      <c r="DU35" s="463"/>
      <c r="DV35" s="464"/>
      <c r="DW35" s="432">
        <v>0.8</v>
      </c>
      <c r="DX35" s="461"/>
      <c r="DY35" s="461"/>
      <c r="DZ35" s="461"/>
      <c r="EA35" s="461"/>
      <c r="EB35" s="461"/>
      <c r="EC35" s="462"/>
    </row>
    <row r="36" spans="2:133" ht="11.25" customHeight="1" x14ac:dyDescent="0.15">
      <c r="B36" s="424" t="s">
        <v>324</v>
      </c>
      <c r="C36" s="425"/>
      <c r="D36" s="425"/>
      <c r="E36" s="425"/>
      <c r="F36" s="425"/>
      <c r="G36" s="425"/>
      <c r="H36" s="425"/>
      <c r="I36" s="425"/>
      <c r="J36" s="425"/>
      <c r="K36" s="425"/>
      <c r="L36" s="425"/>
      <c r="M36" s="425"/>
      <c r="N36" s="425"/>
      <c r="O36" s="425"/>
      <c r="P36" s="425"/>
      <c r="Q36" s="426"/>
      <c r="R36" s="427" t="s">
        <v>230</v>
      </c>
      <c r="S36" s="428"/>
      <c r="T36" s="428"/>
      <c r="U36" s="428"/>
      <c r="V36" s="428"/>
      <c r="W36" s="428"/>
      <c r="X36" s="428"/>
      <c r="Y36" s="429"/>
      <c r="Z36" s="430" t="s">
        <v>230</v>
      </c>
      <c r="AA36" s="430"/>
      <c r="AB36" s="430"/>
      <c r="AC36" s="430"/>
      <c r="AD36" s="431" t="s">
        <v>230</v>
      </c>
      <c r="AE36" s="431"/>
      <c r="AF36" s="431"/>
      <c r="AG36" s="431"/>
      <c r="AH36" s="431"/>
      <c r="AI36" s="431"/>
      <c r="AJ36" s="431"/>
      <c r="AK36" s="431"/>
      <c r="AL36" s="432" t="s">
        <v>122</v>
      </c>
      <c r="AM36" s="433"/>
      <c r="AN36" s="433"/>
      <c r="AO36" s="434"/>
      <c r="AQ36" s="504" t="s">
        <v>325</v>
      </c>
      <c r="AR36" s="505"/>
      <c r="AS36" s="505"/>
      <c r="AT36" s="505"/>
      <c r="AU36" s="505"/>
      <c r="AV36" s="505"/>
      <c r="AW36" s="505"/>
      <c r="AX36" s="505"/>
      <c r="AY36" s="506"/>
      <c r="AZ36" s="427">
        <v>329000</v>
      </c>
      <c r="BA36" s="428"/>
      <c r="BB36" s="428"/>
      <c r="BC36" s="428"/>
      <c r="BD36" s="463"/>
      <c r="BE36" s="463"/>
      <c r="BF36" s="486"/>
      <c r="BG36" s="442" t="s">
        <v>326</v>
      </c>
      <c r="BH36" s="443"/>
      <c r="BI36" s="443"/>
      <c r="BJ36" s="443"/>
      <c r="BK36" s="443"/>
      <c r="BL36" s="443"/>
      <c r="BM36" s="443"/>
      <c r="BN36" s="443"/>
      <c r="BO36" s="443"/>
      <c r="BP36" s="443"/>
      <c r="BQ36" s="443"/>
      <c r="BR36" s="443"/>
      <c r="BS36" s="443"/>
      <c r="BT36" s="443"/>
      <c r="BU36" s="444"/>
      <c r="BV36" s="427">
        <v>66133</v>
      </c>
      <c r="BW36" s="428"/>
      <c r="BX36" s="428"/>
      <c r="BY36" s="428"/>
      <c r="BZ36" s="428"/>
      <c r="CA36" s="428"/>
      <c r="CB36" s="437"/>
      <c r="CD36" s="442" t="s">
        <v>327</v>
      </c>
      <c r="CE36" s="443"/>
      <c r="CF36" s="443"/>
      <c r="CG36" s="443"/>
      <c r="CH36" s="443"/>
      <c r="CI36" s="443"/>
      <c r="CJ36" s="443"/>
      <c r="CK36" s="443"/>
      <c r="CL36" s="443"/>
      <c r="CM36" s="443"/>
      <c r="CN36" s="443"/>
      <c r="CO36" s="443"/>
      <c r="CP36" s="443"/>
      <c r="CQ36" s="444"/>
      <c r="CR36" s="427">
        <v>410420</v>
      </c>
      <c r="CS36" s="428"/>
      <c r="CT36" s="428"/>
      <c r="CU36" s="428"/>
      <c r="CV36" s="428"/>
      <c r="CW36" s="428"/>
      <c r="CX36" s="428"/>
      <c r="CY36" s="429"/>
      <c r="CZ36" s="432">
        <v>7.4</v>
      </c>
      <c r="DA36" s="461"/>
      <c r="DB36" s="461"/>
      <c r="DC36" s="465"/>
      <c r="DD36" s="436">
        <v>344387</v>
      </c>
      <c r="DE36" s="428"/>
      <c r="DF36" s="428"/>
      <c r="DG36" s="428"/>
      <c r="DH36" s="428"/>
      <c r="DI36" s="428"/>
      <c r="DJ36" s="428"/>
      <c r="DK36" s="429"/>
      <c r="DL36" s="436">
        <v>316380</v>
      </c>
      <c r="DM36" s="428"/>
      <c r="DN36" s="428"/>
      <c r="DO36" s="428"/>
      <c r="DP36" s="428"/>
      <c r="DQ36" s="428"/>
      <c r="DR36" s="428"/>
      <c r="DS36" s="428"/>
      <c r="DT36" s="428"/>
      <c r="DU36" s="428"/>
      <c r="DV36" s="429"/>
      <c r="DW36" s="432">
        <v>9.1</v>
      </c>
      <c r="DX36" s="461"/>
      <c r="DY36" s="461"/>
      <c r="DZ36" s="461"/>
      <c r="EA36" s="461"/>
      <c r="EB36" s="461"/>
      <c r="EC36" s="462"/>
    </row>
    <row r="37" spans="2:133" ht="11.25" customHeight="1" x14ac:dyDescent="0.15">
      <c r="B37" s="424" t="s">
        <v>328</v>
      </c>
      <c r="C37" s="425"/>
      <c r="D37" s="425"/>
      <c r="E37" s="425"/>
      <c r="F37" s="425"/>
      <c r="G37" s="425"/>
      <c r="H37" s="425"/>
      <c r="I37" s="425"/>
      <c r="J37" s="425"/>
      <c r="K37" s="425"/>
      <c r="L37" s="425"/>
      <c r="M37" s="425"/>
      <c r="N37" s="425"/>
      <c r="O37" s="425"/>
      <c r="P37" s="425"/>
      <c r="Q37" s="426"/>
      <c r="R37" s="427">
        <v>189300</v>
      </c>
      <c r="S37" s="428"/>
      <c r="T37" s="428"/>
      <c r="U37" s="428"/>
      <c r="V37" s="428"/>
      <c r="W37" s="428"/>
      <c r="X37" s="428"/>
      <c r="Y37" s="429"/>
      <c r="Z37" s="430">
        <v>3.2</v>
      </c>
      <c r="AA37" s="430"/>
      <c r="AB37" s="430"/>
      <c r="AC37" s="430"/>
      <c r="AD37" s="431" t="s">
        <v>230</v>
      </c>
      <c r="AE37" s="431"/>
      <c r="AF37" s="431"/>
      <c r="AG37" s="431"/>
      <c r="AH37" s="431"/>
      <c r="AI37" s="431"/>
      <c r="AJ37" s="431"/>
      <c r="AK37" s="431"/>
      <c r="AL37" s="432" t="s">
        <v>230</v>
      </c>
      <c r="AM37" s="433"/>
      <c r="AN37" s="433"/>
      <c r="AO37" s="434"/>
      <c r="AQ37" s="504" t="s">
        <v>329</v>
      </c>
      <c r="AR37" s="505"/>
      <c r="AS37" s="505"/>
      <c r="AT37" s="505"/>
      <c r="AU37" s="505"/>
      <c r="AV37" s="505"/>
      <c r="AW37" s="505"/>
      <c r="AX37" s="505"/>
      <c r="AY37" s="506"/>
      <c r="AZ37" s="427" t="s">
        <v>230</v>
      </c>
      <c r="BA37" s="428"/>
      <c r="BB37" s="428"/>
      <c r="BC37" s="428"/>
      <c r="BD37" s="463"/>
      <c r="BE37" s="463"/>
      <c r="BF37" s="486"/>
      <c r="BG37" s="442" t="s">
        <v>330</v>
      </c>
      <c r="BH37" s="443"/>
      <c r="BI37" s="443"/>
      <c r="BJ37" s="443"/>
      <c r="BK37" s="443"/>
      <c r="BL37" s="443"/>
      <c r="BM37" s="443"/>
      <c r="BN37" s="443"/>
      <c r="BO37" s="443"/>
      <c r="BP37" s="443"/>
      <c r="BQ37" s="443"/>
      <c r="BR37" s="443"/>
      <c r="BS37" s="443"/>
      <c r="BT37" s="443"/>
      <c r="BU37" s="444"/>
      <c r="BV37" s="427">
        <v>1843</v>
      </c>
      <c r="BW37" s="428"/>
      <c r="BX37" s="428"/>
      <c r="BY37" s="428"/>
      <c r="BZ37" s="428"/>
      <c r="CA37" s="428"/>
      <c r="CB37" s="437"/>
      <c r="CD37" s="442" t="s">
        <v>331</v>
      </c>
      <c r="CE37" s="443"/>
      <c r="CF37" s="443"/>
      <c r="CG37" s="443"/>
      <c r="CH37" s="443"/>
      <c r="CI37" s="443"/>
      <c r="CJ37" s="443"/>
      <c r="CK37" s="443"/>
      <c r="CL37" s="443"/>
      <c r="CM37" s="443"/>
      <c r="CN37" s="443"/>
      <c r="CO37" s="443"/>
      <c r="CP37" s="443"/>
      <c r="CQ37" s="444"/>
      <c r="CR37" s="427">
        <v>7078</v>
      </c>
      <c r="CS37" s="463"/>
      <c r="CT37" s="463"/>
      <c r="CU37" s="463"/>
      <c r="CV37" s="463"/>
      <c r="CW37" s="463"/>
      <c r="CX37" s="463"/>
      <c r="CY37" s="464"/>
      <c r="CZ37" s="432">
        <v>0.1</v>
      </c>
      <c r="DA37" s="461"/>
      <c r="DB37" s="461"/>
      <c r="DC37" s="465"/>
      <c r="DD37" s="436">
        <v>7078</v>
      </c>
      <c r="DE37" s="463"/>
      <c r="DF37" s="463"/>
      <c r="DG37" s="463"/>
      <c r="DH37" s="463"/>
      <c r="DI37" s="463"/>
      <c r="DJ37" s="463"/>
      <c r="DK37" s="464"/>
      <c r="DL37" s="436">
        <v>6249</v>
      </c>
      <c r="DM37" s="463"/>
      <c r="DN37" s="463"/>
      <c r="DO37" s="463"/>
      <c r="DP37" s="463"/>
      <c r="DQ37" s="463"/>
      <c r="DR37" s="463"/>
      <c r="DS37" s="463"/>
      <c r="DT37" s="463"/>
      <c r="DU37" s="463"/>
      <c r="DV37" s="464"/>
      <c r="DW37" s="432">
        <v>0.2</v>
      </c>
      <c r="DX37" s="461"/>
      <c r="DY37" s="461"/>
      <c r="DZ37" s="461"/>
      <c r="EA37" s="461"/>
      <c r="EB37" s="461"/>
      <c r="EC37" s="462"/>
    </row>
    <row r="38" spans="2:133" ht="11.25" customHeight="1" x14ac:dyDescent="0.15">
      <c r="B38" s="472" t="s">
        <v>332</v>
      </c>
      <c r="C38" s="473"/>
      <c r="D38" s="473"/>
      <c r="E38" s="473"/>
      <c r="F38" s="473"/>
      <c r="G38" s="473"/>
      <c r="H38" s="473"/>
      <c r="I38" s="473"/>
      <c r="J38" s="473"/>
      <c r="K38" s="473"/>
      <c r="L38" s="473"/>
      <c r="M38" s="473"/>
      <c r="N38" s="473"/>
      <c r="O38" s="473"/>
      <c r="P38" s="473"/>
      <c r="Q38" s="474"/>
      <c r="R38" s="507">
        <v>5927323</v>
      </c>
      <c r="S38" s="508"/>
      <c r="T38" s="508"/>
      <c r="U38" s="508"/>
      <c r="V38" s="508"/>
      <c r="W38" s="508"/>
      <c r="X38" s="508"/>
      <c r="Y38" s="509"/>
      <c r="Z38" s="510">
        <v>100</v>
      </c>
      <c r="AA38" s="510"/>
      <c r="AB38" s="510"/>
      <c r="AC38" s="510"/>
      <c r="AD38" s="511">
        <v>3301835</v>
      </c>
      <c r="AE38" s="511"/>
      <c r="AF38" s="511"/>
      <c r="AG38" s="511"/>
      <c r="AH38" s="511"/>
      <c r="AI38" s="511"/>
      <c r="AJ38" s="511"/>
      <c r="AK38" s="511"/>
      <c r="AL38" s="512">
        <v>100</v>
      </c>
      <c r="AM38" s="498"/>
      <c r="AN38" s="498"/>
      <c r="AO38" s="513"/>
      <c r="AQ38" s="504" t="s">
        <v>333</v>
      </c>
      <c r="AR38" s="505"/>
      <c r="AS38" s="505"/>
      <c r="AT38" s="505"/>
      <c r="AU38" s="505"/>
      <c r="AV38" s="505"/>
      <c r="AW38" s="505"/>
      <c r="AX38" s="505"/>
      <c r="AY38" s="506"/>
      <c r="AZ38" s="427" t="s">
        <v>122</v>
      </c>
      <c r="BA38" s="428"/>
      <c r="BB38" s="428"/>
      <c r="BC38" s="428"/>
      <c r="BD38" s="463"/>
      <c r="BE38" s="463"/>
      <c r="BF38" s="486"/>
      <c r="BG38" s="442" t="s">
        <v>334</v>
      </c>
      <c r="BH38" s="443"/>
      <c r="BI38" s="443"/>
      <c r="BJ38" s="443"/>
      <c r="BK38" s="443"/>
      <c r="BL38" s="443"/>
      <c r="BM38" s="443"/>
      <c r="BN38" s="443"/>
      <c r="BO38" s="443"/>
      <c r="BP38" s="443"/>
      <c r="BQ38" s="443"/>
      <c r="BR38" s="443"/>
      <c r="BS38" s="443"/>
      <c r="BT38" s="443"/>
      <c r="BU38" s="444"/>
      <c r="BV38" s="427">
        <v>3091</v>
      </c>
      <c r="BW38" s="428"/>
      <c r="BX38" s="428"/>
      <c r="BY38" s="428"/>
      <c r="BZ38" s="428"/>
      <c r="CA38" s="428"/>
      <c r="CB38" s="437"/>
      <c r="CD38" s="442" t="s">
        <v>335</v>
      </c>
      <c r="CE38" s="443"/>
      <c r="CF38" s="443"/>
      <c r="CG38" s="443"/>
      <c r="CH38" s="443"/>
      <c r="CI38" s="443"/>
      <c r="CJ38" s="443"/>
      <c r="CK38" s="443"/>
      <c r="CL38" s="443"/>
      <c r="CM38" s="443"/>
      <c r="CN38" s="443"/>
      <c r="CO38" s="443"/>
      <c r="CP38" s="443"/>
      <c r="CQ38" s="444"/>
      <c r="CR38" s="427">
        <v>760765</v>
      </c>
      <c r="CS38" s="428"/>
      <c r="CT38" s="428"/>
      <c r="CU38" s="428"/>
      <c r="CV38" s="428"/>
      <c r="CW38" s="428"/>
      <c r="CX38" s="428"/>
      <c r="CY38" s="429"/>
      <c r="CZ38" s="432">
        <v>13.8</v>
      </c>
      <c r="DA38" s="461"/>
      <c r="DB38" s="461"/>
      <c r="DC38" s="465"/>
      <c r="DD38" s="436">
        <v>637388</v>
      </c>
      <c r="DE38" s="428"/>
      <c r="DF38" s="428"/>
      <c r="DG38" s="428"/>
      <c r="DH38" s="428"/>
      <c r="DI38" s="428"/>
      <c r="DJ38" s="428"/>
      <c r="DK38" s="429"/>
      <c r="DL38" s="436">
        <v>543754</v>
      </c>
      <c r="DM38" s="428"/>
      <c r="DN38" s="428"/>
      <c r="DO38" s="428"/>
      <c r="DP38" s="428"/>
      <c r="DQ38" s="428"/>
      <c r="DR38" s="428"/>
      <c r="DS38" s="428"/>
      <c r="DT38" s="428"/>
      <c r="DU38" s="428"/>
      <c r="DV38" s="429"/>
      <c r="DW38" s="432">
        <v>15.6</v>
      </c>
      <c r="DX38" s="461"/>
      <c r="DY38" s="461"/>
      <c r="DZ38" s="461"/>
      <c r="EA38" s="461"/>
      <c r="EB38" s="461"/>
      <c r="EC38" s="462"/>
    </row>
    <row r="39" spans="2:133" ht="11.25" customHeight="1" x14ac:dyDescent="0.15">
      <c r="AQ39" s="504" t="s">
        <v>336</v>
      </c>
      <c r="AR39" s="505"/>
      <c r="AS39" s="505"/>
      <c r="AT39" s="505"/>
      <c r="AU39" s="505"/>
      <c r="AV39" s="505"/>
      <c r="AW39" s="505"/>
      <c r="AX39" s="505"/>
      <c r="AY39" s="506"/>
      <c r="AZ39" s="427" t="s">
        <v>122</v>
      </c>
      <c r="BA39" s="428"/>
      <c r="BB39" s="428"/>
      <c r="BC39" s="428"/>
      <c r="BD39" s="463"/>
      <c r="BE39" s="463"/>
      <c r="BF39" s="486"/>
      <c r="BG39" s="518" t="s">
        <v>337</v>
      </c>
      <c r="BH39" s="519"/>
      <c r="BI39" s="519"/>
      <c r="BJ39" s="519"/>
      <c r="BK39" s="519"/>
      <c r="BL39" s="215"/>
      <c r="BM39" s="443" t="s">
        <v>338</v>
      </c>
      <c r="BN39" s="443"/>
      <c r="BO39" s="443"/>
      <c r="BP39" s="443"/>
      <c r="BQ39" s="443"/>
      <c r="BR39" s="443"/>
      <c r="BS39" s="443"/>
      <c r="BT39" s="443"/>
      <c r="BU39" s="444"/>
      <c r="BV39" s="427">
        <v>91</v>
      </c>
      <c r="BW39" s="428"/>
      <c r="BX39" s="428"/>
      <c r="BY39" s="428"/>
      <c r="BZ39" s="428"/>
      <c r="CA39" s="428"/>
      <c r="CB39" s="437"/>
      <c r="CD39" s="442" t="s">
        <v>339</v>
      </c>
      <c r="CE39" s="443"/>
      <c r="CF39" s="443"/>
      <c r="CG39" s="443"/>
      <c r="CH39" s="443"/>
      <c r="CI39" s="443"/>
      <c r="CJ39" s="443"/>
      <c r="CK39" s="443"/>
      <c r="CL39" s="443"/>
      <c r="CM39" s="443"/>
      <c r="CN39" s="443"/>
      <c r="CO39" s="443"/>
      <c r="CP39" s="443"/>
      <c r="CQ39" s="444"/>
      <c r="CR39" s="427">
        <v>124297</v>
      </c>
      <c r="CS39" s="463"/>
      <c r="CT39" s="463"/>
      <c r="CU39" s="463"/>
      <c r="CV39" s="463"/>
      <c r="CW39" s="463"/>
      <c r="CX39" s="463"/>
      <c r="CY39" s="464"/>
      <c r="CZ39" s="432">
        <v>2.2000000000000002</v>
      </c>
      <c r="DA39" s="461"/>
      <c r="DB39" s="461"/>
      <c r="DC39" s="465"/>
      <c r="DD39" s="436">
        <v>106405</v>
      </c>
      <c r="DE39" s="463"/>
      <c r="DF39" s="463"/>
      <c r="DG39" s="463"/>
      <c r="DH39" s="463"/>
      <c r="DI39" s="463"/>
      <c r="DJ39" s="463"/>
      <c r="DK39" s="464"/>
      <c r="DL39" s="436" t="s">
        <v>122</v>
      </c>
      <c r="DM39" s="463"/>
      <c r="DN39" s="463"/>
      <c r="DO39" s="463"/>
      <c r="DP39" s="463"/>
      <c r="DQ39" s="463"/>
      <c r="DR39" s="463"/>
      <c r="DS39" s="463"/>
      <c r="DT39" s="463"/>
      <c r="DU39" s="463"/>
      <c r="DV39" s="464"/>
      <c r="DW39" s="432" t="s">
        <v>122</v>
      </c>
      <c r="DX39" s="461"/>
      <c r="DY39" s="461"/>
      <c r="DZ39" s="461"/>
      <c r="EA39" s="461"/>
      <c r="EB39" s="461"/>
      <c r="EC39" s="462"/>
    </row>
    <row r="40" spans="2:133" ht="11.25" customHeight="1" x14ac:dyDescent="0.15">
      <c r="AQ40" s="504" t="s">
        <v>340</v>
      </c>
      <c r="AR40" s="505"/>
      <c r="AS40" s="505"/>
      <c r="AT40" s="505"/>
      <c r="AU40" s="505"/>
      <c r="AV40" s="505"/>
      <c r="AW40" s="505"/>
      <c r="AX40" s="505"/>
      <c r="AY40" s="506"/>
      <c r="AZ40" s="427">
        <v>116204</v>
      </c>
      <c r="BA40" s="428"/>
      <c r="BB40" s="428"/>
      <c r="BC40" s="428"/>
      <c r="BD40" s="463"/>
      <c r="BE40" s="463"/>
      <c r="BF40" s="486"/>
      <c r="BG40" s="518"/>
      <c r="BH40" s="519"/>
      <c r="BI40" s="519"/>
      <c r="BJ40" s="519"/>
      <c r="BK40" s="519"/>
      <c r="BL40" s="215"/>
      <c r="BM40" s="443" t="s">
        <v>341</v>
      </c>
      <c r="BN40" s="443"/>
      <c r="BO40" s="443"/>
      <c r="BP40" s="443"/>
      <c r="BQ40" s="443"/>
      <c r="BR40" s="443"/>
      <c r="BS40" s="443"/>
      <c r="BT40" s="443"/>
      <c r="BU40" s="444"/>
      <c r="BV40" s="427">
        <v>132</v>
      </c>
      <c r="BW40" s="428"/>
      <c r="BX40" s="428"/>
      <c r="BY40" s="428"/>
      <c r="BZ40" s="428"/>
      <c r="CA40" s="428"/>
      <c r="CB40" s="437"/>
      <c r="CD40" s="442" t="s">
        <v>342</v>
      </c>
      <c r="CE40" s="443"/>
      <c r="CF40" s="443"/>
      <c r="CG40" s="443"/>
      <c r="CH40" s="443"/>
      <c r="CI40" s="443"/>
      <c r="CJ40" s="443"/>
      <c r="CK40" s="443"/>
      <c r="CL40" s="443"/>
      <c r="CM40" s="443"/>
      <c r="CN40" s="443"/>
      <c r="CO40" s="443"/>
      <c r="CP40" s="443"/>
      <c r="CQ40" s="444"/>
      <c r="CR40" s="427">
        <v>760</v>
      </c>
      <c r="CS40" s="428"/>
      <c r="CT40" s="428"/>
      <c r="CU40" s="428"/>
      <c r="CV40" s="428"/>
      <c r="CW40" s="428"/>
      <c r="CX40" s="428"/>
      <c r="CY40" s="429"/>
      <c r="CZ40" s="432">
        <v>0</v>
      </c>
      <c r="DA40" s="461"/>
      <c r="DB40" s="461"/>
      <c r="DC40" s="465"/>
      <c r="DD40" s="436">
        <v>760</v>
      </c>
      <c r="DE40" s="428"/>
      <c r="DF40" s="428"/>
      <c r="DG40" s="428"/>
      <c r="DH40" s="428"/>
      <c r="DI40" s="428"/>
      <c r="DJ40" s="428"/>
      <c r="DK40" s="429"/>
      <c r="DL40" s="436" t="s">
        <v>122</v>
      </c>
      <c r="DM40" s="428"/>
      <c r="DN40" s="428"/>
      <c r="DO40" s="428"/>
      <c r="DP40" s="428"/>
      <c r="DQ40" s="428"/>
      <c r="DR40" s="428"/>
      <c r="DS40" s="428"/>
      <c r="DT40" s="428"/>
      <c r="DU40" s="428"/>
      <c r="DV40" s="429"/>
      <c r="DW40" s="432" t="s">
        <v>230</v>
      </c>
      <c r="DX40" s="461"/>
      <c r="DY40" s="461"/>
      <c r="DZ40" s="461"/>
      <c r="EA40" s="461"/>
      <c r="EB40" s="461"/>
      <c r="EC40" s="462"/>
    </row>
    <row r="41" spans="2:133" ht="11.25" customHeight="1" x14ac:dyDescent="0.15">
      <c r="AQ41" s="514" t="s">
        <v>343</v>
      </c>
      <c r="AR41" s="515"/>
      <c r="AS41" s="515"/>
      <c r="AT41" s="515"/>
      <c r="AU41" s="515"/>
      <c r="AV41" s="515"/>
      <c r="AW41" s="515"/>
      <c r="AX41" s="515"/>
      <c r="AY41" s="516"/>
      <c r="AZ41" s="507">
        <v>315560</v>
      </c>
      <c r="BA41" s="508"/>
      <c r="BB41" s="508"/>
      <c r="BC41" s="508"/>
      <c r="BD41" s="497"/>
      <c r="BE41" s="497"/>
      <c r="BF41" s="499"/>
      <c r="BG41" s="520"/>
      <c r="BH41" s="521"/>
      <c r="BI41" s="521"/>
      <c r="BJ41" s="521"/>
      <c r="BK41" s="521"/>
      <c r="BL41" s="216"/>
      <c r="BM41" s="452" t="s">
        <v>344</v>
      </c>
      <c r="BN41" s="452"/>
      <c r="BO41" s="452"/>
      <c r="BP41" s="452"/>
      <c r="BQ41" s="452"/>
      <c r="BR41" s="452"/>
      <c r="BS41" s="452"/>
      <c r="BT41" s="452"/>
      <c r="BU41" s="453"/>
      <c r="BV41" s="507">
        <v>326</v>
      </c>
      <c r="BW41" s="508"/>
      <c r="BX41" s="508"/>
      <c r="BY41" s="508"/>
      <c r="BZ41" s="508"/>
      <c r="CA41" s="508"/>
      <c r="CB41" s="517"/>
      <c r="CD41" s="442" t="s">
        <v>345</v>
      </c>
      <c r="CE41" s="443"/>
      <c r="CF41" s="443"/>
      <c r="CG41" s="443"/>
      <c r="CH41" s="443"/>
      <c r="CI41" s="443"/>
      <c r="CJ41" s="443"/>
      <c r="CK41" s="443"/>
      <c r="CL41" s="443"/>
      <c r="CM41" s="443"/>
      <c r="CN41" s="443"/>
      <c r="CO41" s="443"/>
      <c r="CP41" s="443"/>
      <c r="CQ41" s="444"/>
      <c r="CR41" s="427" t="s">
        <v>230</v>
      </c>
      <c r="CS41" s="463"/>
      <c r="CT41" s="463"/>
      <c r="CU41" s="463"/>
      <c r="CV41" s="463"/>
      <c r="CW41" s="463"/>
      <c r="CX41" s="463"/>
      <c r="CY41" s="464"/>
      <c r="CZ41" s="432" t="s">
        <v>230</v>
      </c>
      <c r="DA41" s="461"/>
      <c r="DB41" s="461"/>
      <c r="DC41" s="465"/>
      <c r="DD41" s="436" t="s">
        <v>230</v>
      </c>
      <c r="DE41" s="463"/>
      <c r="DF41" s="463"/>
      <c r="DG41" s="463"/>
      <c r="DH41" s="463"/>
      <c r="DI41" s="463"/>
      <c r="DJ41" s="463"/>
      <c r="DK41" s="464"/>
      <c r="DL41" s="522"/>
      <c r="DM41" s="523"/>
      <c r="DN41" s="523"/>
      <c r="DO41" s="523"/>
      <c r="DP41" s="523"/>
      <c r="DQ41" s="523"/>
      <c r="DR41" s="523"/>
      <c r="DS41" s="523"/>
      <c r="DT41" s="523"/>
      <c r="DU41" s="523"/>
      <c r="DV41" s="524"/>
      <c r="DW41" s="525"/>
      <c r="DX41" s="526"/>
      <c r="DY41" s="526"/>
      <c r="DZ41" s="526"/>
      <c r="EA41" s="526"/>
      <c r="EB41" s="526"/>
      <c r="EC41" s="527"/>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424" t="s">
        <v>347</v>
      </c>
      <c r="CE42" s="425"/>
      <c r="CF42" s="425"/>
      <c r="CG42" s="425"/>
      <c r="CH42" s="425"/>
      <c r="CI42" s="425"/>
      <c r="CJ42" s="425"/>
      <c r="CK42" s="425"/>
      <c r="CL42" s="425"/>
      <c r="CM42" s="425"/>
      <c r="CN42" s="425"/>
      <c r="CO42" s="425"/>
      <c r="CP42" s="425"/>
      <c r="CQ42" s="426"/>
      <c r="CR42" s="427">
        <v>531469</v>
      </c>
      <c r="CS42" s="428"/>
      <c r="CT42" s="428"/>
      <c r="CU42" s="428"/>
      <c r="CV42" s="428"/>
      <c r="CW42" s="428"/>
      <c r="CX42" s="428"/>
      <c r="CY42" s="429"/>
      <c r="CZ42" s="432">
        <v>9.6</v>
      </c>
      <c r="DA42" s="433"/>
      <c r="DB42" s="433"/>
      <c r="DC42" s="528"/>
      <c r="DD42" s="436">
        <v>311044</v>
      </c>
      <c r="DE42" s="428"/>
      <c r="DF42" s="428"/>
      <c r="DG42" s="428"/>
      <c r="DH42" s="428"/>
      <c r="DI42" s="428"/>
      <c r="DJ42" s="428"/>
      <c r="DK42" s="429"/>
      <c r="DL42" s="522"/>
      <c r="DM42" s="523"/>
      <c r="DN42" s="523"/>
      <c r="DO42" s="523"/>
      <c r="DP42" s="523"/>
      <c r="DQ42" s="523"/>
      <c r="DR42" s="523"/>
      <c r="DS42" s="523"/>
      <c r="DT42" s="523"/>
      <c r="DU42" s="523"/>
      <c r="DV42" s="524"/>
      <c r="DW42" s="525"/>
      <c r="DX42" s="526"/>
      <c r="DY42" s="526"/>
      <c r="DZ42" s="526"/>
      <c r="EA42" s="526"/>
      <c r="EB42" s="526"/>
      <c r="EC42" s="527"/>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424" t="s">
        <v>349</v>
      </c>
      <c r="CE43" s="425"/>
      <c r="CF43" s="425"/>
      <c r="CG43" s="425"/>
      <c r="CH43" s="425"/>
      <c r="CI43" s="425"/>
      <c r="CJ43" s="425"/>
      <c r="CK43" s="425"/>
      <c r="CL43" s="425"/>
      <c r="CM43" s="425"/>
      <c r="CN43" s="425"/>
      <c r="CO43" s="425"/>
      <c r="CP43" s="425"/>
      <c r="CQ43" s="426"/>
      <c r="CR43" s="427">
        <v>10678</v>
      </c>
      <c r="CS43" s="463"/>
      <c r="CT43" s="463"/>
      <c r="CU43" s="463"/>
      <c r="CV43" s="463"/>
      <c r="CW43" s="463"/>
      <c r="CX43" s="463"/>
      <c r="CY43" s="464"/>
      <c r="CZ43" s="432">
        <v>0.2</v>
      </c>
      <c r="DA43" s="461"/>
      <c r="DB43" s="461"/>
      <c r="DC43" s="465"/>
      <c r="DD43" s="436">
        <v>9178</v>
      </c>
      <c r="DE43" s="463"/>
      <c r="DF43" s="463"/>
      <c r="DG43" s="463"/>
      <c r="DH43" s="463"/>
      <c r="DI43" s="463"/>
      <c r="DJ43" s="463"/>
      <c r="DK43" s="464"/>
      <c r="DL43" s="522"/>
      <c r="DM43" s="523"/>
      <c r="DN43" s="523"/>
      <c r="DO43" s="523"/>
      <c r="DP43" s="523"/>
      <c r="DQ43" s="523"/>
      <c r="DR43" s="523"/>
      <c r="DS43" s="523"/>
      <c r="DT43" s="523"/>
      <c r="DU43" s="523"/>
      <c r="DV43" s="524"/>
      <c r="DW43" s="525"/>
      <c r="DX43" s="526"/>
      <c r="DY43" s="526"/>
      <c r="DZ43" s="526"/>
      <c r="EA43" s="526"/>
      <c r="EB43" s="526"/>
      <c r="EC43" s="527"/>
    </row>
    <row r="44" spans="2:133" ht="11.25" customHeight="1" x14ac:dyDescent="0.15">
      <c r="B44" s="220" t="s">
        <v>350</v>
      </c>
      <c r="CD44" s="539" t="s">
        <v>302</v>
      </c>
      <c r="CE44" s="540"/>
      <c r="CF44" s="424" t="s">
        <v>351</v>
      </c>
      <c r="CG44" s="425"/>
      <c r="CH44" s="425"/>
      <c r="CI44" s="425"/>
      <c r="CJ44" s="425"/>
      <c r="CK44" s="425"/>
      <c r="CL44" s="425"/>
      <c r="CM44" s="425"/>
      <c r="CN44" s="425"/>
      <c r="CO44" s="425"/>
      <c r="CP44" s="425"/>
      <c r="CQ44" s="426"/>
      <c r="CR44" s="427">
        <v>498288</v>
      </c>
      <c r="CS44" s="428"/>
      <c r="CT44" s="428"/>
      <c r="CU44" s="428"/>
      <c r="CV44" s="428"/>
      <c r="CW44" s="428"/>
      <c r="CX44" s="428"/>
      <c r="CY44" s="429"/>
      <c r="CZ44" s="432">
        <v>9</v>
      </c>
      <c r="DA44" s="433"/>
      <c r="DB44" s="433"/>
      <c r="DC44" s="528"/>
      <c r="DD44" s="436">
        <v>301580</v>
      </c>
      <c r="DE44" s="428"/>
      <c r="DF44" s="428"/>
      <c r="DG44" s="428"/>
      <c r="DH44" s="428"/>
      <c r="DI44" s="428"/>
      <c r="DJ44" s="428"/>
      <c r="DK44" s="429"/>
      <c r="DL44" s="522"/>
      <c r="DM44" s="523"/>
      <c r="DN44" s="523"/>
      <c r="DO44" s="523"/>
      <c r="DP44" s="523"/>
      <c r="DQ44" s="523"/>
      <c r="DR44" s="523"/>
      <c r="DS44" s="523"/>
      <c r="DT44" s="523"/>
      <c r="DU44" s="523"/>
      <c r="DV44" s="524"/>
      <c r="DW44" s="525"/>
      <c r="DX44" s="526"/>
      <c r="DY44" s="526"/>
      <c r="DZ44" s="526"/>
      <c r="EA44" s="526"/>
      <c r="EB44" s="526"/>
      <c r="EC44" s="527"/>
    </row>
    <row r="45" spans="2:133" ht="11.25" customHeight="1" x14ac:dyDescent="0.15">
      <c r="CD45" s="541"/>
      <c r="CE45" s="542"/>
      <c r="CF45" s="424" t="s">
        <v>352</v>
      </c>
      <c r="CG45" s="425"/>
      <c r="CH45" s="425"/>
      <c r="CI45" s="425"/>
      <c r="CJ45" s="425"/>
      <c r="CK45" s="425"/>
      <c r="CL45" s="425"/>
      <c r="CM45" s="425"/>
      <c r="CN45" s="425"/>
      <c r="CO45" s="425"/>
      <c r="CP45" s="425"/>
      <c r="CQ45" s="426"/>
      <c r="CR45" s="427">
        <v>201120</v>
      </c>
      <c r="CS45" s="463"/>
      <c r="CT45" s="463"/>
      <c r="CU45" s="463"/>
      <c r="CV45" s="463"/>
      <c r="CW45" s="463"/>
      <c r="CX45" s="463"/>
      <c r="CY45" s="464"/>
      <c r="CZ45" s="432">
        <v>3.6</v>
      </c>
      <c r="DA45" s="461"/>
      <c r="DB45" s="461"/>
      <c r="DC45" s="465"/>
      <c r="DD45" s="436">
        <v>20921</v>
      </c>
      <c r="DE45" s="463"/>
      <c r="DF45" s="463"/>
      <c r="DG45" s="463"/>
      <c r="DH45" s="463"/>
      <c r="DI45" s="463"/>
      <c r="DJ45" s="463"/>
      <c r="DK45" s="464"/>
      <c r="DL45" s="522"/>
      <c r="DM45" s="523"/>
      <c r="DN45" s="523"/>
      <c r="DO45" s="523"/>
      <c r="DP45" s="523"/>
      <c r="DQ45" s="523"/>
      <c r="DR45" s="523"/>
      <c r="DS45" s="523"/>
      <c r="DT45" s="523"/>
      <c r="DU45" s="523"/>
      <c r="DV45" s="524"/>
      <c r="DW45" s="525"/>
      <c r="DX45" s="526"/>
      <c r="DY45" s="526"/>
      <c r="DZ45" s="526"/>
      <c r="EA45" s="526"/>
      <c r="EB45" s="526"/>
      <c r="EC45" s="527"/>
    </row>
    <row r="46" spans="2:133" ht="11.25" customHeight="1" x14ac:dyDescent="0.15">
      <c r="CD46" s="541"/>
      <c r="CE46" s="542"/>
      <c r="CF46" s="424" t="s">
        <v>353</v>
      </c>
      <c r="CG46" s="425"/>
      <c r="CH46" s="425"/>
      <c r="CI46" s="425"/>
      <c r="CJ46" s="425"/>
      <c r="CK46" s="425"/>
      <c r="CL46" s="425"/>
      <c r="CM46" s="425"/>
      <c r="CN46" s="425"/>
      <c r="CO46" s="425"/>
      <c r="CP46" s="425"/>
      <c r="CQ46" s="426"/>
      <c r="CR46" s="427">
        <v>293194</v>
      </c>
      <c r="CS46" s="428"/>
      <c r="CT46" s="428"/>
      <c r="CU46" s="428"/>
      <c r="CV46" s="428"/>
      <c r="CW46" s="428"/>
      <c r="CX46" s="428"/>
      <c r="CY46" s="429"/>
      <c r="CZ46" s="432">
        <v>5.3</v>
      </c>
      <c r="DA46" s="433"/>
      <c r="DB46" s="433"/>
      <c r="DC46" s="528"/>
      <c r="DD46" s="436">
        <v>277013</v>
      </c>
      <c r="DE46" s="428"/>
      <c r="DF46" s="428"/>
      <c r="DG46" s="428"/>
      <c r="DH46" s="428"/>
      <c r="DI46" s="428"/>
      <c r="DJ46" s="428"/>
      <c r="DK46" s="429"/>
      <c r="DL46" s="522"/>
      <c r="DM46" s="523"/>
      <c r="DN46" s="523"/>
      <c r="DO46" s="523"/>
      <c r="DP46" s="523"/>
      <c r="DQ46" s="523"/>
      <c r="DR46" s="523"/>
      <c r="DS46" s="523"/>
      <c r="DT46" s="523"/>
      <c r="DU46" s="523"/>
      <c r="DV46" s="524"/>
      <c r="DW46" s="525"/>
      <c r="DX46" s="526"/>
      <c r="DY46" s="526"/>
      <c r="DZ46" s="526"/>
      <c r="EA46" s="526"/>
      <c r="EB46" s="526"/>
      <c r="EC46" s="527"/>
    </row>
    <row r="47" spans="2:133" ht="11.25" customHeight="1" x14ac:dyDescent="0.15">
      <c r="CD47" s="541"/>
      <c r="CE47" s="542"/>
      <c r="CF47" s="424" t="s">
        <v>354</v>
      </c>
      <c r="CG47" s="425"/>
      <c r="CH47" s="425"/>
      <c r="CI47" s="425"/>
      <c r="CJ47" s="425"/>
      <c r="CK47" s="425"/>
      <c r="CL47" s="425"/>
      <c r="CM47" s="425"/>
      <c r="CN47" s="425"/>
      <c r="CO47" s="425"/>
      <c r="CP47" s="425"/>
      <c r="CQ47" s="426"/>
      <c r="CR47" s="427">
        <v>33181</v>
      </c>
      <c r="CS47" s="463"/>
      <c r="CT47" s="463"/>
      <c r="CU47" s="463"/>
      <c r="CV47" s="463"/>
      <c r="CW47" s="463"/>
      <c r="CX47" s="463"/>
      <c r="CY47" s="464"/>
      <c r="CZ47" s="432">
        <v>0.6</v>
      </c>
      <c r="DA47" s="461"/>
      <c r="DB47" s="461"/>
      <c r="DC47" s="465"/>
      <c r="DD47" s="436">
        <v>9464</v>
      </c>
      <c r="DE47" s="463"/>
      <c r="DF47" s="463"/>
      <c r="DG47" s="463"/>
      <c r="DH47" s="463"/>
      <c r="DI47" s="463"/>
      <c r="DJ47" s="463"/>
      <c r="DK47" s="464"/>
      <c r="DL47" s="522"/>
      <c r="DM47" s="523"/>
      <c r="DN47" s="523"/>
      <c r="DO47" s="523"/>
      <c r="DP47" s="523"/>
      <c r="DQ47" s="523"/>
      <c r="DR47" s="523"/>
      <c r="DS47" s="523"/>
      <c r="DT47" s="523"/>
      <c r="DU47" s="523"/>
      <c r="DV47" s="524"/>
      <c r="DW47" s="525"/>
      <c r="DX47" s="526"/>
      <c r="DY47" s="526"/>
      <c r="DZ47" s="526"/>
      <c r="EA47" s="526"/>
      <c r="EB47" s="526"/>
      <c r="EC47" s="527"/>
    </row>
    <row r="48" spans="2:133" x14ac:dyDescent="0.15">
      <c r="CD48" s="543"/>
      <c r="CE48" s="544"/>
      <c r="CF48" s="424" t="s">
        <v>355</v>
      </c>
      <c r="CG48" s="425"/>
      <c r="CH48" s="425"/>
      <c r="CI48" s="425"/>
      <c r="CJ48" s="425"/>
      <c r="CK48" s="425"/>
      <c r="CL48" s="425"/>
      <c r="CM48" s="425"/>
      <c r="CN48" s="425"/>
      <c r="CO48" s="425"/>
      <c r="CP48" s="425"/>
      <c r="CQ48" s="426"/>
      <c r="CR48" s="427" t="s">
        <v>122</v>
      </c>
      <c r="CS48" s="428"/>
      <c r="CT48" s="428"/>
      <c r="CU48" s="428"/>
      <c r="CV48" s="428"/>
      <c r="CW48" s="428"/>
      <c r="CX48" s="428"/>
      <c r="CY48" s="429"/>
      <c r="CZ48" s="432" t="s">
        <v>230</v>
      </c>
      <c r="DA48" s="433"/>
      <c r="DB48" s="433"/>
      <c r="DC48" s="528"/>
      <c r="DD48" s="436" t="s">
        <v>122</v>
      </c>
      <c r="DE48" s="428"/>
      <c r="DF48" s="428"/>
      <c r="DG48" s="428"/>
      <c r="DH48" s="428"/>
      <c r="DI48" s="428"/>
      <c r="DJ48" s="428"/>
      <c r="DK48" s="429"/>
      <c r="DL48" s="522"/>
      <c r="DM48" s="523"/>
      <c r="DN48" s="523"/>
      <c r="DO48" s="523"/>
      <c r="DP48" s="523"/>
      <c r="DQ48" s="523"/>
      <c r="DR48" s="523"/>
      <c r="DS48" s="523"/>
      <c r="DT48" s="523"/>
      <c r="DU48" s="523"/>
      <c r="DV48" s="524"/>
      <c r="DW48" s="525"/>
      <c r="DX48" s="526"/>
      <c r="DY48" s="526"/>
      <c r="DZ48" s="526"/>
      <c r="EA48" s="526"/>
      <c r="EB48" s="526"/>
      <c r="EC48" s="527"/>
    </row>
    <row r="49" spans="82:133" ht="11.25" customHeight="1" x14ac:dyDescent="0.15">
      <c r="CD49" s="472" t="s">
        <v>356</v>
      </c>
      <c r="CE49" s="473"/>
      <c r="CF49" s="473"/>
      <c r="CG49" s="473"/>
      <c r="CH49" s="473"/>
      <c r="CI49" s="473"/>
      <c r="CJ49" s="473"/>
      <c r="CK49" s="473"/>
      <c r="CL49" s="473"/>
      <c r="CM49" s="473"/>
      <c r="CN49" s="473"/>
      <c r="CO49" s="473"/>
      <c r="CP49" s="473"/>
      <c r="CQ49" s="474"/>
      <c r="CR49" s="507">
        <v>5525000</v>
      </c>
      <c r="CS49" s="497"/>
      <c r="CT49" s="497"/>
      <c r="CU49" s="497"/>
      <c r="CV49" s="497"/>
      <c r="CW49" s="497"/>
      <c r="CX49" s="497"/>
      <c r="CY49" s="529"/>
      <c r="CZ49" s="512">
        <v>100</v>
      </c>
      <c r="DA49" s="530"/>
      <c r="DB49" s="530"/>
      <c r="DC49" s="531"/>
      <c r="DD49" s="532">
        <v>3722912</v>
      </c>
      <c r="DE49" s="497"/>
      <c r="DF49" s="497"/>
      <c r="DG49" s="497"/>
      <c r="DH49" s="497"/>
      <c r="DI49" s="497"/>
      <c r="DJ49" s="497"/>
      <c r="DK49" s="529"/>
      <c r="DL49" s="533"/>
      <c r="DM49" s="534"/>
      <c r="DN49" s="534"/>
      <c r="DO49" s="534"/>
      <c r="DP49" s="534"/>
      <c r="DQ49" s="534"/>
      <c r="DR49" s="534"/>
      <c r="DS49" s="534"/>
      <c r="DT49" s="534"/>
      <c r="DU49" s="534"/>
      <c r="DV49" s="535"/>
      <c r="DW49" s="536"/>
      <c r="DX49" s="537"/>
      <c r="DY49" s="537"/>
      <c r="DZ49" s="537"/>
      <c r="EA49" s="537"/>
      <c r="EB49" s="537"/>
      <c r="EC49" s="538"/>
    </row>
    <row r="50" spans="82:133" hidden="1" x14ac:dyDescent="0.15"/>
    <row r="51" spans="82:133" hidden="1" x14ac:dyDescent="0.15"/>
    <row r="52" spans="82:133" hidden="1" x14ac:dyDescent="0.15"/>
    <row r="53" spans="82:133" hidden="1" x14ac:dyDescent="0.15"/>
  </sheetData>
  <sheetProtection algorithmName="SHA-512" hashValue="7OOxafrTBsgjhC2LEZMfVhAAdZGeaf/SUgfppaUJvV0A2hlS8w2IpVNHiFks1pATnV5+FQstrSQVOkpUD+gf4Q==" saltValue="Rto4lG3Psmxz0N4nlnhZq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78740157480314965" bottom="0.39370078740157483" header="0.19685039370078741" footer="0.19685039370078741"/>
  <pageSetup paperSize="9" scale="70" orientation="landscape" cellComments="asDisplayed" horizontalDpi="300" verticalDpi="300" r:id="rId1"/>
  <headerFooter>
    <oddFoote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58" zoomScale="50" zoomScaleNormal="50" zoomScaleSheetLayoutView="70" workbookViewId="0">
      <selection activeCell="AK68" sqref="AK68:AO68"/>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379</v>
      </c>
      <c r="C7" s="792"/>
      <c r="D7" s="792"/>
      <c r="E7" s="792"/>
      <c r="F7" s="792"/>
      <c r="G7" s="792"/>
      <c r="H7" s="792"/>
      <c r="I7" s="792"/>
      <c r="J7" s="792"/>
      <c r="K7" s="792"/>
      <c r="L7" s="792"/>
      <c r="M7" s="792"/>
      <c r="N7" s="792"/>
      <c r="O7" s="792"/>
      <c r="P7" s="793"/>
      <c r="Q7" s="794">
        <v>5927</v>
      </c>
      <c r="R7" s="795"/>
      <c r="S7" s="795"/>
      <c r="T7" s="795"/>
      <c r="U7" s="795"/>
      <c r="V7" s="795">
        <v>5525</v>
      </c>
      <c r="W7" s="795"/>
      <c r="X7" s="795"/>
      <c r="Y7" s="795"/>
      <c r="Z7" s="795"/>
      <c r="AA7" s="795">
        <v>402</v>
      </c>
      <c r="AB7" s="795"/>
      <c r="AC7" s="795"/>
      <c r="AD7" s="795"/>
      <c r="AE7" s="796"/>
      <c r="AF7" s="797">
        <v>234</v>
      </c>
      <c r="AG7" s="798"/>
      <c r="AH7" s="798"/>
      <c r="AI7" s="798"/>
      <c r="AJ7" s="799"/>
      <c r="AK7" s="834">
        <v>531</v>
      </c>
      <c r="AL7" s="835"/>
      <c r="AM7" s="835"/>
      <c r="AN7" s="835"/>
      <c r="AO7" s="835"/>
      <c r="AP7" s="835">
        <v>4435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590</v>
      </c>
      <c r="BS7" s="838" t="s">
        <v>585</v>
      </c>
      <c r="BT7" s="839"/>
      <c r="BU7" s="839"/>
      <c r="BV7" s="839"/>
      <c r="BW7" s="839"/>
      <c r="BX7" s="839"/>
      <c r="BY7" s="839"/>
      <c r="BZ7" s="839"/>
      <c r="CA7" s="839"/>
      <c r="CB7" s="839"/>
      <c r="CC7" s="839"/>
      <c r="CD7" s="839"/>
      <c r="CE7" s="839"/>
      <c r="CF7" s="839"/>
      <c r="CG7" s="840"/>
      <c r="CH7" s="831">
        <v>83</v>
      </c>
      <c r="CI7" s="832"/>
      <c r="CJ7" s="832"/>
      <c r="CK7" s="832"/>
      <c r="CL7" s="833"/>
      <c r="CM7" s="831">
        <v>12062</v>
      </c>
      <c r="CN7" s="832"/>
      <c r="CO7" s="832"/>
      <c r="CP7" s="832"/>
      <c r="CQ7" s="833"/>
      <c r="CR7" s="831" t="s">
        <v>512</v>
      </c>
      <c r="CS7" s="832"/>
      <c r="CT7" s="832"/>
      <c r="CU7" s="832"/>
      <c r="CV7" s="833"/>
      <c r="CW7" s="831" t="s">
        <v>589</v>
      </c>
      <c r="CX7" s="832"/>
      <c r="CY7" s="832"/>
      <c r="CZ7" s="832"/>
      <c r="DA7" s="833"/>
      <c r="DB7" s="831">
        <v>72</v>
      </c>
      <c r="DC7" s="832"/>
      <c r="DD7" s="832"/>
      <c r="DE7" s="832"/>
      <c r="DF7" s="833"/>
      <c r="DG7" s="831" t="s">
        <v>512</v>
      </c>
      <c r="DH7" s="832"/>
      <c r="DI7" s="832"/>
      <c r="DJ7" s="832"/>
      <c r="DK7" s="833"/>
      <c r="DL7" s="831">
        <v>40</v>
      </c>
      <c r="DM7" s="832"/>
      <c r="DN7" s="832"/>
      <c r="DO7" s="832"/>
      <c r="DP7" s="833"/>
      <c r="DQ7" s="831" t="s">
        <v>512</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381</v>
      </c>
      <c r="B23" s="850" t="s">
        <v>382</v>
      </c>
      <c r="C23" s="851"/>
      <c r="D23" s="851"/>
      <c r="E23" s="851"/>
      <c r="F23" s="851"/>
      <c r="G23" s="851"/>
      <c r="H23" s="851"/>
      <c r="I23" s="851"/>
      <c r="J23" s="851"/>
      <c r="K23" s="851"/>
      <c r="L23" s="851"/>
      <c r="M23" s="851"/>
      <c r="N23" s="851"/>
      <c r="O23" s="851"/>
      <c r="P23" s="852"/>
      <c r="Q23" s="853">
        <v>5927</v>
      </c>
      <c r="R23" s="854"/>
      <c r="S23" s="854"/>
      <c r="T23" s="854"/>
      <c r="U23" s="854"/>
      <c r="V23" s="854">
        <v>5525</v>
      </c>
      <c r="W23" s="854"/>
      <c r="X23" s="854"/>
      <c r="Y23" s="854"/>
      <c r="Z23" s="854"/>
      <c r="AA23" s="854">
        <v>402</v>
      </c>
      <c r="AB23" s="854"/>
      <c r="AC23" s="854"/>
      <c r="AD23" s="854"/>
      <c r="AE23" s="855"/>
      <c r="AF23" s="856">
        <v>234</v>
      </c>
      <c r="AG23" s="854"/>
      <c r="AH23" s="854"/>
      <c r="AI23" s="854"/>
      <c r="AJ23" s="857"/>
      <c r="AK23" s="858"/>
      <c r="AL23" s="859"/>
      <c r="AM23" s="859"/>
      <c r="AN23" s="859"/>
      <c r="AO23" s="859"/>
      <c r="AP23" s="854">
        <v>4435</v>
      </c>
      <c r="AQ23" s="854"/>
      <c r="AR23" s="854"/>
      <c r="AS23" s="854"/>
      <c r="AT23" s="854"/>
      <c r="AU23" s="860"/>
      <c r="AV23" s="860"/>
      <c r="AW23" s="860"/>
      <c r="AX23" s="860"/>
      <c r="AY23" s="861"/>
      <c r="AZ23" s="869" t="s">
        <v>383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362</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394</v>
      </c>
      <c r="C28" s="792"/>
      <c r="D28" s="792"/>
      <c r="E28" s="792"/>
      <c r="F28" s="792"/>
      <c r="G28" s="792"/>
      <c r="H28" s="792"/>
      <c r="I28" s="792"/>
      <c r="J28" s="792"/>
      <c r="K28" s="792"/>
      <c r="L28" s="792"/>
      <c r="M28" s="792"/>
      <c r="N28" s="792"/>
      <c r="O28" s="792"/>
      <c r="P28" s="793"/>
      <c r="Q28" s="881">
        <v>1792</v>
      </c>
      <c r="R28" s="882"/>
      <c r="S28" s="882"/>
      <c r="T28" s="882"/>
      <c r="U28" s="882"/>
      <c r="V28" s="882">
        <v>1701</v>
      </c>
      <c r="W28" s="882"/>
      <c r="X28" s="882"/>
      <c r="Y28" s="882"/>
      <c r="Z28" s="882"/>
      <c r="AA28" s="882">
        <v>91</v>
      </c>
      <c r="AB28" s="882"/>
      <c r="AC28" s="882"/>
      <c r="AD28" s="882"/>
      <c r="AE28" s="883"/>
      <c r="AF28" s="884">
        <v>91</v>
      </c>
      <c r="AG28" s="882"/>
      <c r="AH28" s="882"/>
      <c r="AI28" s="882"/>
      <c r="AJ28" s="885"/>
      <c r="AK28" s="886">
        <v>90</v>
      </c>
      <c r="AL28" s="878"/>
      <c r="AM28" s="878"/>
      <c r="AN28" s="878"/>
      <c r="AO28" s="878"/>
      <c r="AP28" s="878" t="s">
        <v>587</v>
      </c>
      <c r="AQ28" s="878"/>
      <c r="AR28" s="878"/>
      <c r="AS28" s="878"/>
      <c r="AT28" s="878"/>
      <c r="AU28" s="878" t="s">
        <v>587</v>
      </c>
      <c r="AV28" s="878"/>
      <c r="AW28" s="878"/>
      <c r="AX28" s="878"/>
      <c r="AY28" s="878"/>
      <c r="AZ28" s="878" t="s">
        <v>587</v>
      </c>
      <c r="BA28" s="878"/>
      <c r="BB28" s="878"/>
      <c r="BC28" s="878"/>
      <c r="BD28" s="878"/>
      <c r="BE28" s="879"/>
      <c r="BF28" s="879"/>
      <c r="BG28" s="879"/>
      <c r="BH28" s="879"/>
      <c r="BI28" s="880"/>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395</v>
      </c>
      <c r="C29" s="816"/>
      <c r="D29" s="816"/>
      <c r="E29" s="816"/>
      <c r="F29" s="816"/>
      <c r="G29" s="816"/>
      <c r="H29" s="816"/>
      <c r="I29" s="816"/>
      <c r="J29" s="816"/>
      <c r="K29" s="816"/>
      <c r="L29" s="816"/>
      <c r="M29" s="816"/>
      <c r="N29" s="816"/>
      <c r="O29" s="816"/>
      <c r="P29" s="817"/>
      <c r="Q29" s="818">
        <v>10</v>
      </c>
      <c r="R29" s="819"/>
      <c r="S29" s="819"/>
      <c r="T29" s="819"/>
      <c r="U29" s="819"/>
      <c r="V29" s="819">
        <v>9</v>
      </c>
      <c r="W29" s="819"/>
      <c r="X29" s="819"/>
      <c r="Y29" s="819"/>
      <c r="Z29" s="819"/>
      <c r="AA29" s="819">
        <v>1</v>
      </c>
      <c r="AB29" s="819"/>
      <c r="AC29" s="819"/>
      <c r="AD29" s="819"/>
      <c r="AE29" s="820"/>
      <c r="AF29" s="821">
        <v>2</v>
      </c>
      <c r="AG29" s="822"/>
      <c r="AH29" s="822"/>
      <c r="AI29" s="822"/>
      <c r="AJ29" s="823"/>
      <c r="AK29" s="889">
        <v>8</v>
      </c>
      <c r="AL29" s="890"/>
      <c r="AM29" s="890"/>
      <c r="AN29" s="890"/>
      <c r="AO29" s="890"/>
      <c r="AP29" s="891" t="s">
        <v>587</v>
      </c>
      <c r="AQ29" s="892"/>
      <c r="AR29" s="892"/>
      <c r="AS29" s="892"/>
      <c r="AT29" s="889"/>
      <c r="AU29" s="891" t="s">
        <v>587</v>
      </c>
      <c r="AV29" s="892"/>
      <c r="AW29" s="892"/>
      <c r="AX29" s="892"/>
      <c r="AY29" s="889"/>
      <c r="AZ29" s="893" t="s">
        <v>587</v>
      </c>
      <c r="BA29" s="894"/>
      <c r="BB29" s="894"/>
      <c r="BC29" s="894"/>
      <c r="BD29" s="895"/>
      <c r="BE29" s="887"/>
      <c r="BF29" s="887"/>
      <c r="BG29" s="887"/>
      <c r="BH29" s="887"/>
      <c r="BI29" s="888"/>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396</v>
      </c>
      <c r="C30" s="816"/>
      <c r="D30" s="816"/>
      <c r="E30" s="816"/>
      <c r="F30" s="816"/>
      <c r="G30" s="816"/>
      <c r="H30" s="816"/>
      <c r="I30" s="816"/>
      <c r="J30" s="816"/>
      <c r="K30" s="816"/>
      <c r="L30" s="816"/>
      <c r="M30" s="816"/>
      <c r="N30" s="816"/>
      <c r="O30" s="816"/>
      <c r="P30" s="817"/>
      <c r="Q30" s="818">
        <v>1155</v>
      </c>
      <c r="R30" s="819"/>
      <c r="S30" s="819"/>
      <c r="T30" s="819"/>
      <c r="U30" s="819"/>
      <c r="V30" s="819">
        <v>1092</v>
      </c>
      <c r="W30" s="819"/>
      <c r="X30" s="819"/>
      <c r="Y30" s="819"/>
      <c r="Z30" s="819"/>
      <c r="AA30" s="819">
        <v>63</v>
      </c>
      <c r="AB30" s="819"/>
      <c r="AC30" s="819"/>
      <c r="AD30" s="819"/>
      <c r="AE30" s="820"/>
      <c r="AF30" s="821">
        <v>63</v>
      </c>
      <c r="AG30" s="822"/>
      <c r="AH30" s="822"/>
      <c r="AI30" s="822"/>
      <c r="AJ30" s="823"/>
      <c r="AK30" s="889">
        <v>147</v>
      </c>
      <c r="AL30" s="890"/>
      <c r="AM30" s="890"/>
      <c r="AN30" s="890"/>
      <c r="AO30" s="890"/>
      <c r="AP30" s="891" t="s">
        <v>587</v>
      </c>
      <c r="AQ30" s="892"/>
      <c r="AR30" s="892"/>
      <c r="AS30" s="892"/>
      <c r="AT30" s="889"/>
      <c r="AU30" s="891" t="s">
        <v>587</v>
      </c>
      <c r="AV30" s="892"/>
      <c r="AW30" s="892"/>
      <c r="AX30" s="892"/>
      <c r="AY30" s="889"/>
      <c r="AZ30" s="893" t="s">
        <v>587</v>
      </c>
      <c r="BA30" s="894"/>
      <c r="BB30" s="894"/>
      <c r="BC30" s="894"/>
      <c r="BD30" s="895"/>
      <c r="BE30" s="887"/>
      <c r="BF30" s="887"/>
      <c r="BG30" s="887"/>
      <c r="BH30" s="887"/>
      <c r="BI30" s="888"/>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397</v>
      </c>
      <c r="C31" s="816"/>
      <c r="D31" s="816"/>
      <c r="E31" s="816"/>
      <c r="F31" s="816"/>
      <c r="G31" s="816"/>
      <c r="H31" s="816"/>
      <c r="I31" s="816"/>
      <c r="J31" s="816"/>
      <c r="K31" s="816"/>
      <c r="L31" s="816"/>
      <c r="M31" s="816"/>
      <c r="N31" s="816"/>
      <c r="O31" s="816"/>
      <c r="P31" s="817"/>
      <c r="Q31" s="818">
        <v>139</v>
      </c>
      <c r="R31" s="819"/>
      <c r="S31" s="819"/>
      <c r="T31" s="819"/>
      <c r="U31" s="819"/>
      <c r="V31" s="819">
        <v>137</v>
      </c>
      <c r="W31" s="819"/>
      <c r="X31" s="819"/>
      <c r="Y31" s="819"/>
      <c r="Z31" s="819"/>
      <c r="AA31" s="819">
        <v>2</v>
      </c>
      <c r="AB31" s="819"/>
      <c r="AC31" s="819"/>
      <c r="AD31" s="819"/>
      <c r="AE31" s="820"/>
      <c r="AF31" s="821">
        <v>2</v>
      </c>
      <c r="AG31" s="822"/>
      <c r="AH31" s="822"/>
      <c r="AI31" s="822"/>
      <c r="AJ31" s="823"/>
      <c r="AK31" s="889">
        <v>43</v>
      </c>
      <c r="AL31" s="890"/>
      <c r="AM31" s="890"/>
      <c r="AN31" s="890"/>
      <c r="AO31" s="890"/>
      <c r="AP31" s="891" t="s">
        <v>587</v>
      </c>
      <c r="AQ31" s="892"/>
      <c r="AR31" s="892"/>
      <c r="AS31" s="892"/>
      <c r="AT31" s="889"/>
      <c r="AU31" s="891" t="s">
        <v>587</v>
      </c>
      <c r="AV31" s="892"/>
      <c r="AW31" s="892"/>
      <c r="AX31" s="892"/>
      <c r="AY31" s="889"/>
      <c r="AZ31" s="893" t="s">
        <v>587</v>
      </c>
      <c r="BA31" s="894"/>
      <c r="BB31" s="894"/>
      <c r="BC31" s="894"/>
      <c r="BD31" s="895"/>
      <c r="BE31" s="887"/>
      <c r="BF31" s="887"/>
      <c r="BG31" s="887"/>
      <c r="BH31" s="887"/>
      <c r="BI31" s="888"/>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398</v>
      </c>
      <c r="C32" s="816"/>
      <c r="D32" s="816"/>
      <c r="E32" s="816"/>
      <c r="F32" s="816"/>
      <c r="G32" s="816"/>
      <c r="H32" s="816"/>
      <c r="I32" s="816"/>
      <c r="J32" s="816"/>
      <c r="K32" s="816"/>
      <c r="L32" s="816"/>
      <c r="M32" s="816"/>
      <c r="N32" s="816"/>
      <c r="O32" s="816"/>
      <c r="P32" s="817"/>
      <c r="Q32" s="818">
        <v>354</v>
      </c>
      <c r="R32" s="819"/>
      <c r="S32" s="819"/>
      <c r="T32" s="819"/>
      <c r="U32" s="819"/>
      <c r="V32" s="819">
        <v>235</v>
      </c>
      <c r="W32" s="819"/>
      <c r="X32" s="819"/>
      <c r="Y32" s="819"/>
      <c r="Z32" s="819"/>
      <c r="AA32" s="819">
        <v>119</v>
      </c>
      <c r="AB32" s="819"/>
      <c r="AC32" s="819"/>
      <c r="AD32" s="819"/>
      <c r="AE32" s="820"/>
      <c r="AF32" s="821">
        <v>1009</v>
      </c>
      <c r="AG32" s="822"/>
      <c r="AH32" s="822"/>
      <c r="AI32" s="822"/>
      <c r="AJ32" s="823"/>
      <c r="AK32" s="889" t="s">
        <v>586</v>
      </c>
      <c r="AL32" s="890"/>
      <c r="AM32" s="890"/>
      <c r="AN32" s="890"/>
      <c r="AO32" s="890"/>
      <c r="AP32" s="890">
        <v>449</v>
      </c>
      <c r="AQ32" s="890"/>
      <c r="AR32" s="890"/>
      <c r="AS32" s="890"/>
      <c r="AT32" s="890"/>
      <c r="AU32" s="890" t="s">
        <v>586</v>
      </c>
      <c r="AV32" s="890"/>
      <c r="AW32" s="890"/>
      <c r="AX32" s="890"/>
      <c r="AY32" s="890"/>
      <c r="AZ32" s="896" t="s">
        <v>586</v>
      </c>
      <c r="BA32" s="896"/>
      <c r="BB32" s="896"/>
      <c r="BC32" s="896"/>
      <c r="BD32" s="896"/>
      <c r="BE32" s="887" t="s">
        <v>399</v>
      </c>
      <c r="BF32" s="887"/>
      <c r="BG32" s="887"/>
      <c r="BH32" s="887"/>
      <c r="BI32" s="888"/>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400</v>
      </c>
      <c r="C33" s="816"/>
      <c r="D33" s="816"/>
      <c r="E33" s="816"/>
      <c r="F33" s="816"/>
      <c r="G33" s="816"/>
      <c r="H33" s="816"/>
      <c r="I33" s="816"/>
      <c r="J33" s="816"/>
      <c r="K33" s="816"/>
      <c r="L33" s="816"/>
      <c r="M33" s="816"/>
      <c r="N33" s="816"/>
      <c r="O33" s="816"/>
      <c r="P33" s="817"/>
      <c r="Q33" s="818">
        <v>544</v>
      </c>
      <c r="R33" s="819"/>
      <c r="S33" s="819"/>
      <c r="T33" s="819"/>
      <c r="U33" s="819"/>
      <c r="V33" s="819">
        <v>317</v>
      </c>
      <c r="W33" s="819"/>
      <c r="X33" s="819"/>
      <c r="Y33" s="819"/>
      <c r="Z33" s="819"/>
      <c r="AA33" s="819">
        <v>227</v>
      </c>
      <c r="AB33" s="819"/>
      <c r="AC33" s="819"/>
      <c r="AD33" s="819"/>
      <c r="AE33" s="820"/>
      <c r="AF33" s="821">
        <v>33</v>
      </c>
      <c r="AG33" s="822"/>
      <c r="AH33" s="822"/>
      <c r="AI33" s="822"/>
      <c r="AJ33" s="823"/>
      <c r="AK33" s="889">
        <v>310</v>
      </c>
      <c r="AL33" s="890"/>
      <c r="AM33" s="890"/>
      <c r="AN33" s="890"/>
      <c r="AO33" s="890"/>
      <c r="AP33" s="890">
        <v>4281</v>
      </c>
      <c r="AQ33" s="890"/>
      <c r="AR33" s="890"/>
      <c r="AS33" s="890"/>
      <c r="AT33" s="890"/>
      <c r="AU33" s="890">
        <v>3159</v>
      </c>
      <c r="AV33" s="890"/>
      <c r="AW33" s="890"/>
      <c r="AX33" s="890"/>
      <c r="AY33" s="890"/>
      <c r="AZ33" s="896" t="s">
        <v>586</v>
      </c>
      <c r="BA33" s="896"/>
      <c r="BB33" s="896"/>
      <c r="BC33" s="896"/>
      <c r="BD33" s="896"/>
      <c r="BE33" s="887" t="s">
        <v>401</v>
      </c>
      <c r="BF33" s="887"/>
      <c r="BG33" s="887"/>
      <c r="BH33" s="887"/>
      <c r="BI33" s="888"/>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402</v>
      </c>
      <c r="C34" s="816"/>
      <c r="D34" s="816"/>
      <c r="E34" s="816"/>
      <c r="F34" s="816"/>
      <c r="G34" s="816"/>
      <c r="H34" s="816"/>
      <c r="I34" s="816"/>
      <c r="J34" s="816"/>
      <c r="K34" s="816"/>
      <c r="L34" s="816"/>
      <c r="M34" s="816"/>
      <c r="N34" s="816"/>
      <c r="O34" s="816"/>
      <c r="P34" s="817"/>
      <c r="Q34" s="818">
        <v>21</v>
      </c>
      <c r="R34" s="819"/>
      <c r="S34" s="819"/>
      <c r="T34" s="819"/>
      <c r="U34" s="819"/>
      <c r="V34" s="819">
        <v>10</v>
      </c>
      <c r="W34" s="819"/>
      <c r="X34" s="819"/>
      <c r="Y34" s="819"/>
      <c r="Z34" s="819"/>
      <c r="AA34" s="819">
        <v>11</v>
      </c>
      <c r="AB34" s="819"/>
      <c r="AC34" s="819"/>
      <c r="AD34" s="819"/>
      <c r="AE34" s="820"/>
      <c r="AF34" s="821">
        <v>2</v>
      </c>
      <c r="AG34" s="822"/>
      <c r="AH34" s="822"/>
      <c r="AI34" s="822"/>
      <c r="AJ34" s="823"/>
      <c r="AK34" s="889">
        <v>19</v>
      </c>
      <c r="AL34" s="890"/>
      <c r="AM34" s="890"/>
      <c r="AN34" s="890"/>
      <c r="AO34" s="890"/>
      <c r="AP34" s="890">
        <v>129</v>
      </c>
      <c r="AQ34" s="890"/>
      <c r="AR34" s="890"/>
      <c r="AS34" s="890"/>
      <c r="AT34" s="890"/>
      <c r="AU34" s="890">
        <v>126</v>
      </c>
      <c r="AV34" s="890"/>
      <c r="AW34" s="890"/>
      <c r="AX34" s="890"/>
      <c r="AY34" s="890"/>
      <c r="AZ34" s="896" t="s">
        <v>586</v>
      </c>
      <c r="BA34" s="896"/>
      <c r="BB34" s="896"/>
      <c r="BC34" s="896"/>
      <c r="BD34" s="896"/>
      <c r="BE34" s="887" t="s">
        <v>403</v>
      </c>
      <c r="BF34" s="887"/>
      <c r="BG34" s="887"/>
      <c r="BH34" s="887"/>
      <c r="BI34" s="888"/>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89"/>
      <c r="AL35" s="890"/>
      <c r="AM35" s="890"/>
      <c r="AN35" s="890"/>
      <c r="AO35" s="890"/>
      <c r="AP35" s="890"/>
      <c r="AQ35" s="890"/>
      <c r="AR35" s="890"/>
      <c r="AS35" s="890"/>
      <c r="AT35" s="890"/>
      <c r="AU35" s="890"/>
      <c r="AV35" s="890"/>
      <c r="AW35" s="890"/>
      <c r="AX35" s="890"/>
      <c r="AY35" s="890"/>
      <c r="AZ35" s="896"/>
      <c r="BA35" s="896"/>
      <c r="BB35" s="896"/>
      <c r="BC35" s="896"/>
      <c r="BD35" s="896"/>
      <c r="BE35" s="887"/>
      <c r="BF35" s="887"/>
      <c r="BG35" s="887"/>
      <c r="BH35" s="887"/>
      <c r="BI35" s="888"/>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89"/>
      <c r="AL36" s="890"/>
      <c r="AM36" s="890"/>
      <c r="AN36" s="890"/>
      <c r="AO36" s="890"/>
      <c r="AP36" s="890"/>
      <c r="AQ36" s="890"/>
      <c r="AR36" s="890"/>
      <c r="AS36" s="890"/>
      <c r="AT36" s="890"/>
      <c r="AU36" s="890"/>
      <c r="AV36" s="890"/>
      <c r="AW36" s="890"/>
      <c r="AX36" s="890"/>
      <c r="AY36" s="890"/>
      <c r="AZ36" s="896"/>
      <c r="BA36" s="896"/>
      <c r="BB36" s="896"/>
      <c r="BC36" s="896"/>
      <c r="BD36" s="896"/>
      <c r="BE36" s="887"/>
      <c r="BF36" s="887"/>
      <c r="BG36" s="887"/>
      <c r="BH36" s="887"/>
      <c r="BI36" s="888"/>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89"/>
      <c r="AL37" s="890"/>
      <c r="AM37" s="890"/>
      <c r="AN37" s="890"/>
      <c r="AO37" s="890"/>
      <c r="AP37" s="890"/>
      <c r="AQ37" s="890"/>
      <c r="AR37" s="890"/>
      <c r="AS37" s="890"/>
      <c r="AT37" s="890"/>
      <c r="AU37" s="890"/>
      <c r="AV37" s="890"/>
      <c r="AW37" s="890"/>
      <c r="AX37" s="890"/>
      <c r="AY37" s="890"/>
      <c r="AZ37" s="896"/>
      <c r="BA37" s="896"/>
      <c r="BB37" s="896"/>
      <c r="BC37" s="896"/>
      <c r="BD37" s="896"/>
      <c r="BE37" s="887"/>
      <c r="BF37" s="887"/>
      <c r="BG37" s="887"/>
      <c r="BH37" s="887"/>
      <c r="BI37" s="888"/>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89"/>
      <c r="AL38" s="890"/>
      <c r="AM38" s="890"/>
      <c r="AN38" s="890"/>
      <c r="AO38" s="890"/>
      <c r="AP38" s="890"/>
      <c r="AQ38" s="890"/>
      <c r="AR38" s="890"/>
      <c r="AS38" s="890"/>
      <c r="AT38" s="890"/>
      <c r="AU38" s="890"/>
      <c r="AV38" s="890"/>
      <c r="AW38" s="890"/>
      <c r="AX38" s="890"/>
      <c r="AY38" s="890"/>
      <c r="AZ38" s="896"/>
      <c r="BA38" s="896"/>
      <c r="BB38" s="896"/>
      <c r="BC38" s="896"/>
      <c r="BD38" s="896"/>
      <c r="BE38" s="887"/>
      <c r="BF38" s="887"/>
      <c r="BG38" s="887"/>
      <c r="BH38" s="887"/>
      <c r="BI38" s="888"/>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89"/>
      <c r="AL39" s="890"/>
      <c r="AM39" s="890"/>
      <c r="AN39" s="890"/>
      <c r="AO39" s="890"/>
      <c r="AP39" s="890"/>
      <c r="AQ39" s="890"/>
      <c r="AR39" s="890"/>
      <c r="AS39" s="890"/>
      <c r="AT39" s="890"/>
      <c r="AU39" s="890"/>
      <c r="AV39" s="890"/>
      <c r="AW39" s="890"/>
      <c r="AX39" s="890"/>
      <c r="AY39" s="890"/>
      <c r="AZ39" s="896"/>
      <c r="BA39" s="896"/>
      <c r="BB39" s="896"/>
      <c r="BC39" s="896"/>
      <c r="BD39" s="896"/>
      <c r="BE39" s="887"/>
      <c r="BF39" s="887"/>
      <c r="BG39" s="887"/>
      <c r="BH39" s="887"/>
      <c r="BI39" s="888"/>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89"/>
      <c r="AL40" s="890"/>
      <c r="AM40" s="890"/>
      <c r="AN40" s="890"/>
      <c r="AO40" s="890"/>
      <c r="AP40" s="890"/>
      <c r="AQ40" s="890"/>
      <c r="AR40" s="890"/>
      <c r="AS40" s="890"/>
      <c r="AT40" s="890"/>
      <c r="AU40" s="890"/>
      <c r="AV40" s="890"/>
      <c r="AW40" s="890"/>
      <c r="AX40" s="890"/>
      <c r="AY40" s="890"/>
      <c r="AZ40" s="896"/>
      <c r="BA40" s="896"/>
      <c r="BB40" s="896"/>
      <c r="BC40" s="896"/>
      <c r="BD40" s="896"/>
      <c r="BE40" s="887"/>
      <c r="BF40" s="887"/>
      <c r="BG40" s="887"/>
      <c r="BH40" s="887"/>
      <c r="BI40" s="888"/>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89"/>
      <c r="AL41" s="890"/>
      <c r="AM41" s="890"/>
      <c r="AN41" s="890"/>
      <c r="AO41" s="890"/>
      <c r="AP41" s="890"/>
      <c r="AQ41" s="890"/>
      <c r="AR41" s="890"/>
      <c r="AS41" s="890"/>
      <c r="AT41" s="890"/>
      <c r="AU41" s="890"/>
      <c r="AV41" s="890"/>
      <c r="AW41" s="890"/>
      <c r="AX41" s="890"/>
      <c r="AY41" s="890"/>
      <c r="AZ41" s="896"/>
      <c r="BA41" s="896"/>
      <c r="BB41" s="896"/>
      <c r="BC41" s="896"/>
      <c r="BD41" s="896"/>
      <c r="BE41" s="887"/>
      <c r="BF41" s="887"/>
      <c r="BG41" s="887"/>
      <c r="BH41" s="887"/>
      <c r="BI41" s="888"/>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89"/>
      <c r="AL42" s="890"/>
      <c r="AM42" s="890"/>
      <c r="AN42" s="890"/>
      <c r="AO42" s="890"/>
      <c r="AP42" s="890"/>
      <c r="AQ42" s="890"/>
      <c r="AR42" s="890"/>
      <c r="AS42" s="890"/>
      <c r="AT42" s="890"/>
      <c r="AU42" s="890"/>
      <c r="AV42" s="890"/>
      <c r="AW42" s="890"/>
      <c r="AX42" s="890"/>
      <c r="AY42" s="890"/>
      <c r="AZ42" s="896"/>
      <c r="BA42" s="896"/>
      <c r="BB42" s="896"/>
      <c r="BC42" s="896"/>
      <c r="BD42" s="896"/>
      <c r="BE42" s="887"/>
      <c r="BF42" s="887"/>
      <c r="BG42" s="887"/>
      <c r="BH42" s="887"/>
      <c r="BI42" s="888"/>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89"/>
      <c r="AL43" s="890"/>
      <c r="AM43" s="890"/>
      <c r="AN43" s="890"/>
      <c r="AO43" s="890"/>
      <c r="AP43" s="890"/>
      <c r="AQ43" s="890"/>
      <c r="AR43" s="890"/>
      <c r="AS43" s="890"/>
      <c r="AT43" s="890"/>
      <c r="AU43" s="890"/>
      <c r="AV43" s="890"/>
      <c r="AW43" s="890"/>
      <c r="AX43" s="890"/>
      <c r="AY43" s="890"/>
      <c r="AZ43" s="896"/>
      <c r="BA43" s="896"/>
      <c r="BB43" s="896"/>
      <c r="BC43" s="896"/>
      <c r="BD43" s="896"/>
      <c r="BE43" s="887"/>
      <c r="BF43" s="887"/>
      <c r="BG43" s="887"/>
      <c r="BH43" s="887"/>
      <c r="BI43" s="888"/>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89"/>
      <c r="AL44" s="890"/>
      <c r="AM44" s="890"/>
      <c r="AN44" s="890"/>
      <c r="AO44" s="890"/>
      <c r="AP44" s="890"/>
      <c r="AQ44" s="890"/>
      <c r="AR44" s="890"/>
      <c r="AS44" s="890"/>
      <c r="AT44" s="890"/>
      <c r="AU44" s="890"/>
      <c r="AV44" s="890"/>
      <c r="AW44" s="890"/>
      <c r="AX44" s="890"/>
      <c r="AY44" s="890"/>
      <c r="AZ44" s="896"/>
      <c r="BA44" s="896"/>
      <c r="BB44" s="896"/>
      <c r="BC44" s="896"/>
      <c r="BD44" s="896"/>
      <c r="BE44" s="887"/>
      <c r="BF44" s="887"/>
      <c r="BG44" s="887"/>
      <c r="BH44" s="887"/>
      <c r="BI44" s="888"/>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89"/>
      <c r="AL45" s="890"/>
      <c r="AM45" s="890"/>
      <c r="AN45" s="890"/>
      <c r="AO45" s="890"/>
      <c r="AP45" s="890"/>
      <c r="AQ45" s="890"/>
      <c r="AR45" s="890"/>
      <c r="AS45" s="890"/>
      <c r="AT45" s="890"/>
      <c r="AU45" s="890"/>
      <c r="AV45" s="890"/>
      <c r="AW45" s="890"/>
      <c r="AX45" s="890"/>
      <c r="AY45" s="890"/>
      <c r="AZ45" s="896"/>
      <c r="BA45" s="896"/>
      <c r="BB45" s="896"/>
      <c r="BC45" s="896"/>
      <c r="BD45" s="896"/>
      <c r="BE45" s="887"/>
      <c r="BF45" s="887"/>
      <c r="BG45" s="887"/>
      <c r="BH45" s="887"/>
      <c r="BI45" s="888"/>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89"/>
      <c r="AL46" s="890"/>
      <c r="AM46" s="890"/>
      <c r="AN46" s="890"/>
      <c r="AO46" s="890"/>
      <c r="AP46" s="890"/>
      <c r="AQ46" s="890"/>
      <c r="AR46" s="890"/>
      <c r="AS46" s="890"/>
      <c r="AT46" s="890"/>
      <c r="AU46" s="890"/>
      <c r="AV46" s="890"/>
      <c r="AW46" s="890"/>
      <c r="AX46" s="890"/>
      <c r="AY46" s="890"/>
      <c r="AZ46" s="896"/>
      <c r="BA46" s="896"/>
      <c r="BB46" s="896"/>
      <c r="BC46" s="896"/>
      <c r="BD46" s="896"/>
      <c r="BE46" s="887"/>
      <c r="BF46" s="887"/>
      <c r="BG46" s="887"/>
      <c r="BH46" s="887"/>
      <c r="BI46" s="888"/>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89"/>
      <c r="AL47" s="890"/>
      <c r="AM47" s="890"/>
      <c r="AN47" s="890"/>
      <c r="AO47" s="890"/>
      <c r="AP47" s="890"/>
      <c r="AQ47" s="890"/>
      <c r="AR47" s="890"/>
      <c r="AS47" s="890"/>
      <c r="AT47" s="890"/>
      <c r="AU47" s="890"/>
      <c r="AV47" s="890"/>
      <c r="AW47" s="890"/>
      <c r="AX47" s="890"/>
      <c r="AY47" s="890"/>
      <c r="AZ47" s="896"/>
      <c r="BA47" s="896"/>
      <c r="BB47" s="896"/>
      <c r="BC47" s="896"/>
      <c r="BD47" s="896"/>
      <c r="BE47" s="887"/>
      <c r="BF47" s="887"/>
      <c r="BG47" s="887"/>
      <c r="BH47" s="887"/>
      <c r="BI47" s="888"/>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89"/>
      <c r="AL48" s="890"/>
      <c r="AM48" s="890"/>
      <c r="AN48" s="890"/>
      <c r="AO48" s="890"/>
      <c r="AP48" s="890"/>
      <c r="AQ48" s="890"/>
      <c r="AR48" s="890"/>
      <c r="AS48" s="890"/>
      <c r="AT48" s="890"/>
      <c r="AU48" s="890"/>
      <c r="AV48" s="890"/>
      <c r="AW48" s="890"/>
      <c r="AX48" s="890"/>
      <c r="AY48" s="890"/>
      <c r="AZ48" s="896"/>
      <c r="BA48" s="896"/>
      <c r="BB48" s="896"/>
      <c r="BC48" s="896"/>
      <c r="BD48" s="896"/>
      <c r="BE48" s="887"/>
      <c r="BF48" s="887"/>
      <c r="BG48" s="887"/>
      <c r="BH48" s="887"/>
      <c r="BI48" s="888"/>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89"/>
      <c r="AL49" s="890"/>
      <c r="AM49" s="890"/>
      <c r="AN49" s="890"/>
      <c r="AO49" s="890"/>
      <c r="AP49" s="890"/>
      <c r="AQ49" s="890"/>
      <c r="AR49" s="890"/>
      <c r="AS49" s="890"/>
      <c r="AT49" s="890"/>
      <c r="AU49" s="890"/>
      <c r="AV49" s="890"/>
      <c r="AW49" s="890"/>
      <c r="AX49" s="890"/>
      <c r="AY49" s="890"/>
      <c r="AZ49" s="896"/>
      <c r="BA49" s="896"/>
      <c r="BB49" s="896"/>
      <c r="BC49" s="896"/>
      <c r="BD49" s="896"/>
      <c r="BE49" s="887"/>
      <c r="BF49" s="887"/>
      <c r="BG49" s="887"/>
      <c r="BH49" s="887"/>
      <c r="BI49" s="888"/>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7"/>
      <c r="R50" s="898"/>
      <c r="S50" s="898"/>
      <c r="T50" s="898"/>
      <c r="U50" s="898"/>
      <c r="V50" s="898"/>
      <c r="W50" s="898"/>
      <c r="X50" s="898"/>
      <c r="Y50" s="898"/>
      <c r="Z50" s="898"/>
      <c r="AA50" s="898"/>
      <c r="AB50" s="898"/>
      <c r="AC50" s="898"/>
      <c r="AD50" s="898"/>
      <c r="AE50" s="899"/>
      <c r="AF50" s="821"/>
      <c r="AG50" s="822"/>
      <c r="AH50" s="822"/>
      <c r="AI50" s="822"/>
      <c r="AJ50" s="823"/>
      <c r="AK50" s="900"/>
      <c r="AL50" s="898"/>
      <c r="AM50" s="898"/>
      <c r="AN50" s="898"/>
      <c r="AO50" s="898"/>
      <c r="AP50" s="898"/>
      <c r="AQ50" s="898"/>
      <c r="AR50" s="898"/>
      <c r="AS50" s="898"/>
      <c r="AT50" s="898"/>
      <c r="AU50" s="898"/>
      <c r="AV50" s="898"/>
      <c r="AW50" s="898"/>
      <c r="AX50" s="898"/>
      <c r="AY50" s="898"/>
      <c r="AZ50" s="901"/>
      <c r="BA50" s="901"/>
      <c r="BB50" s="901"/>
      <c r="BC50" s="901"/>
      <c r="BD50" s="901"/>
      <c r="BE50" s="887"/>
      <c r="BF50" s="887"/>
      <c r="BG50" s="887"/>
      <c r="BH50" s="887"/>
      <c r="BI50" s="888"/>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7"/>
      <c r="R51" s="898"/>
      <c r="S51" s="898"/>
      <c r="T51" s="898"/>
      <c r="U51" s="898"/>
      <c r="V51" s="898"/>
      <c r="W51" s="898"/>
      <c r="X51" s="898"/>
      <c r="Y51" s="898"/>
      <c r="Z51" s="898"/>
      <c r="AA51" s="898"/>
      <c r="AB51" s="898"/>
      <c r="AC51" s="898"/>
      <c r="AD51" s="898"/>
      <c r="AE51" s="899"/>
      <c r="AF51" s="821"/>
      <c r="AG51" s="822"/>
      <c r="AH51" s="822"/>
      <c r="AI51" s="822"/>
      <c r="AJ51" s="823"/>
      <c r="AK51" s="900"/>
      <c r="AL51" s="898"/>
      <c r="AM51" s="898"/>
      <c r="AN51" s="898"/>
      <c r="AO51" s="898"/>
      <c r="AP51" s="898"/>
      <c r="AQ51" s="898"/>
      <c r="AR51" s="898"/>
      <c r="AS51" s="898"/>
      <c r="AT51" s="898"/>
      <c r="AU51" s="898"/>
      <c r="AV51" s="898"/>
      <c r="AW51" s="898"/>
      <c r="AX51" s="898"/>
      <c r="AY51" s="898"/>
      <c r="AZ51" s="901"/>
      <c r="BA51" s="901"/>
      <c r="BB51" s="901"/>
      <c r="BC51" s="901"/>
      <c r="BD51" s="901"/>
      <c r="BE51" s="887"/>
      <c r="BF51" s="887"/>
      <c r="BG51" s="887"/>
      <c r="BH51" s="887"/>
      <c r="BI51" s="888"/>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7"/>
      <c r="R52" s="898"/>
      <c r="S52" s="898"/>
      <c r="T52" s="898"/>
      <c r="U52" s="898"/>
      <c r="V52" s="898"/>
      <c r="W52" s="898"/>
      <c r="X52" s="898"/>
      <c r="Y52" s="898"/>
      <c r="Z52" s="898"/>
      <c r="AA52" s="898"/>
      <c r="AB52" s="898"/>
      <c r="AC52" s="898"/>
      <c r="AD52" s="898"/>
      <c r="AE52" s="899"/>
      <c r="AF52" s="821"/>
      <c r="AG52" s="822"/>
      <c r="AH52" s="822"/>
      <c r="AI52" s="822"/>
      <c r="AJ52" s="823"/>
      <c r="AK52" s="900"/>
      <c r="AL52" s="898"/>
      <c r="AM52" s="898"/>
      <c r="AN52" s="898"/>
      <c r="AO52" s="898"/>
      <c r="AP52" s="898"/>
      <c r="AQ52" s="898"/>
      <c r="AR52" s="898"/>
      <c r="AS52" s="898"/>
      <c r="AT52" s="898"/>
      <c r="AU52" s="898"/>
      <c r="AV52" s="898"/>
      <c r="AW52" s="898"/>
      <c r="AX52" s="898"/>
      <c r="AY52" s="898"/>
      <c r="AZ52" s="901"/>
      <c r="BA52" s="901"/>
      <c r="BB52" s="901"/>
      <c r="BC52" s="901"/>
      <c r="BD52" s="901"/>
      <c r="BE52" s="887"/>
      <c r="BF52" s="887"/>
      <c r="BG52" s="887"/>
      <c r="BH52" s="887"/>
      <c r="BI52" s="888"/>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7"/>
      <c r="R53" s="898"/>
      <c r="S53" s="898"/>
      <c r="T53" s="898"/>
      <c r="U53" s="898"/>
      <c r="V53" s="898"/>
      <c r="W53" s="898"/>
      <c r="X53" s="898"/>
      <c r="Y53" s="898"/>
      <c r="Z53" s="898"/>
      <c r="AA53" s="898"/>
      <c r="AB53" s="898"/>
      <c r="AC53" s="898"/>
      <c r="AD53" s="898"/>
      <c r="AE53" s="899"/>
      <c r="AF53" s="821"/>
      <c r="AG53" s="822"/>
      <c r="AH53" s="822"/>
      <c r="AI53" s="822"/>
      <c r="AJ53" s="823"/>
      <c r="AK53" s="900"/>
      <c r="AL53" s="898"/>
      <c r="AM53" s="898"/>
      <c r="AN53" s="898"/>
      <c r="AO53" s="898"/>
      <c r="AP53" s="898"/>
      <c r="AQ53" s="898"/>
      <c r="AR53" s="898"/>
      <c r="AS53" s="898"/>
      <c r="AT53" s="898"/>
      <c r="AU53" s="898"/>
      <c r="AV53" s="898"/>
      <c r="AW53" s="898"/>
      <c r="AX53" s="898"/>
      <c r="AY53" s="898"/>
      <c r="AZ53" s="901"/>
      <c r="BA53" s="901"/>
      <c r="BB53" s="901"/>
      <c r="BC53" s="901"/>
      <c r="BD53" s="901"/>
      <c r="BE53" s="887"/>
      <c r="BF53" s="887"/>
      <c r="BG53" s="887"/>
      <c r="BH53" s="887"/>
      <c r="BI53" s="888"/>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7"/>
      <c r="R54" s="898"/>
      <c r="S54" s="898"/>
      <c r="T54" s="898"/>
      <c r="U54" s="898"/>
      <c r="V54" s="898"/>
      <c r="W54" s="898"/>
      <c r="X54" s="898"/>
      <c r="Y54" s="898"/>
      <c r="Z54" s="898"/>
      <c r="AA54" s="898"/>
      <c r="AB54" s="898"/>
      <c r="AC54" s="898"/>
      <c r="AD54" s="898"/>
      <c r="AE54" s="899"/>
      <c r="AF54" s="821"/>
      <c r="AG54" s="822"/>
      <c r="AH54" s="822"/>
      <c r="AI54" s="822"/>
      <c r="AJ54" s="823"/>
      <c r="AK54" s="900"/>
      <c r="AL54" s="898"/>
      <c r="AM54" s="898"/>
      <c r="AN54" s="898"/>
      <c r="AO54" s="898"/>
      <c r="AP54" s="898"/>
      <c r="AQ54" s="898"/>
      <c r="AR54" s="898"/>
      <c r="AS54" s="898"/>
      <c r="AT54" s="898"/>
      <c r="AU54" s="898"/>
      <c r="AV54" s="898"/>
      <c r="AW54" s="898"/>
      <c r="AX54" s="898"/>
      <c r="AY54" s="898"/>
      <c r="AZ54" s="901"/>
      <c r="BA54" s="901"/>
      <c r="BB54" s="901"/>
      <c r="BC54" s="901"/>
      <c r="BD54" s="901"/>
      <c r="BE54" s="887"/>
      <c r="BF54" s="887"/>
      <c r="BG54" s="887"/>
      <c r="BH54" s="887"/>
      <c r="BI54" s="888"/>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7"/>
      <c r="R55" s="898"/>
      <c r="S55" s="898"/>
      <c r="T55" s="898"/>
      <c r="U55" s="898"/>
      <c r="V55" s="898"/>
      <c r="W55" s="898"/>
      <c r="X55" s="898"/>
      <c r="Y55" s="898"/>
      <c r="Z55" s="898"/>
      <c r="AA55" s="898"/>
      <c r="AB55" s="898"/>
      <c r="AC55" s="898"/>
      <c r="AD55" s="898"/>
      <c r="AE55" s="899"/>
      <c r="AF55" s="821"/>
      <c r="AG55" s="822"/>
      <c r="AH55" s="822"/>
      <c r="AI55" s="822"/>
      <c r="AJ55" s="823"/>
      <c r="AK55" s="900"/>
      <c r="AL55" s="898"/>
      <c r="AM55" s="898"/>
      <c r="AN55" s="898"/>
      <c r="AO55" s="898"/>
      <c r="AP55" s="898"/>
      <c r="AQ55" s="898"/>
      <c r="AR55" s="898"/>
      <c r="AS55" s="898"/>
      <c r="AT55" s="898"/>
      <c r="AU55" s="898"/>
      <c r="AV55" s="898"/>
      <c r="AW55" s="898"/>
      <c r="AX55" s="898"/>
      <c r="AY55" s="898"/>
      <c r="AZ55" s="901"/>
      <c r="BA55" s="901"/>
      <c r="BB55" s="901"/>
      <c r="BC55" s="901"/>
      <c r="BD55" s="901"/>
      <c r="BE55" s="887"/>
      <c r="BF55" s="887"/>
      <c r="BG55" s="887"/>
      <c r="BH55" s="887"/>
      <c r="BI55" s="888"/>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7"/>
      <c r="R56" s="898"/>
      <c r="S56" s="898"/>
      <c r="T56" s="898"/>
      <c r="U56" s="898"/>
      <c r="V56" s="898"/>
      <c r="W56" s="898"/>
      <c r="X56" s="898"/>
      <c r="Y56" s="898"/>
      <c r="Z56" s="898"/>
      <c r="AA56" s="898"/>
      <c r="AB56" s="898"/>
      <c r="AC56" s="898"/>
      <c r="AD56" s="898"/>
      <c r="AE56" s="899"/>
      <c r="AF56" s="821"/>
      <c r="AG56" s="822"/>
      <c r="AH56" s="822"/>
      <c r="AI56" s="822"/>
      <c r="AJ56" s="823"/>
      <c r="AK56" s="900"/>
      <c r="AL56" s="898"/>
      <c r="AM56" s="898"/>
      <c r="AN56" s="898"/>
      <c r="AO56" s="898"/>
      <c r="AP56" s="898"/>
      <c r="AQ56" s="898"/>
      <c r="AR56" s="898"/>
      <c r="AS56" s="898"/>
      <c r="AT56" s="898"/>
      <c r="AU56" s="898"/>
      <c r="AV56" s="898"/>
      <c r="AW56" s="898"/>
      <c r="AX56" s="898"/>
      <c r="AY56" s="898"/>
      <c r="AZ56" s="901"/>
      <c r="BA56" s="901"/>
      <c r="BB56" s="901"/>
      <c r="BC56" s="901"/>
      <c r="BD56" s="901"/>
      <c r="BE56" s="887"/>
      <c r="BF56" s="887"/>
      <c r="BG56" s="887"/>
      <c r="BH56" s="887"/>
      <c r="BI56" s="888"/>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7"/>
      <c r="R57" s="898"/>
      <c r="S57" s="898"/>
      <c r="T57" s="898"/>
      <c r="U57" s="898"/>
      <c r="V57" s="898"/>
      <c r="W57" s="898"/>
      <c r="X57" s="898"/>
      <c r="Y57" s="898"/>
      <c r="Z57" s="898"/>
      <c r="AA57" s="898"/>
      <c r="AB57" s="898"/>
      <c r="AC57" s="898"/>
      <c r="AD57" s="898"/>
      <c r="AE57" s="899"/>
      <c r="AF57" s="821"/>
      <c r="AG57" s="822"/>
      <c r="AH57" s="822"/>
      <c r="AI57" s="822"/>
      <c r="AJ57" s="823"/>
      <c r="AK57" s="900"/>
      <c r="AL57" s="898"/>
      <c r="AM57" s="898"/>
      <c r="AN57" s="898"/>
      <c r="AO57" s="898"/>
      <c r="AP57" s="898"/>
      <c r="AQ57" s="898"/>
      <c r="AR57" s="898"/>
      <c r="AS57" s="898"/>
      <c r="AT57" s="898"/>
      <c r="AU57" s="898"/>
      <c r="AV57" s="898"/>
      <c r="AW57" s="898"/>
      <c r="AX57" s="898"/>
      <c r="AY57" s="898"/>
      <c r="AZ57" s="901"/>
      <c r="BA57" s="901"/>
      <c r="BB57" s="901"/>
      <c r="BC57" s="901"/>
      <c r="BD57" s="901"/>
      <c r="BE57" s="887"/>
      <c r="BF57" s="887"/>
      <c r="BG57" s="887"/>
      <c r="BH57" s="887"/>
      <c r="BI57" s="888"/>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7"/>
      <c r="R58" s="898"/>
      <c r="S58" s="898"/>
      <c r="T58" s="898"/>
      <c r="U58" s="898"/>
      <c r="V58" s="898"/>
      <c r="W58" s="898"/>
      <c r="X58" s="898"/>
      <c r="Y58" s="898"/>
      <c r="Z58" s="898"/>
      <c r="AA58" s="898"/>
      <c r="AB58" s="898"/>
      <c r="AC58" s="898"/>
      <c r="AD58" s="898"/>
      <c r="AE58" s="899"/>
      <c r="AF58" s="821"/>
      <c r="AG58" s="822"/>
      <c r="AH58" s="822"/>
      <c r="AI58" s="822"/>
      <c r="AJ58" s="823"/>
      <c r="AK58" s="900"/>
      <c r="AL58" s="898"/>
      <c r="AM58" s="898"/>
      <c r="AN58" s="898"/>
      <c r="AO58" s="898"/>
      <c r="AP58" s="898"/>
      <c r="AQ58" s="898"/>
      <c r="AR58" s="898"/>
      <c r="AS58" s="898"/>
      <c r="AT58" s="898"/>
      <c r="AU58" s="898"/>
      <c r="AV58" s="898"/>
      <c r="AW58" s="898"/>
      <c r="AX58" s="898"/>
      <c r="AY58" s="898"/>
      <c r="AZ58" s="901"/>
      <c r="BA58" s="901"/>
      <c r="BB58" s="901"/>
      <c r="BC58" s="901"/>
      <c r="BD58" s="901"/>
      <c r="BE58" s="887"/>
      <c r="BF58" s="887"/>
      <c r="BG58" s="887"/>
      <c r="BH58" s="887"/>
      <c r="BI58" s="888"/>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7"/>
      <c r="R59" s="898"/>
      <c r="S59" s="898"/>
      <c r="T59" s="898"/>
      <c r="U59" s="898"/>
      <c r="V59" s="898"/>
      <c r="W59" s="898"/>
      <c r="X59" s="898"/>
      <c r="Y59" s="898"/>
      <c r="Z59" s="898"/>
      <c r="AA59" s="898"/>
      <c r="AB59" s="898"/>
      <c r="AC59" s="898"/>
      <c r="AD59" s="898"/>
      <c r="AE59" s="899"/>
      <c r="AF59" s="821"/>
      <c r="AG59" s="822"/>
      <c r="AH59" s="822"/>
      <c r="AI59" s="822"/>
      <c r="AJ59" s="823"/>
      <c r="AK59" s="900"/>
      <c r="AL59" s="898"/>
      <c r="AM59" s="898"/>
      <c r="AN59" s="898"/>
      <c r="AO59" s="898"/>
      <c r="AP59" s="898"/>
      <c r="AQ59" s="898"/>
      <c r="AR59" s="898"/>
      <c r="AS59" s="898"/>
      <c r="AT59" s="898"/>
      <c r="AU59" s="898"/>
      <c r="AV59" s="898"/>
      <c r="AW59" s="898"/>
      <c r="AX59" s="898"/>
      <c r="AY59" s="898"/>
      <c r="AZ59" s="901"/>
      <c r="BA59" s="901"/>
      <c r="BB59" s="901"/>
      <c r="BC59" s="901"/>
      <c r="BD59" s="901"/>
      <c r="BE59" s="887"/>
      <c r="BF59" s="887"/>
      <c r="BG59" s="887"/>
      <c r="BH59" s="887"/>
      <c r="BI59" s="888"/>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7"/>
      <c r="R60" s="898"/>
      <c r="S60" s="898"/>
      <c r="T60" s="898"/>
      <c r="U60" s="898"/>
      <c r="V60" s="898"/>
      <c r="W60" s="898"/>
      <c r="X60" s="898"/>
      <c r="Y60" s="898"/>
      <c r="Z60" s="898"/>
      <c r="AA60" s="898"/>
      <c r="AB60" s="898"/>
      <c r="AC60" s="898"/>
      <c r="AD60" s="898"/>
      <c r="AE60" s="899"/>
      <c r="AF60" s="821"/>
      <c r="AG60" s="822"/>
      <c r="AH60" s="822"/>
      <c r="AI60" s="822"/>
      <c r="AJ60" s="823"/>
      <c r="AK60" s="900"/>
      <c r="AL60" s="898"/>
      <c r="AM60" s="898"/>
      <c r="AN60" s="898"/>
      <c r="AO60" s="898"/>
      <c r="AP60" s="898"/>
      <c r="AQ60" s="898"/>
      <c r="AR60" s="898"/>
      <c r="AS60" s="898"/>
      <c r="AT60" s="898"/>
      <c r="AU60" s="898"/>
      <c r="AV60" s="898"/>
      <c r="AW60" s="898"/>
      <c r="AX60" s="898"/>
      <c r="AY60" s="898"/>
      <c r="AZ60" s="901"/>
      <c r="BA60" s="901"/>
      <c r="BB60" s="901"/>
      <c r="BC60" s="901"/>
      <c r="BD60" s="901"/>
      <c r="BE60" s="887"/>
      <c r="BF60" s="887"/>
      <c r="BG60" s="887"/>
      <c r="BH60" s="887"/>
      <c r="BI60" s="888"/>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7"/>
      <c r="R61" s="898"/>
      <c r="S61" s="898"/>
      <c r="T61" s="898"/>
      <c r="U61" s="898"/>
      <c r="V61" s="898"/>
      <c r="W61" s="898"/>
      <c r="X61" s="898"/>
      <c r="Y61" s="898"/>
      <c r="Z61" s="898"/>
      <c r="AA61" s="898"/>
      <c r="AB61" s="898"/>
      <c r="AC61" s="898"/>
      <c r="AD61" s="898"/>
      <c r="AE61" s="899"/>
      <c r="AF61" s="821"/>
      <c r="AG61" s="822"/>
      <c r="AH61" s="822"/>
      <c r="AI61" s="822"/>
      <c r="AJ61" s="823"/>
      <c r="AK61" s="900"/>
      <c r="AL61" s="898"/>
      <c r="AM61" s="898"/>
      <c r="AN61" s="898"/>
      <c r="AO61" s="898"/>
      <c r="AP61" s="898"/>
      <c r="AQ61" s="898"/>
      <c r="AR61" s="898"/>
      <c r="AS61" s="898"/>
      <c r="AT61" s="898"/>
      <c r="AU61" s="898"/>
      <c r="AV61" s="898"/>
      <c r="AW61" s="898"/>
      <c r="AX61" s="898"/>
      <c r="AY61" s="898"/>
      <c r="AZ61" s="901"/>
      <c r="BA61" s="901"/>
      <c r="BB61" s="901"/>
      <c r="BC61" s="901"/>
      <c r="BD61" s="901"/>
      <c r="BE61" s="887"/>
      <c r="BF61" s="887"/>
      <c r="BG61" s="887"/>
      <c r="BH61" s="887"/>
      <c r="BI61" s="888"/>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7"/>
      <c r="R62" s="898"/>
      <c r="S62" s="898"/>
      <c r="T62" s="898"/>
      <c r="U62" s="898"/>
      <c r="V62" s="898"/>
      <c r="W62" s="898"/>
      <c r="X62" s="898"/>
      <c r="Y62" s="898"/>
      <c r="Z62" s="898"/>
      <c r="AA62" s="898"/>
      <c r="AB62" s="898"/>
      <c r="AC62" s="898"/>
      <c r="AD62" s="898"/>
      <c r="AE62" s="899"/>
      <c r="AF62" s="821"/>
      <c r="AG62" s="822"/>
      <c r="AH62" s="822"/>
      <c r="AI62" s="822"/>
      <c r="AJ62" s="823"/>
      <c r="AK62" s="900"/>
      <c r="AL62" s="898"/>
      <c r="AM62" s="898"/>
      <c r="AN62" s="898"/>
      <c r="AO62" s="898"/>
      <c r="AP62" s="898"/>
      <c r="AQ62" s="898"/>
      <c r="AR62" s="898"/>
      <c r="AS62" s="898"/>
      <c r="AT62" s="898"/>
      <c r="AU62" s="898"/>
      <c r="AV62" s="898"/>
      <c r="AW62" s="898"/>
      <c r="AX62" s="898"/>
      <c r="AY62" s="898"/>
      <c r="AZ62" s="901"/>
      <c r="BA62" s="901"/>
      <c r="BB62" s="901"/>
      <c r="BC62" s="901"/>
      <c r="BD62" s="901"/>
      <c r="BE62" s="887"/>
      <c r="BF62" s="887"/>
      <c r="BG62" s="887"/>
      <c r="BH62" s="887"/>
      <c r="BI62" s="888"/>
      <c r="BJ62" s="909" t="s">
        <v>404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381</v>
      </c>
      <c r="B63" s="850" t="s">
        <v>405</v>
      </c>
      <c r="C63" s="851"/>
      <c r="D63" s="851"/>
      <c r="E63" s="851"/>
      <c r="F63" s="851"/>
      <c r="G63" s="851"/>
      <c r="H63" s="851"/>
      <c r="I63" s="851"/>
      <c r="J63" s="851"/>
      <c r="K63" s="851"/>
      <c r="L63" s="851"/>
      <c r="M63" s="851"/>
      <c r="N63" s="851"/>
      <c r="O63" s="851"/>
      <c r="P63" s="852"/>
      <c r="Q63" s="902"/>
      <c r="R63" s="903"/>
      <c r="S63" s="903"/>
      <c r="T63" s="903"/>
      <c r="U63" s="903"/>
      <c r="V63" s="903"/>
      <c r="W63" s="903"/>
      <c r="X63" s="903"/>
      <c r="Y63" s="903"/>
      <c r="Z63" s="903"/>
      <c r="AA63" s="903"/>
      <c r="AB63" s="903"/>
      <c r="AC63" s="903"/>
      <c r="AD63" s="903"/>
      <c r="AE63" s="904"/>
      <c r="AF63" s="905">
        <v>1202</v>
      </c>
      <c r="AG63" s="906"/>
      <c r="AH63" s="906"/>
      <c r="AI63" s="906"/>
      <c r="AJ63" s="907"/>
      <c r="AK63" s="908"/>
      <c r="AL63" s="903"/>
      <c r="AM63" s="903"/>
      <c r="AN63" s="903"/>
      <c r="AO63" s="903"/>
      <c r="AP63" s="906">
        <v>4859</v>
      </c>
      <c r="AQ63" s="906"/>
      <c r="AR63" s="906"/>
      <c r="AS63" s="906"/>
      <c r="AT63" s="906"/>
      <c r="AU63" s="906">
        <v>3285</v>
      </c>
      <c r="AV63" s="906"/>
      <c r="AW63" s="906"/>
      <c r="AX63" s="906"/>
      <c r="AY63" s="906"/>
      <c r="AZ63" s="910"/>
      <c r="BA63" s="910"/>
      <c r="BB63" s="910"/>
      <c r="BC63" s="910"/>
      <c r="BD63" s="910"/>
      <c r="BE63" s="911"/>
      <c r="BF63" s="911"/>
      <c r="BG63" s="911"/>
      <c r="BH63" s="911"/>
      <c r="BI63" s="912"/>
      <c r="BJ63" s="913" t="s">
        <v>406</v>
      </c>
      <c r="BK63" s="914"/>
      <c r="BL63" s="914"/>
      <c r="BM63" s="914"/>
      <c r="BN63" s="915"/>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408</v>
      </c>
      <c r="B66" s="801"/>
      <c r="C66" s="801"/>
      <c r="D66" s="801"/>
      <c r="E66" s="801"/>
      <c r="F66" s="801"/>
      <c r="G66" s="801"/>
      <c r="H66" s="801"/>
      <c r="I66" s="801"/>
      <c r="J66" s="801"/>
      <c r="K66" s="801"/>
      <c r="L66" s="801"/>
      <c r="M66" s="801"/>
      <c r="N66" s="801"/>
      <c r="O66" s="801"/>
      <c r="P66" s="802"/>
      <c r="Q66" s="777" t="s">
        <v>409</v>
      </c>
      <c r="R66" s="778"/>
      <c r="S66" s="778"/>
      <c r="T66" s="778"/>
      <c r="U66" s="779"/>
      <c r="V66" s="777" t="s">
        <v>410</v>
      </c>
      <c r="W66" s="778"/>
      <c r="X66" s="778"/>
      <c r="Y66" s="778"/>
      <c r="Z66" s="779"/>
      <c r="AA66" s="777" t="s">
        <v>411</v>
      </c>
      <c r="AB66" s="778"/>
      <c r="AC66" s="778"/>
      <c r="AD66" s="778"/>
      <c r="AE66" s="779"/>
      <c r="AF66" s="916" t="s">
        <v>412</v>
      </c>
      <c r="AG66" s="873"/>
      <c r="AH66" s="873"/>
      <c r="AI66" s="873"/>
      <c r="AJ66" s="917"/>
      <c r="AK66" s="777" t="s">
        <v>413</v>
      </c>
      <c r="AL66" s="801"/>
      <c r="AM66" s="801"/>
      <c r="AN66" s="801"/>
      <c r="AO66" s="802"/>
      <c r="AP66" s="777" t="s">
        <v>414</v>
      </c>
      <c r="AQ66" s="778"/>
      <c r="AR66" s="778"/>
      <c r="AS66" s="778"/>
      <c r="AT66" s="779"/>
      <c r="AU66" s="777" t="s">
        <v>415</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7"/>
      <c r="BT66" s="928"/>
      <c r="BU66" s="928"/>
      <c r="BV66" s="928"/>
      <c r="BW66" s="928"/>
      <c r="BX66" s="928"/>
      <c r="BY66" s="928"/>
      <c r="BZ66" s="928"/>
      <c r="CA66" s="928"/>
      <c r="CB66" s="928"/>
      <c r="CC66" s="928"/>
      <c r="CD66" s="928"/>
      <c r="CE66" s="928"/>
      <c r="CF66" s="928"/>
      <c r="CG66" s="929"/>
      <c r="CH66" s="924"/>
      <c r="CI66" s="925"/>
      <c r="CJ66" s="925"/>
      <c r="CK66" s="925"/>
      <c r="CL66" s="926"/>
      <c r="CM66" s="924"/>
      <c r="CN66" s="925"/>
      <c r="CO66" s="925"/>
      <c r="CP66" s="925"/>
      <c r="CQ66" s="926"/>
      <c r="CR66" s="924"/>
      <c r="CS66" s="925"/>
      <c r="CT66" s="925"/>
      <c r="CU66" s="925"/>
      <c r="CV66" s="926"/>
      <c r="CW66" s="924"/>
      <c r="CX66" s="925"/>
      <c r="CY66" s="925"/>
      <c r="CZ66" s="925"/>
      <c r="DA66" s="926"/>
      <c r="DB66" s="924"/>
      <c r="DC66" s="925"/>
      <c r="DD66" s="925"/>
      <c r="DE66" s="925"/>
      <c r="DF66" s="926"/>
      <c r="DG66" s="924"/>
      <c r="DH66" s="925"/>
      <c r="DI66" s="925"/>
      <c r="DJ66" s="925"/>
      <c r="DK66" s="926"/>
      <c r="DL66" s="924"/>
      <c r="DM66" s="925"/>
      <c r="DN66" s="925"/>
      <c r="DO66" s="925"/>
      <c r="DP66" s="926"/>
      <c r="DQ66" s="924"/>
      <c r="DR66" s="925"/>
      <c r="DS66" s="925"/>
      <c r="DT66" s="925"/>
      <c r="DU66" s="926"/>
      <c r="DV66" s="921"/>
      <c r="DW66" s="922"/>
      <c r="DX66" s="922"/>
      <c r="DY66" s="922"/>
      <c r="DZ66" s="923"/>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8"/>
      <c r="AG67" s="876"/>
      <c r="AH67" s="876"/>
      <c r="AI67" s="876"/>
      <c r="AJ67" s="919"/>
      <c r="AK67" s="920"/>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7"/>
      <c r="BT67" s="928"/>
      <c r="BU67" s="928"/>
      <c r="BV67" s="928"/>
      <c r="BW67" s="928"/>
      <c r="BX67" s="928"/>
      <c r="BY67" s="928"/>
      <c r="BZ67" s="928"/>
      <c r="CA67" s="928"/>
      <c r="CB67" s="928"/>
      <c r="CC67" s="928"/>
      <c r="CD67" s="928"/>
      <c r="CE67" s="928"/>
      <c r="CF67" s="928"/>
      <c r="CG67" s="929"/>
      <c r="CH67" s="924"/>
      <c r="CI67" s="925"/>
      <c r="CJ67" s="925"/>
      <c r="CK67" s="925"/>
      <c r="CL67" s="926"/>
      <c r="CM67" s="924"/>
      <c r="CN67" s="925"/>
      <c r="CO67" s="925"/>
      <c r="CP67" s="925"/>
      <c r="CQ67" s="926"/>
      <c r="CR67" s="924"/>
      <c r="CS67" s="925"/>
      <c r="CT67" s="925"/>
      <c r="CU67" s="925"/>
      <c r="CV67" s="926"/>
      <c r="CW67" s="924"/>
      <c r="CX67" s="925"/>
      <c r="CY67" s="925"/>
      <c r="CZ67" s="925"/>
      <c r="DA67" s="926"/>
      <c r="DB67" s="924"/>
      <c r="DC67" s="925"/>
      <c r="DD67" s="925"/>
      <c r="DE67" s="925"/>
      <c r="DF67" s="926"/>
      <c r="DG67" s="924"/>
      <c r="DH67" s="925"/>
      <c r="DI67" s="925"/>
      <c r="DJ67" s="925"/>
      <c r="DK67" s="926"/>
      <c r="DL67" s="924"/>
      <c r="DM67" s="925"/>
      <c r="DN67" s="925"/>
      <c r="DO67" s="925"/>
      <c r="DP67" s="926"/>
      <c r="DQ67" s="924"/>
      <c r="DR67" s="925"/>
      <c r="DS67" s="925"/>
      <c r="DT67" s="925"/>
      <c r="DU67" s="926"/>
      <c r="DV67" s="921"/>
      <c r="DW67" s="922"/>
      <c r="DX67" s="922"/>
      <c r="DY67" s="922"/>
      <c r="DZ67" s="923"/>
      <c r="EA67" s="226"/>
    </row>
    <row r="68" spans="1:131" s="227" customFormat="1" ht="26.25" customHeight="1" thickTop="1" x14ac:dyDescent="0.15">
      <c r="A68" s="238">
        <v>1</v>
      </c>
      <c r="B68" s="933" t="s">
        <v>577</v>
      </c>
      <c r="C68" s="934"/>
      <c r="D68" s="934"/>
      <c r="E68" s="934"/>
      <c r="F68" s="934"/>
      <c r="G68" s="934"/>
      <c r="H68" s="934"/>
      <c r="I68" s="934"/>
      <c r="J68" s="934"/>
      <c r="K68" s="934"/>
      <c r="L68" s="934"/>
      <c r="M68" s="934"/>
      <c r="N68" s="934"/>
      <c r="O68" s="934"/>
      <c r="P68" s="935"/>
      <c r="Q68" s="936">
        <v>12693</v>
      </c>
      <c r="R68" s="930"/>
      <c r="S68" s="930"/>
      <c r="T68" s="930"/>
      <c r="U68" s="930"/>
      <c r="V68" s="930">
        <v>10247</v>
      </c>
      <c r="W68" s="930"/>
      <c r="X68" s="930"/>
      <c r="Y68" s="930"/>
      <c r="Z68" s="930"/>
      <c r="AA68" s="930">
        <v>2446</v>
      </c>
      <c r="AB68" s="930"/>
      <c r="AC68" s="930"/>
      <c r="AD68" s="930"/>
      <c r="AE68" s="930"/>
      <c r="AF68" s="930">
        <v>2446</v>
      </c>
      <c r="AG68" s="930"/>
      <c r="AH68" s="930"/>
      <c r="AI68" s="930"/>
      <c r="AJ68" s="930"/>
      <c r="AK68" s="930">
        <v>657</v>
      </c>
      <c r="AL68" s="930"/>
      <c r="AM68" s="930"/>
      <c r="AN68" s="930"/>
      <c r="AO68" s="930"/>
      <c r="AP68" s="930" t="s">
        <v>586</v>
      </c>
      <c r="AQ68" s="930"/>
      <c r="AR68" s="930"/>
      <c r="AS68" s="930"/>
      <c r="AT68" s="930"/>
      <c r="AU68" s="930" t="s">
        <v>586</v>
      </c>
      <c r="AV68" s="930"/>
      <c r="AW68" s="930"/>
      <c r="AX68" s="930"/>
      <c r="AY68" s="930"/>
      <c r="AZ68" s="931"/>
      <c r="BA68" s="931"/>
      <c r="BB68" s="931"/>
      <c r="BC68" s="931"/>
      <c r="BD68" s="932"/>
      <c r="BE68" s="245"/>
      <c r="BF68" s="245"/>
      <c r="BG68" s="245"/>
      <c r="BH68" s="245"/>
      <c r="BI68" s="245"/>
      <c r="BJ68" s="245"/>
      <c r="BK68" s="245"/>
      <c r="BL68" s="245"/>
      <c r="BM68" s="245"/>
      <c r="BN68" s="245"/>
      <c r="BO68" s="245"/>
      <c r="BP68" s="245"/>
      <c r="BQ68" s="242">
        <v>62</v>
      </c>
      <c r="BR68" s="247"/>
      <c r="BS68" s="927"/>
      <c r="BT68" s="928"/>
      <c r="BU68" s="928"/>
      <c r="BV68" s="928"/>
      <c r="BW68" s="928"/>
      <c r="BX68" s="928"/>
      <c r="BY68" s="928"/>
      <c r="BZ68" s="928"/>
      <c r="CA68" s="928"/>
      <c r="CB68" s="928"/>
      <c r="CC68" s="928"/>
      <c r="CD68" s="928"/>
      <c r="CE68" s="928"/>
      <c r="CF68" s="928"/>
      <c r="CG68" s="929"/>
      <c r="CH68" s="924"/>
      <c r="CI68" s="925"/>
      <c r="CJ68" s="925"/>
      <c r="CK68" s="925"/>
      <c r="CL68" s="926"/>
      <c r="CM68" s="924"/>
      <c r="CN68" s="925"/>
      <c r="CO68" s="925"/>
      <c r="CP68" s="925"/>
      <c r="CQ68" s="926"/>
      <c r="CR68" s="924"/>
      <c r="CS68" s="925"/>
      <c r="CT68" s="925"/>
      <c r="CU68" s="925"/>
      <c r="CV68" s="926"/>
      <c r="CW68" s="924"/>
      <c r="CX68" s="925"/>
      <c r="CY68" s="925"/>
      <c r="CZ68" s="925"/>
      <c r="DA68" s="926"/>
      <c r="DB68" s="924"/>
      <c r="DC68" s="925"/>
      <c r="DD68" s="925"/>
      <c r="DE68" s="925"/>
      <c r="DF68" s="926"/>
      <c r="DG68" s="924"/>
      <c r="DH68" s="925"/>
      <c r="DI68" s="925"/>
      <c r="DJ68" s="925"/>
      <c r="DK68" s="926"/>
      <c r="DL68" s="924"/>
      <c r="DM68" s="925"/>
      <c r="DN68" s="925"/>
      <c r="DO68" s="925"/>
      <c r="DP68" s="926"/>
      <c r="DQ68" s="924"/>
      <c r="DR68" s="925"/>
      <c r="DS68" s="925"/>
      <c r="DT68" s="925"/>
      <c r="DU68" s="926"/>
      <c r="DV68" s="921"/>
      <c r="DW68" s="922"/>
      <c r="DX68" s="922"/>
      <c r="DY68" s="922"/>
      <c r="DZ68" s="923"/>
      <c r="EA68" s="226"/>
    </row>
    <row r="69" spans="1:131" s="227" customFormat="1" ht="26.25" customHeight="1" x14ac:dyDescent="0.15">
      <c r="A69" s="241">
        <v>2</v>
      </c>
      <c r="B69" s="937" t="s">
        <v>578</v>
      </c>
      <c r="C69" s="938"/>
      <c r="D69" s="938"/>
      <c r="E69" s="938"/>
      <c r="F69" s="938"/>
      <c r="G69" s="938"/>
      <c r="H69" s="938"/>
      <c r="I69" s="938"/>
      <c r="J69" s="938"/>
      <c r="K69" s="938"/>
      <c r="L69" s="938"/>
      <c r="M69" s="938"/>
      <c r="N69" s="938"/>
      <c r="O69" s="938"/>
      <c r="P69" s="939"/>
      <c r="Q69" s="940">
        <v>46</v>
      </c>
      <c r="R69" s="890"/>
      <c r="S69" s="890"/>
      <c r="T69" s="890"/>
      <c r="U69" s="890"/>
      <c r="V69" s="890">
        <v>37</v>
      </c>
      <c r="W69" s="890"/>
      <c r="X69" s="890"/>
      <c r="Y69" s="890"/>
      <c r="Z69" s="890"/>
      <c r="AA69" s="890">
        <v>9</v>
      </c>
      <c r="AB69" s="890"/>
      <c r="AC69" s="890"/>
      <c r="AD69" s="890"/>
      <c r="AE69" s="890"/>
      <c r="AF69" s="890">
        <v>9</v>
      </c>
      <c r="AG69" s="890"/>
      <c r="AH69" s="890"/>
      <c r="AI69" s="890"/>
      <c r="AJ69" s="890"/>
      <c r="AK69" s="890" t="s">
        <v>586</v>
      </c>
      <c r="AL69" s="890"/>
      <c r="AM69" s="890"/>
      <c r="AN69" s="890"/>
      <c r="AO69" s="890"/>
      <c r="AP69" s="891" t="s">
        <v>586</v>
      </c>
      <c r="AQ69" s="892"/>
      <c r="AR69" s="892"/>
      <c r="AS69" s="892"/>
      <c r="AT69" s="889"/>
      <c r="AU69" s="891" t="s">
        <v>586</v>
      </c>
      <c r="AV69" s="892"/>
      <c r="AW69" s="892"/>
      <c r="AX69" s="892"/>
      <c r="AY69" s="889"/>
      <c r="AZ69" s="941"/>
      <c r="BA69" s="941"/>
      <c r="BB69" s="941"/>
      <c r="BC69" s="941"/>
      <c r="BD69" s="942"/>
      <c r="BE69" s="245"/>
      <c r="BF69" s="245"/>
      <c r="BG69" s="245"/>
      <c r="BH69" s="245"/>
      <c r="BI69" s="245"/>
      <c r="BJ69" s="245"/>
      <c r="BK69" s="245"/>
      <c r="BL69" s="245"/>
      <c r="BM69" s="245"/>
      <c r="BN69" s="245"/>
      <c r="BO69" s="245"/>
      <c r="BP69" s="245"/>
      <c r="BQ69" s="242">
        <v>63</v>
      </c>
      <c r="BR69" s="247"/>
      <c r="BS69" s="927"/>
      <c r="BT69" s="928"/>
      <c r="BU69" s="928"/>
      <c r="BV69" s="928"/>
      <c r="BW69" s="928"/>
      <c r="BX69" s="928"/>
      <c r="BY69" s="928"/>
      <c r="BZ69" s="928"/>
      <c r="CA69" s="928"/>
      <c r="CB69" s="928"/>
      <c r="CC69" s="928"/>
      <c r="CD69" s="928"/>
      <c r="CE69" s="928"/>
      <c r="CF69" s="928"/>
      <c r="CG69" s="929"/>
      <c r="CH69" s="924"/>
      <c r="CI69" s="925"/>
      <c r="CJ69" s="925"/>
      <c r="CK69" s="925"/>
      <c r="CL69" s="926"/>
      <c r="CM69" s="924"/>
      <c r="CN69" s="925"/>
      <c r="CO69" s="925"/>
      <c r="CP69" s="925"/>
      <c r="CQ69" s="926"/>
      <c r="CR69" s="924"/>
      <c r="CS69" s="925"/>
      <c r="CT69" s="925"/>
      <c r="CU69" s="925"/>
      <c r="CV69" s="926"/>
      <c r="CW69" s="924"/>
      <c r="CX69" s="925"/>
      <c r="CY69" s="925"/>
      <c r="CZ69" s="925"/>
      <c r="DA69" s="926"/>
      <c r="DB69" s="924"/>
      <c r="DC69" s="925"/>
      <c r="DD69" s="925"/>
      <c r="DE69" s="925"/>
      <c r="DF69" s="926"/>
      <c r="DG69" s="924"/>
      <c r="DH69" s="925"/>
      <c r="DI69" s="925"/>
      <c r="DJ69" s="925"/>
      <c r="DK69" s="926"/>
      <c r="DL69" s="924"/>
      <c r="DM69" s="925"/>
      <c r="DN69" s="925"/>
      <c r="DO69" s="925"/>
      <c r="DP69" s="926"/>
      <c r="DQ69" s="924"/>
      <c r="DR69" s="925"/>
      <c r="DS69" s="925"/>
      <c r="DT69" s="925"/>
      <c r="DU69" s="926"/>
      <c r="DV69" s="921"/>
      <c r="DW69" s="922"/>
      <c r="DX69" s="922"/>
      <c r="DY69" s="922"/>
      <c r="DZ69" s="923"/>
      <c r="EA69" s="226"/>
    </row>
    <row r="70" spans="1:131" s="227" customFormat="1" ht="26.25" customHeight="1" x14ac:dyDescent="0.15">
      <c r="A70" s="241">
        <v>3</v>
      </c>
      <c r="B70" s="937" t="s">
        <v>579</v>
      </c>
      <c r="C70" s="938"/>
      <c r="D70" s="938"/>
      <c r="E70" s="938"/>
      <c r="F70" s="938"/>
      <c r="G70" s="938"/>
      <c r="H70" s="938"/>
      <c r="I70" s="938"/>
      <c r="J70" s="938"/>
      <c r="K70" s="938"/>
      <c r="L70" s="938"/>
      <c r="M70" s="938"/>
      <c r="N70" s="938"/>
      <c r="O70" s="938"/>
      <c r="P70" s="939"/>
      <c r="Q70" s="940">
        <v>21</v>
      </c>
      <c r="R70" s="890"/>
      <c r="S70" s="890"/>
      <c r="T70" s="890"/>
      <c r="U70" s="890"/>
      <c r="V70" s="890">
        <v>12</v>
      </c>
      <c r="W70" s="890"/>
      <c r="X70" s="890"/>
      <c r="Y70" s="890"/>
      <c r="Z70" s="890"/>
      <c r="AA70" s="890">
        <v>9</v>
      </c>
      <c r="AB70" s="890"/>
      <c r="AC70" s="890"/>
      <c r="AD70" s="890"/>
      <c r="AE70" s="890"/>
      <c r="AF70" s="890">
        <v>9</v>
      </c>
      <c r="AG70" s="890"/>
      <c r="AH70" s="890"/>
      <c r="AI70" s="890"/>
      <c r="AJ70" s="890"/>
      <c r="AK70" s="890" t="s">
        <v>586</v>
      </c>
      <c r="AL70" s="890"/>
      <c r="AM70" s="890"/>
      <c r="AN70" s="890"/>
      <c r="AO70" s="890"/>
      <c r="AP70" s="891" t="s">
        <v>586</v>
      </c>
      <c r="AQ70" s="892"/>
      <c r="AR70" s="892"/>
      <c r="AS70" s="892"/>
      <c r="AT70" s="889"/>
      <c r="AU70" s="891" t="s">
        <v>586</v>
      </c>
      <c r="AV70" s="892"/>
      <c r="AW70" s="892"/>
      <c r="AX70" s="892"/>
      <c r="AY70" s="889"/>
      <c r="AZ70" s="941"/>
      <c r="BA70" s="941"/>
      <c r="BB70" s="941"/>
      <c r="BC70" s="941"/>
      <c r="BD70" s="942"/>
      <c r="BE70" s="245"/>
      <c r="BF70" s="245"/>
      <c r="BG70" s="245"/>
      <c r="BH70" s="245"/>
      <c r="BI70" s="245"/>
      <c r="BJ70" s="245"/>
      <c r="BK70" s="245"/>
      <c r="BL70" s="245"/>
      <c r="BM70" s="245"/>
      <c r="BN70" s="245"/>
      <c r="BO70" s="245"/>
      <c r="BP70" s="245"/>
      <c r="BQ70" s="242">
        <v>64</v>
      </c>
      <c r="BR70" s="247"/>
      <c r="BS70" s="927"/>
      <c r="BT70" s="928"/>
      <c r="BU70" s="928"/>
      <c r="BV70" s="928"/>
      <c r="BW70" s="928"/>
      <c r="BX70" s="928"/>
      <c r="BY70" s="928"/>
      <c r="BZ70" s="928"/>
      <c r="CA70" s="928"/>
      <c r="CB70" s="928"/>
      <c r="CC70" s="928"/>
      <c r="CD70" s="928"/>
      <c r="CE70" s="928"/>
      <c r="CF70" s="928"/>
      <c r="CG70" s="929"/>
      <c r="CH70" s="924"/>
      <c r="CI70" s="925"/>
      <c r="CJ70" s="925"/>
      <c r="CK70" s="925"/>
      <c r="CL70" s="926"/>
      <c r="CM70" s="924"/>
      <c r="CN70" s="925"/>
      <c r="CO70" s="925"/>
      <c r="CP70" s="925"/>
      <c r="CQ70" s="926"/>
      <c r="CR70" s="924"/>
      <c r="CS70" s="925"/>
      <c r="CT70" s="925"/>
      <c r="CU70" s="925"/>
      <c r="CV70" s="926"/>
      <c r="CW70" s="924"/>
      <c r="CX70" s="925"/>
      <c r="CY70" s="925"/>
      <c r="CZ70" s="925"/>
      <c r="DA70" s="926"/>
      <c r="DB70" s="924"/>
      <c r="DC70" s="925"/>
      <c r="DD70" s="925"/>
      <c r="DE70" s="925"/>
      <c r="DF70" s="926"/>
      <c r="DG70" s="924"/>
      <c r="DH70" s="925"/>
      <c r="DI70" s="925"/>
      <c r="DJ70" s="925"/>
      <c r="DK70" s="926"/>
      <c r="DL70" s="924"/>
      <c r="DM70" s="925"/>
      <c r="DN70" s="925"/>
      <c r="DO70" s="925"/>
      <c r="DP70" s="926"/>
      <c r="DQ70" s="924"/>
      <c r="DR70" s="925"/>
      <c r="DS70" s="925"/>
      <c r="DT70" s="925"/>
      <c r="DU70" s="926"/>
      <c r="DV70" s="921"/>
      <c r="DW70" s="922"/>
      <c r="DX70" s="922"/>
      <c r="DY70" s="922"/>
      <c r="DZ70" s="923"/>
      <c r="EA70" s="226"/>
    </row>
    <row r="71" spans="1:131" s="227" customFormat="1" ht="26.25" customHeight="1" x14ac:dyDescent="0.15">
      <c r="A71" s="241">
        <v>4</v>
      </c>
      <c r="B71" s="937" t="s">
        <v>580</v>
      </c>
      <c r="C71" s="938"/>
      <c r="D71" s="938"/>
      <c r="E71" s="938"/>
      <c r="F71" s="938"/>
      <c r="G71" s="938"/>
      <c r="H71" s="938"/>
      <c r="I71" s="938"/>
      <c r="J71" s="938"/>
      <c r="K71" s="938"/>
      <c r="L71" s="938"/>
      <c r="M71" s="938"/>
      <c r="N71" s="938"/>
      <c r="O71" s="938"/>
      <c r="P71" s="939"/>
      <c r="Q71" s="940">
        <v>2</v>
      </c>
      <c r="R71" s="890"/>
      <c r="S71" s="890"/>
      <c r="T71" s="890"/>
      <c r="U71" s="890"/>
      <c r="V71" s="890">
        <v>1</v>
      </c>
      <c r="W71" s="890"/>
      <c r="X71" s="890"/>
      <c r="Y71" s="890"/>
      <c r="Z71" s="890"/>
      <c r="AA71" s="890">
        <v>1</v>
      </c>
      <c r="AB71" s="890"/>
      <c r="AC71" s="890"/>
      <c r="AD71" s="890"/>
      <c r="AE71" s="890"/>
      <c r="AF71" s="890">
        <v>1</v>
      </c>
      <c r="AG71" s="890"/>
      <c r="AH71" s="890"/>
      <c r="AI71" s="890"/>
      <c r="AJ71" s="890"/>
      <c r="AK71" s="890" t="s">
        <v>586</v>
      </c>
      <c r="AL71" s="890"/>
      <c r="AM71" s="890"/>
      <c r="AN71" s="890"/>
      <c r="AO71" s="890"/>
      <c r="AP71" s="891" t="s">
        <v>588</v>
      </c>
      <c r="AQ71" s="892"/>
      <c r="AR71" s="892"/>
      <c r="AS71" s="892"/>
      <c r="AT71" s="889"/>
      <c r="AU71" s="891" t="s">
        <v>586</v>
      </c>
      <c r="AV71" s="892"/>
      <c r="AW71" s="892"/>
      <c r="AX71" s="892"/>
      <c r="AY71" s="889"/>
      <c r="AZ71" s="941"/>
      <c r="BA71" s="941"/>
      <c r="BB71" s="941"/>
      <c r="BC71" s="941"/>
      <c r="BD71" s="942"/>
      <c r="BE71" s="245"/>
      <c r="BF71" s="245"/>
      <c r="BG71" s="245"/>
      <c r="BH71" s="245"/>
      <c r="BI71" s="245"/>
      <c r="BJ71" s="245"/>
      <c r="BK71" s="245"/>
      <c r="BL71" s="245"/>
      <c r="BM71" s="245"/>
      <c r="BN71" s="245"/>
      <c r="BO71" s="245"/>
      <c r="BP71" s="245"/>
      <c r="BQ71" s="242">
        <v>65</v>
      </c>
      <c r="BR71" s="247"/>
      <c r="BS71" s="927"/>
      <c r="BT71" s="928"/>
      <c r="BU71" s="928"/>
      <c r="BV71" s="928"/>
      <c r="BW71" s="928"/>
      <c r="BX71" s="928"/>
      <c r="BY71" s="928"/>
      <c r="BZ71" s="928"/>
      <c r="CA71" s="928"/>
      <c r="CB71" s="928"/>
      <c r="CC71" s="928"/>
      <c r="CD71" s="928"/>
      <c r="CE71" s="928"/>
      <c r="CF71" s="928"/>
      <c r="CG71" s="929"/>
      <c r="CH71" s="924"/>
      <c r="CI71" s="925"/>
      <c r="CJ71" s="925"/>
      <c r="CK71" s="925"/>
      <c r="CL71" s="926"/>
      <c r="CM71" s="924"/>
      <c r="CN71" s="925"/>
      <c r="CO71" s="925"/>
      <c r="CP71" s="925"/>
      <c r="CQ71" s="926"/>
      <c r="CR71" s="924"/>
      <c r="CS71" s="925"/>
      <c r="CT71" s="925"/>
      <c r="CU71" s="925"/>
      <c r="CV71" s="926"/>
      <c r="CW71" s="924"/>
      <c r="CX71" s="925"/>
      <c r="CY71" s="925"/>
      <c r="CZ71" s="925"/>
      <c r="DA71" s="926"/>
      <c r="DB71" s="924"/>
      <c r="DC71" s="925"/>
      <c r="DD71" s="925"/>
      <c r="DE71" s="925"/>
      <c r="DF71" s="926"/>
      <c r="DG71" s="924"/>
      <c r="DH71" s="925"/>
      <c r="DI71" s="925"/>
      <c r="DJ71" s="925"/>
      <c r="DK71" s="926"/>
      <c r="DL71" s="924"/>
      <c r="DM71" s="925"/>
      <c r="DN71" s="925"/>
      <c r="DO71" s="925"/>
      <c r="DP71" s="926"/>
      <c r="DQ71" s="924"/>
      <c r="DR71" s="925"/>
      <c r="DS71" s="925"/>
      <c r="DT71" s="925"/>
      <c r="DU71" s="926"/>
      <c r="DV71" s="921"/>
      <c r="DW71" s="922"/>
      <c r="DX71" s="922"/>
      <c r="DY71" s="922"/>
      <c r="DZ71" s="923"/>
      <c r="EA71" s="226"/>
    </row>
    <row r="72" spans="1:131" s="227" customFormat="1" ht="26.25" customHeight="1" x14ac:dyDescent="0.15">
      <c r="A72" s="241">
        <v>5</v>
      </c>
      <c r="B72" s="937" t="s">
        <v>581</v>
      </c>
      <c r="C72" s="938"/>
      <c r="D72" s="938"/>
      <c r="E72" s="938"/>
      <c r="F72" s="938"/>
      <c r="G72" s="938"/>
      <c r="H72" s="938"/>
      <c r="I72" s="938"/>
      <c r="J72" s="938"/>
      <c r="K72" s="938"/>
      <c r="L72" s="938"/>
      <c r="M72" s="938"/>
      <c r="N72" s="938"/>
      <c r="O72" s="938"/>
      <c r="P72" s="939"/>
      <c r="Q72" s="940">
        <v>4</v>
      </c>
      <c r="R72" s="890"/>
      <c r="S72" s="890"/>
      <c r="T72" s="890"/>
      <c r="U72" s="890"/>
      <c r="V72" s="890">
        <v>3</v>
      </c>
      <c r="W72" s="890"/>
      <c r="X72" s="890"/>
      <c r="Y72" s="890"/>
      <c r="Z72" s="890"/>
      <c r="AA72" s="890">
        <v>1</v>
      </c>
      <c r="AB72" s="890"/>
      <c r="AC72" s="890"/>
      <c r="AD72" s="890"/>
      <c r="AE72" s="890"/>
      <c r="AF72" s="890">
        <v>1</v>
      </c>
      <c r="AG72" s="890"/>
      <c r="AH72" s="890"/>
      <c r="AI72" s="890"/>
      <c r="AJ72" s="890"/>
      <c r="AK72" s="890" t="s">
        <v>586</v>
      </c>
      <c r="AL72" s="890"/>
      <c r="AM72" s="890"/>
      <c r="AN72" s="890"/>
      <c r="AO72" s="890"/>
      <c r="AP72" s="891" t="s">
        <v>586</v>
      </c>
      <c r="AQ72" s="892"/>
      <c r="AR72" s="892"/>
      <c r="AS72" s="892"/>
      <c r="AT72" s="889"/>
      <c r="AU72" s="891" t="s">
        <v>586</v>
      </c>
      <c r="AV72" s="892"/>
      <c r="AW72" s="892"/>
      <c r="AX72" s="892"/>
      <c r="AY72" s="889"/>
      <c r="AZ72" s="941"/>
      <c r="BA72" s="941"/>
      <c r="BB72" s="941"/>
      <c r="BC72" s="941"/>
      <c r="BD72" s="942"/>
      <c r="BE72" s="245"/>
      <c r="BF72" s="245"/>
      <c r="BG72" s="245"/>
      <c r="BH72" s="245"/>
      <c r="BI72" s="245"/>
      <c r="BJ72" s="245"/>
      <c r="BK72" s="245"/>
      <c r="BL72" s="245"/>
      <c r="BM72" s="245"/>
      <c r="BN72" s="245"/>
      <c r="BO72" s="245"/>
      <c r="BP72" s="245"/>
      <c r="BQ72" s="242">
        <v>66</v>
      </c>
      <c r="BR72" s="247"/>
      <c r="BS72" s="927"/>
      <c r="BT72" s="928"/>
      <c r="BU72" s="928"/>
      <c r="BV72" s="928"/>
      <c r="BW72" s="928"/>
      <c r="BX72" s="928"/>
      <c r="BY72" s="928"/>
      <c r="BZ72" s="928"/>
      <c r="CA72" s="928"/>
      <c r="CB72" s="928"/>
      <c r="CC72" s="928"/>
      <c r="CD72" s="928"/>
      <c r="CE72" s="928"/>
      <c r="CF72" s="928"/>
      <c r="CG72" s="929"/>
      <c r="CH72" s="924"/>
      <c r="CI72" s="925"/>
      <c r="CJ72" s="925"/>
      <c r="CK72" s="925"/>
      <c r="CL72" s="926"/>
      <c r="CM72" s="924"/>
      <c r="CN72" s="925"/>
      <c r="CO72" s="925"/>
      <c r="CP72" s="925"/>
      <c r="CQ72" s="926"/>
      <c r="CR72" s="924"/>
      <c r="CS72" s="925"/>
      <c r="CT72" s="925"/>
      <c r="CU72" s="925"/>
      <c r="CV72" s="926"/>
      <c r="CW72" s="924"/>
      <c r="CX72" s="925"/>
      <c r="CY72" s="925"/>
      <c r="CZ72" s="925"/>
      <c r="DA72" s="926"/>
      <c r="DB72" s="924"/>
      <c r="DC72" s="925"/>
      <c r="DD72" s="925"/>
      <c r="DE72" s="925"/>
      <c r="DF72" s="926"/>
      <c r="DG72" s="924"/>
      <c r="DH72" s="925"/>
      <c r="DI72" s="925"/>
      <c r="DJ72" s="925"/>
      <c r="DK72" s="926"/>
      <c r="DL72" s="924"/>
      <c r="DM72" s="925"/>
      <c r="DN72" s="925"/>
      <c r="DO72" s="925"/>
      <c r="DP72" s="926"/>
      <c r="DQ72" s="924"/>
      <c r="DR72" s="925"/>
      <c r="DS72" s="925"/>
      <c r="DT72" s="925"/>
      <c r="DU72" s="926"/>
      <c r="DV72" s="921"/>
      <c r="DW72" s="922"/>
      <c r="DX72" s="922"/>
      <c r="DY72" s="922"/>
      <c r="DZ72" s="923"/>
      <c r="EA72" s="226"/>
    </row>
    <row r="73" spans="1:131" s="227" customFormat="1" ht="26.25" customHeight="1" x14ac:dyDescent="0.15">
      <c r="A73" s="241">
        <v>6</v>
      </c>
      <c r="B73" s="937" t="s">
        <v>582</v>
      </c>
      <c r="C73" s="938"/>
      <c r="D73" s="938"/>
      <c r="E73" s="938"/>
      <c r="F73" s="938"/>
      <c r="G73" s="938"/>
      <c r="H73" s="938"/>
      <c r="I73" s="938"/>
      <c r="J73" s="938"/>
      <c r="K73" s="938"/>
      <c r="L73" s="938"/>
      <c r="M73" s="938"/>
      <c r="N73" s="938"/>
      <c r="O73" s="938"/>
      <c r="P73" s="939"/>
      <c r="Q73" s="940">
        <v>46</v>
      </c>
      <c r="R73" s="890"/>
      <c r="S73" s="890"/>
      <c r="T73" s="890"/>
      <c r="U73" s="890"/>
      <c r="V73" s="890">
        <v>45</v>
      </c>
      <c r="W73" s="890"/>
      <c r="X73" s="890"/>
      <c r="Y73" s="890"/>
      <c r="Z73" s="890"/>
      <c r="AA73" s="890">
        <v>1</v>
      </c>
      <c r="AB73" s="890"/>
      <c r="AC73" s="890"/>
      <c r="AD73" s="890"/>
      <c r="AE73" s="890"/>
      <c r="AF73" s="890">
        <v>1</v>
      </c>
      <c r="AG73" s="890"/>
      <c r="AH73" s="890"/>
      <c r="AI73" s="890"/>
      <c r="AJ73" s="890"/>
      <c r="AK73" s="890">
        <v>9</v>
      </c>
      <c r="AL73" s="890"/>
      <c r="AM73" s="890"/>
      <c r="AN73" s="890"/>
      <c r="AO73" s="890"/>
      <c r="AP73" s="891" t="s">
        <v>586</v>
      </c>
      <c r="AQ73" s="892"/>
      <c r="AR73" s="892"/>
      <c r="AS73" s="892"/>
      <c r="AT73" s="889"/>
      <c r="AU73" s="891" t="s">
        <v>586</v>
      </c>
      <c r="AV73" s="892"/>
      <c r="AW73" s="892"/>
      <c r="AX73" s="892"/>
      <c r="AY73" s="889"/>
      <c r="AZ73" s="941"/>
      <c r="BA73" s="941"/>
      <c r="BB73" s="941"/>
      <c r="BC73" s="941"/>
      <c r="BD73" s="942"/>
      <c r="BE73" s="245"/>
      <c r="BF73" s="245"/>
      <c r="BG73" s="245"/>
      <c r="BH73" s="245"/>
      <c r="BI73" s="245"/>
      <c r="BJ73" s="245"/>
      <c r="BK73" s="245"/>
      <c r="BL73" s="245"/>
      <c r="BM73" s="245"/>
      <c r="BN73" s="245"/>
      <c r="BO73" s="245"/>
      <c r="BP73" s="245"/>
      <c r="BQ73" s="242">
        <v>67</v>
      </c>
      <c r="BR73" s="247"/>
      <c r="BS73" s="927"/>
      <c r="BT73" s="928"/>
      <c r="BU73" s="928"/>
      <c r="BV73" s="928"/>
      <c r="BW73" s="928"/>
      <c r="BX73" s="928"/>
      <c r="BY73" s="928"/>
      <c r="BZ73" s="928"/>
      <c r="CA73" s="928"/>
      <c r="CB73" s="928"/>
      <c r="CC73" s="928"/>
      <c r="CD73" s="928"/>
      <c r="CE73" s="928"/>
      <c r="CF73" s="928"/>
      <c r="CG73" s="929"/>
      <c r="CH73" s="924"/>
      <c r="CI73" s="925"/>
      <c r="CJ73" s="925"/>
      <c r="CK73" s="925"/>
      <c r="CL73" s="926"/>
      <c r="CM73" s="924"/>
      <c r="CN73" s="925"/>
      <c r="CO73" s="925"/>
      <c r="CP73" s="925"/>
      <c r="CQ73" s="926"/>
      <c r="CR73" s="924"/>
      <c r="CS73" s="925"/>
      <c r="CT73" s="925"/>
      <c r="CU73" s="925"/>
      <c r="CV73" s="926"/>
      <c r="CW73" s="924"/>
      <c r="CX73" s="925"/>
      <c r="CY73" s="925"/>
      <c r="CZ73" s="925"/>
      <c r="DA73" s="926"/>
      <c r="DB73" s="924"/>
      <c r="DC73" s="925"/>
      <c r="DD73" s="925"/>
      <c r="DE73" s="925"/>
      <c r="DF73" s="926"/>
      <c r="DG73" s="924"/>
      <c r="DH73" s="925"/>
      <c r="DI73" s="925"/>
      <c r="DJ73" s="925"/>
      <c r="DK73" s="926"/>
      <c r="DL73" s="924"/>
      <c r="DM73" s="925"/>
      <c r="DN73" s="925"/>
      <c r="DO73" s="925"/>
      <c r="DP73" s="926"/>
      <c r="DQ73" s="924"/>
      <c r="DR73" s="925"/>
      <c r="DS73" s="925"/>
      <c r="DT73" s="925"/>
      <c r="DU73" s="926"/>
      <c r="DV73" s="921"/>
      <c r="DW73" s="922"/>
      <c r="DX73" s="922"/>
      <c r="DY73" s="922"/>
      <c r="DZ73" s="923"/>
      <c r="EA73" s="226"/>
    </row>
    <row r="74" spans="1:131" s="227" customFormat="1" ht="26.25" customHeight="1" x14ac:dyDescent="0.15">
      <c r="A74" s="241">
        <v>7</v>
      </c>
      <c r="B74" s="937" t="s">
        <v>583</v>
      </c>
      <c r="C74" s="938"/>
      <c r="D74" s="938"/>
      <c r="E74" s="938"/>
      <c r="F74" s="938"/>
      <c r="G74" s="938"/>
      <c r="H74" s="938"/>
      <c r="I74" s="938"/>
      <c r="J74" s="938"/>
      <c r="K74" s="938"/>
      <c r="L74" s="938"/>
      <c r="M74" s="938"/>
      <c r="N74" s="938"/>
      <c r="O74" s="938"/>
      <c r="P74" s="939"/>
      <c r="Q74" s="940">
        <v>250</v>
      </c>
      <c r="R74" s="890"/>
      <c r="S74" s="890"/>
      <c r="T74" s="890"/>
      <c r="U74" s="890"/>
      <c r="V74" s="890">
        <v>239</v>
      </c>
      <c r="W74" s="890"/>
      <c r="X74" s="890"/>
      <c r="Y74" s="890"/>
      <c r="Z74" s="890"/>
      <c r="AA74" s="890">
        <v>11</v>
      </c>
      <c r="AB74" s="890"/>
      <c r="AC74" s="890"/>
      <c r="AD74" s="890"/>
      <c r="AE74" s="890"/>
      <c r="AF74" s="890">
        <v>11</v>
      </c>
      <c r="AG74" s="890"/>
      <c r="AH74" s="890"/>
      <c r="AI74" s="890"/>
      <c r="AJ74" s="890"/>
      <c r="AK74" s="890">
        <v>112</v>
      </c>
      <c r="AL74" s="890"/>
      <c r="AM74" s="890"/>
      <c r="AN74" s="890"/>
      <c r="AO74" s="890"/>
      <c r="AP74" s="891" t="s">
        <v>586</v>
      </c>
      <c r="AQ74" s="892"/>
      <c r="AR74" s="892"/>
      <c r="AS74" s="892"/>
      <c r="AT74" s="889"/>
      <c r="AU74" s="891" t="s">
        <v>586</v>
      </c>
      <c r="AV74" s="892"/>
      <c r="AW74" s="892"/>
      <c r="AX74" s="892"/>
      <c r="AY74" s="889"/>
      <c r="AZ74" s="941"/>
      <c r="BA74" s="941"/>
      <c r="BB74" s="941"/>
      <c r="BC74" s="941"/>
      <c r="BD74" s="942"/>
      <c r="BE74" s="245"/>
      <c r="BF74" s="245"/>
      <c r="BG74" s="245"/>
      <c r="BH74" s="245"/>
      <c r="BI74" s="245"/>
      <c r="BJ74" s="245"/>
      <c r="BK74" s="245"/>
      <c r="BL74" s="245"/>
      <c r="BM74" s="245"/>
      <c r="BN74" s="245"/>
      <c r="BO74" s="245"/>
      <c r="BP74" s="245"/>
      <c r="BQ74" s="242">
        <v>68</v>
      </c>
      <c r="BR74" s="247"/>
      <c r="BS74" s="927"/>
      <c r="BT74" s="928"/>
      <c r="BU74" s="928"/>
      <c r="BV74" s="928"/>
      <c r="BW74" s="928"/>
      <c r="BX74" s="928"/>
      <c r="BY74" s="928"/>
      <c r="BZ74" s="928"/>
      <c r="CA74" s="928"/>
      <c r="CB74" s="928"/>
      <c r="CC74" s="928"/>
      <c r="CD74" s="928"/>
      <c r="CE74" s="928"/>
      <c r="CF74" s="928"/>
      <c r="CG74" s="929"/>
      <c r="CH74" s="924"/>
      <c r="CI74" s="925"/>
      <c r="CJ74" s="925"/>
      <c r="CK74" s="925"/>
      <c r="CL74" s="926"/>
      <c r="CM74" s="924"/>
      <c r="CN74" s="925"/>
      <c r="CO74" s="925"/>
      <c r="CP74" s="925"/>
      <c r="CQ74" s="926"/>
      <c r="CR74" s="924"/>
      <c r="CS74" s="925"/>
      <c r="CT74" s="925"/>
      <c r="CU74" s="925"/>
      <c r="CV74" s="926"/>
      <c r="CW74" s="924"/>
      <c r="CX74" s="925"/>
      <c r="CY74" s="925"/>
      <c r="CZ74" s="925"/>
      <c r="DA74" s="926"/>
      <c r="DB74" s="924"/>
      <c r="DC74" s="925"/>
      <c r="DD74" s="925"/>
      <c r="DE74" s="925"/>
      <c r="DF74" s="926"/>
      <c r="DG74" s="924"/>
      <c r="DH74" s="925"/>
      <c r="DI74" s="925"/>
      <c r="DJ74" s="925"/>
      <c r="DK74" s="926"/>
      <c r="DL74" s="924"/>
      <c r="DM74" s="925"/>
      <c r="DN74" s="925"/>
      <c r="DO74" s="925"/>
      <c r="DP74" s="926"/>
      <c r="DQ74" s="924"/>
      <c r="DR74" s="925"/>
      <c r="DS74" s="925"/>
      <c r="DT74" s="925"/>
      <c r="DU74" s="926"/>
      <c r="DV74" s="921"/>
      <c r="DW74" s="922"/>
      <c r="DX74" s="922"/>
      <c r="DY74" s="922"/>
      <c r="DZ74" s="923"/>
      <c r="EA74" s="226"/>
    </row>
    <row r="75" spans="1:131" s="227" customFormat="1" ht="26.25" customHeight="1" x14ac:dyDescent="0.15">
      <c r="A75" s="241">
        <v>8</v>
      </c>
      <c r="B75" s="937" t="s">
        <v>584</v>
      </c>
      <c r="C75" s="938"/>
      <c r="D75" s="938"/>
      <c r="E75" s="938"/>
      <c r="F75" s="938"/>
      <c r="G75" s="938"/>
      <c r="H75" s="938"/>
      <c r="I75" s="938"/>
      <c r="J75" s="938"/>
      <c r="K75" s="938"/>
      <c r="L75" s="938"/>
      <c r="M75" s="938"/>
      <c r="N75" s="938"/>
      <c r="O75" s="938"/>
      <c r="P75" s="939"/>
      <c r="Q75" s="943">
        <v>236843</v>
      </c>
      <c r="R75" s="892"/>
      <c r="S75" s="892"/>
      <c r="T75" s="892"/>
      <c r="U75" s="889"/>
      <c r="V75" s="891">
        <v>224060</v>
      </c>
      <c r="W75" s="892"/>
      <c r="X75" s="892"/>
      <c r="Y75" s="892"/>
      <c r="Z75" s="889"/>
      <c r="AA75" s="891">
        <v>12783</v>
      </c>
      <c r="AB75" s="892"/>
      <c r="AC75" s="892"/>
      <c r="AD75" s="892"/>
      <c r="AE75" s="889"/>
      <c r="AF75" s="891">
        <v>12783</v>
      </c>
      <c r="AG75" s="892"/>
      <c r="AH75" s="892"/>
      <c r="AI75" s="892"/>
      <c r="AJ75" s="889"/>
      <c r="AK75" s="891">
        <v>2247</v>
      </c>
      <c r="AL75" s="892"/>
      <c r="AM75" s="892"/>
      <c r="AN75" s="892"/>
      <c r="AO75" s="889"/>
      <c r="AP75" s="891" t="s">
        <v>586</v>
      </c>
      <c r="AQ75" s="892"/>
      <c r="AR75" s="892"/>
      <c r="AS75" s="892"/>
      <c r="AT75" s="889"/>
      <c r="AU75" s="891" t="s">
        <v>586</v>
      </c>
      <c r="AV75" s="892"/>
      <c r="AW75" s="892"/>
      <c r="AX75" s="892"/>
      <c r="AY75" s="889"/>
      <c r="AZ75" s="941"/>
      <c r="BA75" s="941"/>
      <c r="BB75" s="941"/>
      <c r="BC75" s="941"/>
      <c r="BD75" s="942"/>
      <c r="BE75" s="245"/>
      <c r="BF75" s="245"/>
      <c r="BG75" s="245"/>
      <c r="BH75" s="245"/>
      <c r="BI75" s="245"/>
      <c r="BJ75" s="245"/>
      <c r="BK75" s="245"/>
      <c r="BL75" s="245"/>
      <c r="BM75" s="245"/>
      <c r="BN75" s="245"/>
      <c r="BO75" s="245"/>
      <c r="BP75" s="245"/>
      <c r="BQ75" s="242">
        <v>69</v>
      </c>
      <c r="BR75" s="247"/>
      <c r="BS75" s="927"/>
      <c r="BT75" s="928"/>
      <c r="BU75" s="928"/>
      <c r="BV75" s="928"/>
      <c r="BW75" s="928"/>
      <c r="BX75" s="928"/>
      <c r="BY75" s="928"/>
      <c r="BZ75" s="928"/>
      <c r="CA75" s="928"/>
      <c r="CB75" s="928"/>
      <c r="CC75" s="928"/>
      <c r="CD75" s="928"/>
      <c r="CE75" s="928"/>
      <c r="CF75" s="928"/>
      <c r="CG75" s="929"/>
      <c r="CH75" s="924"/>
      <c r="CI75" s="925"/>
      <c r="CJ75" s="925"/>
      <c r="CK75" s="925"/>
      <c r="CL75" s="926"/>
      <c r="CM75" s="924"/>
      <c r="CN75" s="925"/>
      <c r="CO75" s="925"/>
      <c r="CP75" s="925"/>
      <c r="CQ75" s="926"/>
      <c r="CR75" s="924"/>
      <c r="CS75" s="925"/>
      <c r="CT75" s="925"/>
      <c r="CU75" s="925"/>
      <c r="CV75" s="926"/>
      <c r="CW75" s="924"/>
      <c r="CX75" s="925"/>
      <c r="CY75" s="925"/>
      <c r="CZ75" s="925"/>
      <c r="DA75" s="926"/>
      <c r="DB75" s="924"/>
      <c r="DC75" s="925"/>
      <c r="DD75" s="925"/>
      <c r="DE75" s="925"/>
      <c r="DF75" s="926"/>
      <c r="DG75" s="924"/>
      <c r="DH75" s="925"/>
      <c r="DI75" s="925"/>
      <c r="DJ75" s="925"/>
      <c r="DK75" s="926"/>
      <c r="DL75" s="924"/>
      <c r="DM75" s="925"/>
      <c r="DN75" s="925"/>
      <c r="DO75" s="925"/>
      <c r="DP75" s="926"/>
      <c r="DQ75" s="924"/>
      <c r="DR75" s="925"/>
      <c r="DS75" s="925"/>
      <c r="DT75" s="925"/>
      <c r="DU75" s="926"/>
      <c r="DV75" s="921"/>
      <c r="DW75" s="922"/>
      <c r="DX75" s="922"/>
      <c r="DY75" s="922"/>
      <c r="DZ75" s="923"/>
      <c r="EA75" s="226"/>
    </row>
    <row r="76" spans="1:131" s="227" customFormat="1" ht="26.25" customHeight="1" x14ac:dyDescent="0.15">
      <c r="A76" s="241">
        <v>9</v>
      </c>
      <c r="B76" s="937"/>
      <c r="C76" s="938"/>
      <c r="D76" s="938"/>
      <c r="E76" s="938"/>
      <c r="F76" s="938"/>
      <c r="G76" s="938"/>
      <c r="H76" s="938"/>
      <c r="I76" s="938"/>
      <c r="J76" s="938"/>
      <c r="K76" s="938"/>
      <c r="L76" s="938"/>
      <c r="M76" s="938"/>
      <c r="N76" s="938"/>
      <c r="O76" s="938"/>
      <c r="P76" s="939"/>
      <c r="Q76" s="943"/>
      <c r="R76" s="892"/>
      <c r="S76" s="892"/>
      <c r="T76" s="892"/>
      <c r="U76" s="889"/>
      <c r="V76" s="891"/>
      <c r="W76" s="892"/>
      <c r="X76" s="892"/>
      <c r="Y76" s="892"/>
      <c r="Z76" s="889"/>
      <c r="AA76" s="891"/>
      <c r="AB76" s="892"/>
      <c r="AC76" s="892"/>
      <c r="AD76" s="892"/>
      <c r="AE76" s="889"/>
      <c r="AF76" s="891"/>
      <c r="AG76" s="892"/>
      <c r="AH76" s="892"/>
      <c r="AI76" s="892"/>
      <c r="AJ76" s="889"/>
      <c r="AK76" s="891"/>
      <c r="AL76" s="892"/>
      <c r="AM76" s="892"/>
      <c r="AN76" s="892"/>
      <c r="AO76" s="889"/>
      <c r="AP76" s="891"/>
      <c r="AQ76" s="892"/>
      <c r="AR76" s="892"/>
      <c r="AS76" s="892"/>
      <c r="AT76" s="889"/>
      <c r="AU76" s="891"/>
      <c r="AV76" s="892"/>
      <c r="AW76" s="892"/>
      <c r="AX76" s="892"/>
      <c r="AY76" s="889"/>
      <c r="AZ76" s="941"/>
      <c r="BA76" s="941"/>
      <c r="BB76" s="941"/>
      <c r="BC76" s="941"/>
      <c r="BD76" s="942"/>
      <c r="BE76" s="245"/>
      <c r="BF76" s="245"/>
      <c r="BG76" s="245"/>
      <c r="BH76" s="245"/>
      <c r="BI76" s="245"/>
      <c r="BJ76" s="245"/>
      <c r="BK76" s="245"/>
      <c r="BL76" s="245"/>
      <c r="BM76" s="245"/>
      <c r="BN76" s="245"/>
      <c r="BO76" s="245"/>
      <c r="BP76" s="245"/>
      <c r="BQ76" s="242">
        <v>70</v>
      </c>
      <c r="BR76" s="247"/>
      <c r="BS76" s="927"/>
      <c r="BT76" s="928"/>
      <c r="BU76" s="928"/>
      <c r="BV76" s="928"/>
      <c r="BW76" s="928"/>
      <c r="BX76" s="928"/>
      <c r="BY76" s="928"/>
      <c r="BZ76" s="928"/>
      <c r="CA76" s="928"/>
      <c r="CB76" s="928"/>
      <c r="CC76" s="928"/>
      <c r="CD76" s="928"/>
      <c r="CE76" s="928"/>
      <c r="CF76" s="928"/>
      <c r="CG76" s="929"/>
      <c r="CH76" s="924"/>
      <c r="CI76" s="925"/>
      <c r="CJ76" s="925"/>
      <c r="CK76" s="925"/>
      <c r="CL76" s="926"/>
      <c r="CM76" s="924"/>
      <c r="CN76" s="925"/>
      <c r="CO76" s="925"/>
      <c r="CP76" s="925"/>
      <c r="CQ76" s="926"/>
      <c r="CR76" s="924"/>
      <c r="CS76" s="925"/>
      <c r="CT76" s="925"/>
      <c r="CU76" s="925"/>
      <c r="CV76" s="926"/>
      <c r="CW76" s="924"/>
      <c r="CX76" s="925"/>
      <c r="CY76" s="925"/>
      <c r="CZ76" s="925"/>
      <c r="DA76" s="926"/>
      <c r="DB76" s="924"/>
      <c r="DC76" s="925"/>
      <c r="DD76" s="925"/>
      <c r="DE76" s="925"/>
      <c r="DF76" s="926"/>
      <c r="DG76" s="924"/>
      <c r="DH76" s="925"/>
      <c r="DI76" s="925"/>
      <c r="DJ76" s="925"/>
      <c r="DK76" s="926"/>
      <c r="DL76" s="924"/>
      <c r="DM76" s="925"/>
      <c r="DN76" s="925"/>
      <c r="DO76" s="925"/>
      <c r="DP76" s="926"/>
      <c r="DQ76" s="924"/>
      <c r="DR76" s="925"/>
      <c r="DS76" s="925"/>
      <c r="DT76" s="925"/>
      <c r="DU76" s="926"/>
      <c r="DV76" s="921"/>
      <c r="DW76" s="922"/>
      <c r="DX76" s="922"/>
      <c r="DY76" s="922"/>
      <c r="DZ76" s="923"/>
      <c r="EA76" s="226"/>
    </row>
    <row r="77" spans="1:131" s="227" customFormat="1" ht="26.25" customHeight="1" x14ac:dyDescent="0.15">
      <c r="A77" s="241">
        <v>10</v>
      </c>
      <c r="B77" s="937"/>
      <c r="C77" s="938"/>
      <c r="D77" s="938"/>
      <c r="E77" s="938"/>
      <c r="F77" s="938"/>
      <c r="G77" s="938"/>
      <c r="H77" s="938"/>
      <c r="I77" s="938"/>
      <c r="J77" s="938"/>
      <c r="K77" s="938"/>
      <c r="L77" s="938"/>
      <c r="M77" s="938"/>
      <c r="N77" s="938"/>
      <c r="O77" s="938"/>
      <c r="P77" s="939"/>
      <c r="Q77" s="943"/>
      <c r="R77" s="892"/>
      <c r="S77" s="892"/>
      <c r="T77" s="892"/>
      <c r="U77" s="889"/>
      <c r="V77" s="891"/>
      <c r="W77" s="892"/>
      <c r="X77" s="892"/>
      <c r="Y77" s="892"/>
      <c r="Z77" s="889"/>
      <c r="AA77" s="891"/>
      <c r="AB77" s="892"/>
      <c r="AC77" s="892"/>
      <c r="AD77" s="892"/>
      <c r="AE77" s="889"/>
      <c r="AF77" s="891"/>
      <c r="AG77" s="892"/>
      <c r="AH77" s="892"/>
      <c r="AI77" s="892"/>
      <c r="AJ77" s="889"/>
      <c r="AK77" s="891"/>
      <c r="AL77" s="892"/>
      <c r="AM77" s="892"/>
      <c r="AN77" s="892"/>
      <c r="AO77" s="889"/>
      <c r="AP77" s="891"/>
      <c r="AQ77" s="892"/>
      <c r="AR77" s="892"/>
      <c r="AS77" s="892"/>
      <c r="AT77" s="889"/>
      <c r="AU77" s="891"/>
      <c r="AV77" s="892"/>
      <c r="AW77" s="892"/>
      <c r="AX77" s="892"/>
      <c r="AY77" s="889"/>
      <c r="AZ77" s="941"/>
      <c r="BA77" s="941"/>
      <c r="BB77" s="941"/>
      <c r="BC77" s="941"/>
      <c r="BD77" s="942"/>
      <c r="BE77" s="245"/>
      <c r="BF77" s="245"/>
      <c r="BG77" s="245"/>
      <c r="BH77" s="245"/>
      <c r="BI77" s="245"/>
      <c r="BJ77" s="245"/>
      <c r="BK77" s="245"/>
      <c r="BL77" s="245"/>
      <c r="BM77" s="245"/>
      <c r="BN77" s="245"/>
      <c r="BO77" s="245"/>
      <c r="BP77" s="245"/>
      <c r="BQ77" s="242">
        <v>71</v>
      </c>
      <c r="BR77" s="247"/>
      <c r="BS77" s="927"/>
      <c r="BT77" s="928"/>
      <c r="BU77" s="928"/>
      <c r="BV77" s="928"/>
      <c r="BW77" s="928"/>
      <c r="BX77" s="928"/>
      <c r="BY77" s="928"/>
      <c r="BZ77" s="928"/>
      <c r="CA77" s="928"/>
      <c r="CB77" s="928"/>
      <c r="CC77" s="928"/>
      <c r="CD77" s="928"/>
      <c r="CE77" s="928"/>
      <c r="CF77" s="928"/>
      <c r="CG77" s="929"/>
      <c r="CH77" s="924"/>
      <c r="CI77" s="925"/>
      <c r="CJ77" s="925"/>
      <c r="CK77" s="925"/>
      <c r="CL77" s="926"/>
      <c r="CM77" s="924"/>
      <c r="CN77" s="925"/>
      <c r="CO77" s="925"/>
      <c r="CP77" s="925"/>
      <c r="CQ77" s="926"/>
      <c r="CR77" s="924"/>
      <c r="CS77" s="925"/>
      <c r="CT77" s="925"/>
      <c r="CU77" s="925"/>
      <c r="CV77" s="926"/>
      <c r="CW77" s="924"/>
      <c r="CX77" s="925"/>
      <c r="CY77" s="925"/>
      <c r="CZ77" s="925"/>
      <c r="DA77" s="926"/>
      <c r="DB77" s="924"/>
      <c r="DC77" s="925"/>
      <c r="DD77" s="925"/>
      <c r="DE77" s="925"/>
      <c r="DF77" s="926"/>
      <c r="DG77" s="924"/>
      <c r="DH77" s="925"/>
      <c r="DI77" s="925"/>
      <c r="DJ77" s="925"/>
      <c r="DK77" s="926"/>
      <c r="DL77" s="924"/>
      <c r="DM77" s="925"/>
      <c r="DN77" s="925"/>
      <c r="DO77" s="925"/>
      <c r="DP77" s="926"/>
      <c r="DQ77" s="924"/>
      <c r="DR77" s="925"/>
      <c r="DS77" s="925"/>
      <c r="DT77" s="925"/>
      <c r="DU77" s="926"/>
      <c r="DV77" s="921"/>
      <c r="DW77" s="922"/>
      <c r="DX77" s="922"/>
      <c r="DY77" s="922"/>
      <c r="DZ77" s="923"/>
      <c r="EA77" s="226"/>
    </row>
    <row r="78" spans="1:131" s="227" customFormat="1" ht="26.25" customHeight="1" x14ac:dyDescent="0.15">
      <c r="A78" s="241">
        <v>11</v>
      </c>
      <c r="B78" s="937"/>
      <c r="C78" s="938"/>
      <c r="D78" s="938"/>
      <c r="E78" s="938"/>
      <c r="F78" s="938"/>
      <c r="G78" s="938"/>
      <c r="H78" s="938"/>
      <c r="I78" s="938"/>
      <c r="J78" s="938"/>
      <c r="K78" s="938"/>
      <c r="L78" s="938"/>
      <c r="M78" s="938"/>
      <c r="N78" s="938"/>
      <c r="O78" s="938"/>
      <c r="P78" s="939"/>
      <c r="Q78" s="940"/>
      <c r="R78" s="890"/>
      <c r="S78" s="890"/>
      <c r="T78" s="890"/>
      <c r="U78" s="890"/>
      <c r="V78" s="890"/>
      <c r="W78" s="890"/>
      <c r="X78" s="89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0"/>
      <c r="AY78" s="890"/>
      <c r="AZ78" s="941"/>
      <c r="BA78" s="941"/>
      <c r="BB78" s="941"/>
      <c r="BC78" s="941"/>
      <c r="BD78" s="942"/>
      <c r="BE78" s="245"/>
      <c r="BF78" s="245"/>
      <c r="BG78" s="245"/>
      <c r="BH78" s="245"/>
      <c r="BI78" s="245"/>
      <c r="BJ78" s="248"/>
      <c r="BK78" s="248"/>
      <c r="BL78" s="248"/>
      <c r="BM78" s="248"/>
      <c r="BN78" s="248"/>
      <c r="BO78" s="245"/>
      <c r="BP78" s="245"/>
      <c r="BQ78" s="242">
        <v>72</v>
      </c>
      <c r="BR78" s="247"/>
      <c r="BS78" s="927"/>
      <c r="BT78" s="928"/>
      <c r="BU78" s="928"/>
      <c r="BV78" s="928"/>
      <c r="BW78" s="928"/>
      <c r="BX78" s="928"/>
      <c r="BY78" s="928"/>
      <c r="BZ78" s="928"/>
      <c r="CA78" s="928"/>
      <c r="CB78" s="928"/>
      <c r="CC78" s="928"/>
      <c r="CD78" s="928"/>
      <c r="CE78" s="928"/>
      <c r="CF78" s="928"/>
      <c r="CG78" s="929"/>
      <c r="CH78" s="924"/>
      <c r="CI78" s="925"/>
      <c r="CJ78" s="925"/>
      <c r="CK78" s="925"/>
      <c r="CL78" s="926"/>
      <c r="CM78" s="924"/>
      <c r="CN78" s="925"/>
      <c r="CO78" s="925"/>
      <c r="CP78" s="925"/>
      <c r="CQ78" s="926"/>
      <c r="CR78" s="924"/>
      <c r="CS78" s="925"/>
      <c r="CT78" s="925"/>
      <c r="CU78" s="925"/>
      <c r="CV78" s="926"/>
      <c r="CW78" s="924"/>
      <c r="CX78" s="925"/>
      <c r="CY78" s="925"/>
      <c r="CZ78" s="925"/>
      <c r="DA78" s="926"/>
      <c r="DB78" s="924"/>
      <c r="DC78" s="925"/>
      <c r="DD78" s="925"/>
      <c r="DE78" s="925"/>
      <c r="DF78" s="926"/>
      <c r="DG78" s="924"/>
      <c r="DH78" s="925"/>
      <c r="DI78" s="925"/>
      <c r="DJ78" s="925"/>
      <c r="DK78" s="926"/>
      <c r="DL78" s="924"/>
      <c r="DM78" s="925"/>
      <c r="DN78" s="925"/>
      <c r="DO78" s="925"/>
      <c r="DP78" s="926"/>
      <c r="DQ78" s="924"/>
      <c r="DR78" s="925"/>
      <c r="DS78" s="925"/>
      <c r="DT78" s="925"/>
      <c r="DU78" s="926"/>
      <c r="DV78" s="921"/>
      <c r="DW78" s="922"/>
      <c r="DX78" s="922"/>
      <c r="DY78" s="922"/>
      <c r="DZ78" s="923"/>
      <c r="EA78" s="226"/>
    </row>
    <row r="79" spans="1:131" s="227" customFormat="1" ht="26.25" customHeight="1" x14ac:dyDescent="0.15">
      <c r="A79" s="241">
        <v>12</v>
      </c>
      <c r="B79" s="937"/>
      <c r="C79" s="938"/>
      <c r="D79" s="938"/>
      <c r="E79" s="938"/>
      <c r="F79" s="938"/>
      <c r="G79" s="938"/>
      <c r="H79" s="938"/>
      <c r="I79" s="938"/>
      <c r="J79" s="938"/>
      <c r="K79" s="938"/>
      <c r="L79" s="938"/>
      <c r="M79" s="938"/>
      <c r="N79" s="938"/>
      <c r="O79" s="938"/>
      <c r="P79" s="939"/>
      <c r="Q79" s="940"/>
      <c r="R79" s="890"/>
      <c r="S79" s="890"/>
      <c r="T79" s="890"/>
      <c r="U79" s="890"/>
      <c r="V79" s="890"/>
      <c r="W79" s="890"/>
      <c r="X79" s="890"/>
      <c r="Y79" s="890"/>
      <c r="Z79" s="890"/>
      <c r="AA79" s="890"/>
      <c r="AB79" s="890"/>
      <c r="AC79" s="890"/>
      <c r="AD79" s="890"/>
      <c r="AE79" s="890"/>
      <c r="AF79" s="890"/>
      <c r="AG79" s="890"/>
      <c r="AH79" s="890"/>
      <c r="AI79" s="890"/>
      <c r="AJ79" s="890"/>
      <c r="AK79" s="890"/>
      <c r="AL79" s="890"/>
      <c r="AM79" s="890"/>
      <c r="AN79" s="890"/>
      <c r="AO79" s="890"/>
      <c r="AP79" s="890"/>
      <c r="AQ79" s="890"/>
      <c r="AR79" s="890"/>
      <c r="AS79" s="890"/>
      <c r="AT79" s="890"/>
      <c r="AU79" s="890"/>
      <c r="AV79" s="890"/>
      <c r="AW79" s="890"/>
      <c r="AX79" s="890"/>
      <c r="AY79" s="890"/>
      <c r="AZ79" s="941"/>
      <c r="BA79" s="941"/>
      <c r="BB79" s="941"/>
      <c r="BC79" s="941"/>
      <c r="BD79" s="942"/>
      <c r="BE79" s="245"/>
      <c r="BF79" s="245"/>
      <c r="BG79" s="245"/>
      <c r="BH79" s="245"/>
      <c r="BI79" s="245"/>
      <c r="BJ79" s="248"/>
      <c r="BK79" s="248"/>
      <c r="BL79" s="248"/>
      <c r="BM79" s="248"/>
      <c r="BN79" s="248"/>
      <c r="BO79" s="245"/>
      <c r="BP79" s="245"/>
      <c r="BQ79" s="242">
        <v>73</v>
      </c>
      <c r="BR79" s="247"/>
      <c r="BS79" s="927"/>
      <c r="BT79" s="928"/>
      <c r="BU79" s="928"/>
      <c r="BV79" s="928"/>
      <c r="BW79" s="928"/>
      <c r="BX79" s="928"/>
      <c r="BY79" s="928"/>
      <c r="BZ79" s="928"/>
      <c r="CA79" s="928"/>
      <c r="CB79" s="928"/>
      <c r="CC79" s="928"/>
      <c r="CD79" s="928"/>
      <c r="CE79" s="928"/>
      <c r="CF79" s="928"/>
      <c r="CG79" s="929"/>
      <c r="CH79" s="924"/>
      <c r="CI79" s="925"/>
      <c r="CJ79" s="925"/>
      <c r="CK79" s="925"/>
      <c r="CL79" s="926"/>
      <c r="CM79" s="924"/>
      <c r="CN79" s="925"/>
      <c r="CO79" s="925"/>
      <c r="CP79" s="925"/>
      <c r="CQ79" s="926"/>
      <c r="CR79" s="924"/>
      <c r="CS79" s="925"/>
      <c r="CT79" s="925"/>
      <c r="CU79" s="925"/>
      <c r="CV79" s="926"/>
      <c r="CW79" s="924"/>
      <c r="CX79" s="925"/>
      <c r="CY79" s="925"/>
      <c r="CZ79" s="925"/>
      <c r="DA79" s="926"/>
      <c r="DB79" s="924"/>
      <c r="DC79" s="925"/>
      <c r="DD79" s="925"/>
      <c r="DE79" s="925"/>
      <c r="DF79" s="926"/>
      <c r="DG79" s="924"/>
      <c r="DH79" s="925"/>
      <c r="DI79" s="925"/>
      <c r="DJ79" s="925"/>
      <c r="DK79" s="926"/>
      <c r="DL79" s="924"/>
      <c r="DM79" s="925"/>
      <c r="DN79" s="925"/>
      <c r="DO79" s="925"/>
      <c r="DP79" s="926"/>
      <c r="DQ79" s="924"/>
      <c r="DR79" s="925"/>
      <c r="DS79" s="925"/>
      <c r="DT79" s="925"/>
      <c r="DU79" s="926"/>
      <c r="DV79" s="921"/>
      <c r="DW79" s="922"/>
      <c r="DX79" s="922"/>
      <c r="DY79" s="922"/>
      <c r="DZ79" s="923"/>
      <c r="EA79" s="226"/>
    </row>
    <row r="80" spans="1:131" s="227" customFormat="1" ht="26.25" customHeight="1" x14ac:dyDescent="0.15">
      <c r="A80" s="241">
        <v>13</v>
      </c>
      <c r="B80" s="937"/>
      <c r="C80" s="938"/>
      <c r="D80" s="938"/>
      <c r="E80" s="938"/>
      <c r="F80" s="938"/>
      <c r="G80" s="938"/>
      <c r="H80" s="938"/>
      <c r="I80" s="938"/>
      <c r="J80" s="938"/>
      <c r="K80" s="938"/>
      <c r="L80" s="938"/>
      <c r="M80" s="938"/>
      <c r="N80" s="938"/>
      <c r="O80" s="938"/>
      <c r="P80" s="939"/>
      <c r="Q80" s="940"/>
      <c r="R80" s="890"/>
      <c r="S80" s="890"/>
      <c r="T80" s="890"/>
      <c r="U80" s="890"/>
      <c r="V80" s="890"/>
      <c r="W80" s="890"/>
      <c r="X80" s="890"/>
      <c r="Y80" s="890"/>
      <c r="Z80" s="890"/>
      <c r="AA80" s="890"/>
      <c r="AB80" s="890"/>
      <c r="AC80" s="890"/>
      <c r="AD80" s="890"/>
      <c r="AE80" s="890"/>
      <c r="AF80" s="890"/>
      <c r="AG80" s="890"/>
      <c r="AH80" s="890"/>
      <c r="AI80" s="890"/>
      <c r="AJ80" s="890"/>
      <c r="AK80" s="890"/>
      <c r="AL80" s="890"/>
      <c r="AM80" s="890"/>
      <c r="AN80" s="890"/>
      <c r="AO80" s="890"/>
      <c r="AP80" s="890"/>
      <c r="AQ80" s="890"/>
      <c r="AR80" s="890"/>
      <c r="AS80" s="890"/>
      <c r="AT80" s="890"/>
      <c r="AU80" s="890"/>
      <c r="AV80" s="890"/>
      <c r="AW80" s="890"/>
      <c r="AX80" s="890"/>
      <c r="AY80" s="890"/>
      <c r="AZ80" s="941"/>
      <c r="BA80" s="941"/>
      <c r="BB80" s="941"/>
      <c r="BC80" s="941"/>
      <c r="BD80" s="942"/>
      <c r="BE80" s="245"/>
      <c r="BF80" s="245"/>
      <c r="BG80" s="245"/>
      <c r="BH80" s="245"/>
      <c r="BI80" s="245"/>
      <c r="BJ80" s="245"/>
      <c r="BK80" s="245"/>
      <c r="BL80" s="245"/>
      <c r="BM80" s="245"/>
      <c r="BN80" s="245"/>
      <c r="BO80" s="245"/>
      <c r="BP80" s="245"/>
      <c r="BQ80" s="242">
        <v>74</v>
      </c>
      <c r="BR80" s="247"/>
      <c r="BS80" s="927"/>
      <c r="BT80" s="928"/>
      <c r="BU80" s="928"/>
      <c r="BV80" s="928"/>
      <c r="BW80" s="928"/>
      <c r="BX80" s="928"/>
      <c r="BY80" s="928"/>
      <c r="BZ80" s="928"/>
      <c r="CA80" s="928"/>
      <c r="CB80" s="928"/>
      <c r="CC80" s="928"/>
      <c r="CD80" s="928"/>
      <c r="CE80" s="928"/>
      <c r="CF80" s="928"/>
      <c r="CG80" s="929"/>
      <c r="CH80" s="924"/>
      <c r="CI80" s="925"/>
      <c r="CJ80" s="925"/>
      <c r="CK80" s="925"/>
      <c r="CL80" s="926"/>
      <c r="CM80" s="924"/>
      <c r="CN80" s="925"/>
      <c r="CO80" s="925"/>
      <c r="CP80" s="925"/>
      <c r="CQ80" s="926"/>
      <c r="CR80" s="924"/>
      <c r="CS80" s="925"/>
      <c r="CT80" s="925"/>
      <c r="CU80" s="925"/>
      <c r="CV80" s="926"/>
      <c r="CW80" s="924"/>
      <c r="CX80" s="925"/>
      <c r="CY80" s="925"/>
      <c r="CZ80" s="925"/>
      <c r="DA80" s="926"/>
      <c r="DB80" s="924"/>
      <c r="DC80" s="925"/>
      <c r="DD80" s="925"/>
      <c r="DE80" s="925"/>
      <c r="DF80" s="926"/>
      <c r="DG80" s="924"/>
      <c r="DH80" s="925"/>
      <c r="DI80" s="925"/>
      <c r="DJ80" s="925"/>
      <c r="DK80" s="926"/>
      <c r="DL80" s="924"/>
      <c r="DM80" s="925"/>
      <c r="DN80" s="925"/>
      <c r="DO80" s="925"/>
      <c r="DP80" s="926"/>
      <c r="DQ80" s="924"/>
      <c r="DR80" s="925"/>
      <c r="DS80" s="925"/>
      <c r="DT80" s="925"/>
      <c r="DU80" s="926"/>
      <c r="DV80" s="921"/>
      <c r="DW80" s="922"/>
      <c r="DX80" s="922"/>
      <c r="DY80" s="922"/>
      <c r="DZ80" s="923"/>
      <c r="EA80" s="226"/>
    </row>
    <row r="81" spans="1:131" s="227" customFormat="1" ht="26.25" customHeight="1" x14ac:dyDescent="0.15">
      <c r="A81" s="241">
        <v>14</v>
      </c>
      <c r="B81" s="937"/>
      <c r="C81" s="938"/>
      <c r="D81" s="938"/>
      <c r="E81" s="938"/>
      <c r="F81" s="938"/>
      <c r="G81" s="938"/>
      <c r="H81" s="938"/>
      <c r="I81" s="938"/>
      <c r="J81" s="938"/>
      <c r="K81" s="938"/>
      <c r="L81" s="938"/>
      <c r="M81" s="938"/>
      <c r="N81" s="938"/>
      <c r="O81" s="938"/>
      <c r="P81" s="939"/>
      <c r="Q81" s="940"/>
      <c r="R81" s="890"/>
      <c r="S81" s="890"/>
      <c r="T81" s="890"/>
      <c r="U81" s="890"/>
      <c r="V81" s="890"/>
      <c r="W81" s="890"/>
      <c r="X81" s="890"/>
      <c r="Y81" s="890"/>
      <c r="Z81" s="890"/>
      <c r="AA81" s="890"/>
      <c r="AB81" s="890"/>
      <c r="AC81" s="890"/>
      <c r="AD81" s="890"/>
      <c r="AE81" s="890"/>
      <c r="AF81" s="890"/>
      <c r="AG81" s="890"/>
      <c r="AH81" s="890"/>
      <c r="AI81" s="890"/>
      <c r="AJ81" s="890"/>
      <c r="AK81" s="890"/>
      <c r="AL81" s="890"/>
      <c r="AM81" s="890"/>
      <c r="AN81" s="890"/>
      <c r="AO81" s="890"/>
      <c r="AP81" s="890"/>
      <c r="AQ81" s="890"/>
      <c r="AR81" s="890"/>
      <c r="AS81" s="890"/>
      <c r="AT81" s="890"/>
      <c r="AU81" s="890"/>
      <c r="AV81" s="890"/>
      <c r="AW81" s="890"/>
      <c r="AX81" s="890"/>
      <c r="AY81" s="890"/>
      <c r="AZ81" s="941"/>
      <c r="BA81" s="941"/>
      <c r="BB81" s="941"/>
      <c r="BC81" s="941"/>
      <c r="BD81" s="942"/>
      <c r="BE81" s="245"/>
      <c r="BF81" s="245"/>
      <c r="BG81" s="245"/>
      <c r="BH81" s="245"/>
      <c r="BI81" s="245"/>
      <c r="BJ81" s="245"/>
      <c r="BK81" s="245"/>
      <c r="BL81" s="245"/>
      <c r="BM81" s="245"/>
      <c r="BN81" s="245"/>
      <c r="BO81" s="245"/>
      <c r="BP81" s="245"/>
      <c r="BQ81" s="242">
        <v>75</v>
      </c>
      <c r="BR81" s="247"/>
      <c r="BS81" s="927"/>
      <c r="BT81" s="928"/>
      <c r="BU81" s="928"/>
      <c r="BV81" s="928"/>
      <c r="BW81" s="928"/>
      <c r="BX81" s="928"/>
      <c r="BY81" s="928"/>
      <c r="BZ81" s="928"/>
      <c r="CA81" s="928"/>
      <c r="CB81" s="928"/>
      <c r="CC81" s="928"/>
      <c r="CD81" s="928"/>
      <c r="CE81" s="928"/>
      <c r="CF81" s="928"/>
      <c r="CG81" s="929"/>
      <c r="CH81" s="924"/>
      <c r="CI81" s="925"/>
      <c r="CJ81" s="925"/>
      <c r="CK81" s="925"/>
      <c r="CL81" s="926"/>
      <c r="CM81" s="924"/>
      <c r="CN81" s="925"/>
      <c r="CO81" s="925"/>
      <c r="CP81" s="925"/>
      <c r="CQ81" s="926"/>
      <c r="CR81" s="924"/>
      <c r="CS81" s="925"/>
      <c r="CT81" s="925"/>
      <c r="CU81" s="925"/>
      <c r="CV81" s="926"/>
      <c r="CW81" s="924"/>
      <c r="CX81" s="925"/>
      <c r="CY81" s="925"/>
      <c r="CZ81" s="925"/>
      <c r="DA81" s="926"/>
      <c r="DB81" s="924"/>
      <c r="DC81" s="925"/>
      <c r="DD81" s="925"/>
      <c r="DE81" s="925"/>
      <c r="DF81" s="926"/>
      <c r="DG81" s="924"/>
      <c r="DH81" s="925"/>
      <c r="DI81" s="925"/>
      <c r="DJ81" s="925"/>
      <c r="DK81" s="926"/>
      <c r="DL81" s="924"/>
      <c r="DM81" s="925"/>
      <c r="DN81" s="925"/>
      <c r="DO81" s="925"/>
      <c r="DP81" s="926"/>
      <c r="DQ81" s="924"/>
      <c r="DR81" s="925"/>
      <c r="DS81" s="925"/>
      <c r="DT81" s="925"/>
      <c r="DU81" s="926"/>
      <c r="DV81" s="921"/>
      <c r="DW81" s="922"/>
      <c r="DX81" s="922"/>
      <c r="DY81" s="922"/>
      <c r="DZ81" s="923"/>
      <c r="EA81" s="226"/>
    </row>
    <row r="82" spans="1:131" s="227" customFormat="1" ht="26.25" customHeight="1" x14ac:dyDescent="0.15">
      <c r="A82" s="241">
        <v>15</v>
      </c>
      <c r="B82" s="937"/>
      <c r="C82" s="938"/>
      <c r="D82" s="938"/>
      <c r="E82" s="938"/>
      <c r="F82" s="938"/>
      <c r="G82" s="938"/>
      <c r="H82" s="938"/>
      <c r="I82" s="938"/>
      <c r="J82" s="938"/>
      <c r="K82" s="938"/>
      <c r="L82" s="938"/>
      <c r="M82" s="938"/>
      <c r="N82" s="938"/>
      <c r="O82" s="938"/>
      <c r="P82" s="939"/>
      <c r="Q82" s="940"/>
      <c r="R82" s="890"/>
      <c r="S82" s="890"/>
      <c r="T82" s="890"/>
      <c r="U82" s="890"/>
      <c r="V82" s="890"/>
      <c r="W82" s="890"/>
      <c r="X82" s="890"/>
      <c r="Y82" s="890"/>
      <c r="Z82" s="890"/>
      <c r="AA82" s="890"/>
      <c r="AB82" s="890"/>
      <c r="AC82" s="890"/>
      <c r="AD82" s="890"/>
      <c r="AE82" s="890"/>
      <c r="AF82" s="890"/>
      <c r="AG82" s="890"/>
      <c r="AH82" s="890"/>
      <c r="AI82" s="890"/>
      <c r="AJ82" s="890"/>
      <c r="AK82" s="890"/>
      <c r="AL82" s="890"/>
      <c r="AM82" s="890"/>
      <c r="AN82" s="890"/>
      <c r="AO82" s="890"/>
      <c r="AP82" s="890"/>
      <c r="AQ82" s="890"/>
      <c r="AR82" s="890"/>
      <c r="AS82" s="890"/>
      <c r="AT82" s="890"/>
      <c r="AU82" s="890"/>
      <c r="AV82" s="890"/>
      <c r="AW82" s="890"/>
      <c r="AX82" s="890"/>
      <c r="AY82" s="890"/>
      <c r="AZ82" s="941"/>
      <c r="BA82" s="941"/>
      <c r="BB82" s="941"/>
      <c r="BC82" s="941"/>
      <c r="BD82" s="942"/>
      <c r="BE82" s="245"/>
      <c r="BF82" s="245"/>
      <c r="BG82" s="245"/>
      <c r="BH82" s="245"/>
      <c r="BI82" s="245"/>
      <c r="BJ82" s="245"/>
      <c r="BK82" s="245"/>
      <c r="BL82" s="245"/>
      <c r="BM82" s="245"/>
      <c r="BN82" s="245"/>
      <c r="BO82" s="245"/>
      <c r="BP82" s="245"/>
      <c r="BQ82" s="242">
        <v>76</v>
      </c>
      <c r="BR82" s="247"/>
      <c r="BS82" s="927"/>
      <c r="BT82" s="928"/>
      <c r="BU82" s="928"/>
      <c r="BV82" s="928"/>
      <c r="BW82" s="928"/>
      <c r="BX82" s="928"/>
      <c r="BY82" s="928"/>
      <c r="BZ82" s="928"/>
      <c r="CA82" s="928"/>
      <c r="CB82" s="928"/>
      <c r="CC82" s="928"/>
      <c r="CD82" s="928"/>
      <c r="CE82" s="928"/>
      <c r="CF82" s="928"/>
      <c r="CG82" s="929"/>
      <c r="CH82" s="924"/>
      <c r="CI82" s="925"/>
      <c r="CJ82" s="925"/>
      <c r="CK82" s="925"/>
      <c r="CL82" s="926"/>
      <c r="CM82" s="924"/>
      <c r="CN82" s="925"/>
      <c r="CO82" s="925"/>
      <c r="CP82" s="925"/>
      <c r="CQ82" s="926"/>
      <c r="CR82" s="924"/>
      <c r="CS82" s="925"/>
      <c r="CT82" s="925"/>
      <c r="CU82" s="925"/>
      <c r="CV82" s="926"/>
      <c r="CW82" s="924"/>
      <c r="CX82" s="925"/>
      <c r="CY82" s="925"/>
      <c r="CZ82" s="925"/>
      <c r="DA82" s="926"/>
      <c r="DB82" s="924"/>
      <c r="DC82" s="925"/>
      <c r="DD82" s="925"/>
      <c r="DE82" s="925"/>
      <c r="DF82" s="926"/>
      <c r="DG82" s="924"/>
      <c r="DH82" s="925"/>
      <c r="DI82" s="925"/>
      <c r="DJ82" s="925"/>
      <c r="DK82" s="926"/>
      <c r="DL82" s="924"/>
      <c r="DM82" s="925"/>
      <c r="DN82" s="925"/>
      <c r="DO82" s="925"/>
      <c r="DP82" s="926"/>
      <c r="DQ82" s="924"/>
      <c r="DR82" s="925"/>
      <c r="DS82" s="925"/>
      <c r="DT82" s="925"/>
      <c r="DU82" s="926"/>
      <c r="DV82" s="921"/>
      <c r="DW82" s="922"/>
      <c r="DX82" s="922"/>
      <c r="DY82" s="922"/>
      <c r="DZ82" s="923"/>
      <c r="EA82" s="226"/>
    </row>
    <row r="83" spans="1:131" s="227" customFormat="1" ht="26.25" customHeight="1" x14ac:dyDescent="0.15">
      <c r="A83" s="241">
        <v>16</v>
      </c>
      <c r="B83" s="937"/>
      <c r="C83" s="938"/>
      <c r="D83" s="938"/>
      <c r="E83" s="938"/>
      <c r="F83" s="938"/>
      <c r="G83" s="938"/>
      <c r="H83" s="938"/>
      <c r="I83" s="938"/>
      <c r="J83" s="938"/>
      <c r="K83" s="938"/>
      <c r="L83" s="938"/>
      <c r="M83" s="938"/>
      <c r="N83" s="938"/>
      <c r="O83" s="938"/>
      <c r="P83" s="939"/>
      <c r="Q83" s="940"/>
      <c r="R83" s="890"/>
      <c r="S83" s="890"/>
      <c r="T83" s="890"/>
      <c r="U83" s="890"/>
      <c r="V83" s="890"/>
      <c r="W83" s="890"/>
      <c r="X83" s="890"/>
      <c r="Y83" s="890"/>
      <c r="Z83" s="890"/>
      <c r="AA83" s="890"/>
      <c r="AB83" s="890"/>
      <c r="AC83" s="890"/>
      <c r="AD83" s="890"/>
      <c r="AE83" s="890"/>
      <c r="AF83" s="890"/>
      <c r="AG83" s="890"/>
      <c r="AH83" s="890"/>
      <c r="AI83" s="890"/>
      <c r="AJ83" s="890"/>
      <c r="AK83" s="890"/>
      <c r="AL83" s="890"/>
      <c r="AM83" s="890"/>
      <c r="AN83" s="890"/>
      <c r="AO83" s="890"/>
      <c r="AP83" s="890"/>
      <c r="AQ83" s="890"/>
      <c r="AR83" s="890"/>
      <c r="AS83" s="890"/>
      <c r="AT83" s="890"/>
      <c r="AU83" s="890"/>
      <c r="AV83" s="890"/>
      <c r="AW83" s="890"/>
      <c r="AX83" s="890"/>
      <c r="AY83" s="890"/>
      <c r="AZ83" s="941"/>
      <c r="BA83" s="941"/>
      <c r="BB83" s="941"/>
      <c r="BC83" s="941"/>
      <c r="BD83" s="942"/>
      <c r="BE83" s="245"/>
      <c r="BF83" s="245"/>
      <c r="BG83" s="245"/>
      <c r="BH83" s="245"/>
      <c r="BI83" s="245"/>
      <c r="BJ83" s="245"/>
      <c r="BK83" s="245"/>
      <c r="BL83" s="245"/>
      <c r="BM83" s="245"/>
      <c r="BN83" s="245"/>
      <c r="BO83" s="245"/>
      <c r="BP83" s="245"/>
      <c r="BQ83" s="242">
        <v>77</v>
      </c>
      <c r="BR83" s="247"/>
      <c r="BS83" s="927"/>
      <c r="BT83" s="928"/>
      <c r="BU83" s="928"/>
      <c r="BV83" s="928"/>
      <c r="BW83" s="928"/>
      <c r="BX83" s="928"/>
      <c r="BY83" s="928"/>
      <c r="BZ83" s="928"/>
      <c r="CA83" s="928"/>
      <c r="CB83" s="928"/>
      <c r="CC83" s="928"/>
      <c r="CD83" s="928"/>
      <c r="CE83" s="928"/>
      <c r="CF83" s="928"/>
      <c r="CG83" s="929"/>
      <c r="CH83" s="924"/>
      <c r="CI83" s="925"/>
      <c r="CJ83" s="925"/>
      <c r="CK83" s="925"/>
      <c r="CL83" s="926"/>
      <c r="CM83" s="924"/>
      <c r="CN83" s="925"/>
      <c r="CO83" s="925"/>
      <c r="CP83" s="925"/>
      <c r="CQ83" s="926"/>
      <c r="CR83" s="924"/>
      <c r="CS83" s="925"/>
      <c r="CT83" s="925"/>
      <c r="CU83" s="925"/>
      <c r="CV83" s="926"/>
      <c r="CW83" s="924"/>
      <c r="CX83" s="925"/>
      <c r="CY83" s="925"/>
      <c r="CZ83" s="925"/>
      <c r="DA83" s="926"/>
      <c r="DB83" s="924"/>
      <c r="DC83" s="925"/>
      <c r="DD83" s="925"/>
      <c r="DE83" s="925"/>
      <c r="DF83" s="926"/>
      <c r="DG83" s="924"/>
      <c r="DH83" s="925"/>
      <c r="DI83" s="925"/>
      <c r="DJ83" s="925"/>
      <c r="DK83" s="926"/>
      <c r="DL83" s="924"/>
      <c r="DM83" s="925"/>
      <c r="DN83" s="925"/>
      <c r="DO83" s="925"/>
      <c r="DP83" s="926"/>
      <c r="DQ83" s="924"/>
      <c r="DR83" s="925"/>
      <c r="DS83" s="925"/>
      <c r="DT83" s="925"/>
      <c r="DU83" s="926"/>
      <c r="DV83" s="921"/>
      <c r="DW83" s="922"/>
      <c r="DX83" s="922"/>
      <c r="DY83" s="922"/>
      <c r="DZ83" s="923"/>
      <c r="EA83" s="226"/>
    </row>
    <row r="84" spans="1:131" s="227" customFormat="1" ht="26.25" customHeight="1" x14ac:dyDescent="0.15">
      <c r="A84" s="241">
        <v>17</v>
      </c>
      <c r="B84" s="937"/>
      <c r="C84" s="938"/>
      <c r="D84" s="938"/>
      <c r="E84" s="938"/>
      <c r="F84" s="938"/>
      <c r="G84" s="938"/>
      <c r="H84" s="938"/>
      <c r="I84" s="938"/>
      <c r="J84" s="938"/>
      <c r="K84" s="938"/>
      <c r="L84" s="938"/>
      <c r="M84" s="938"/>
      <c r="N84" s="938"/>
      <c r="O84" s="938"/>
      <c r="P84" s="939"/>
      <c r="Q84" s="940"/>
      <c r="R84" s="890"/>
      <c r="S84" s="890"/>
      <c r="T84" s="890"/>
      <c r="U84" s="890"/>
      <c r="V84" s="890"/>
      <c r="W84" s="890"/>
      <c r="X84" s="890"/>
      <c r="Y84" s="890"/>
      <c r="Z84" s="890"/>
      <c r="AA84" s="890"/>
      <c r="AB84" s="890"/>
      <c r="AC84" s="890"/>
      <c r="AD84" s="890"/>
      <c r="AE84" s="890"/>
      <c r="AF84" s="890"/>
      <c r="AG84" s="890"/>
      <c r="AH84" s="890"/>
      <c r="AI84" s="890"/>
      <c r="AJ84" s="890"/>
      <c r="AK84" s="890"/>
      <c r="AL84" s="890"/>
      <c r="AM84" s="890"/>
      <c r="AN84" s="890"/>
      <c r="AO84" s="890"/>
      <c r="AP84" s="890"/>
      <c r="AQ84" s="890"/>
      <c r="AR84" s="890"/>
      <c r="AS84" s="890"/>
      <c r="AT84" s="890"/>
      <c r="AU84" s="890"/>
      <c r="AV84" s="890"/>
      <c r="AW84" s="890"/>
      <c r="AX84" s="890"/>
      <c r="AY84" s="890"/>
      <c r="AZ84" s="941"/>
      <c r="BA84" s="941"/>
      <c r="BB84" s="941"/>
      <c r="BC84" s="941"/>
      <c r="BD84" s="942"/>
      <c r="BE84" s="245"/>
      <c r="BF84" s="245"/>
      <c r="BG84" s="245"/>
      <c r="BH84" s="245"/>
      <c r="BI84" s="245"/>
      <c r="BJ84" s="245"/>
      <c r="BK84" s="245"/>
      <c r="BL84" s="245"/>
      <c r="BM84" s="245"/>
      <c r="BN84" s="245"/>
      <c r="BO84" s="245"/>
      <c r="BP84" s="245"/>
      <c r="BQ84" s="242">
        <v>78</v>
      </c>
      <c r="BR84" s="247"/>
      <c r="BS84" s="927"/>
      <c r="BT84" s="928"/>
      <c r="BU84" s="928"/>
      <c r="BV84" s="928"/>
      <c r="BW84" s="928"/>
      <c r="BX84" s="928"/>
      <c r="BY84" s="928"/>
      <c r="BZ84" s="928"/>
      <c r="CA84" s="928"/>
      <c r="CB84" s="928"/>
      <c r="CC84" s="928"/>
      <c r="CD84" s="928"/>
      <c r="CE84" s="928"/>
      <c r="CF84" s="928"/>
      <c r="CG84" s="929"/>
      <c r="CH84" s="924"/>
      <c r="CI84" s="925"/>
      <c r="CJ84" s="925"/>
      <c r="CK84" s="925"/>
      <c r="CL84" s="926"/>
      <c r="CM84" s="924"/>
      <c r="CN84" s="925"/>
      <c r="CO84" s="925"/>
      <c r="CP84" s="925"/>
      <c r="CQ84" s="926"/>
      <c r="CR84" s="924"/>
      <c r="CS84" s="925"/>
      <c r="CT84" s="925"/>
      <c r="CU84" s="925"/>
      <c r="CV84" s="926"/>
      <c r="CW84" s="924"/>
      <c r="CX84" s="925"/>
      <c r="CY84" s="925"/>
      <c r="CZ84" s="925"/>
      <c r="DA84" s="926"/>
      <c r="DB84" s="924"/>
      <c r="DC84" s="925"/>
      <c r="DD84" s="925"/>
      <c r="DE84" s="925"/>
      <c r="DF84" s="926"/>
      <c r="DG84" s="924"/>
      <c r="DH84" s="925"/>
      <c r="DI84" s="925"/>
      <c r="DJ84" s="925"/>
      <c r="DK84" s="926"/>
      <c r="DL84" s="924"/>
      <c r="DM84" s="925"/>
      <c r="DN84" s="925"/>
      <c r="DO84" s="925"/>
      <c r="DP84" s="926"/>
      <c r="DQ84" s="924"/>
      <c r="DR84" s="925"/>
      <c r="DS84" s="925"/>
      <c r="DT84" s="925"/>
      <c r="DU84" s="926"/>
      <c r="DV84" s="921"/>
      <c r="DW84" s="922"/>
      <c r="DX84" s="922"/>
      <c r="DY84" s="922"/>
      <c r="DZ84" s="923"/>
      <c r="EA84" s="226"/>
    </row>
    <row r="85" spans="1:131" s="227" customFormat="1" ht="26.25" customHeight="1" x14ac:dyDescent="0.15">
      <c r="A85" s="241">
        <v>18</v>
      </c>
      <c r="B85" s="937"/>
      <c r="C85" s="938"/>
      <c r="D85" s="938"/>
      <c r="E85" s="938"/>
      <c r="F85" s="938"/>
      <c r="G85" s="938"/>
      <c r="H85" s="938"/>
      <c r="I85" s="938"/>
      <c r="J85" s="938"/>
      <c r="K85" s="938"/>
      <c r="L85" s="938"/>
      <c r="M85" s="938"/>
      <c r="N85" s="938"/>
      <c r="O85" s="938"/>
      <c r="P85" s="939"/>
      <c r="Q85" s="940"/>
      <c r="R85" s="890"/>
      <c r="S85" s="890"/>
      <c r="T85" s="890"/>
      <c r="U85" s="890"/>
      <c r="V85" s="890"/>
      <c r="W85" s="890"/>
      <c r="X85" s="890"/>
      <c r="Y85" s="890"/>
      <c r="Z85" s="890"/>
      <c r="AA85" s="890"/>
      <c r="AB85" s="890"/>
      <c r="AC85" s="890"/>
      <c r="AD85" s="890"/>
      <c r="AE85" s="890"/>
      <c r="AF85" s="890"/>
      <c r="AG85" s="890"/>
      <c r="AH85" s="890"/>
      <c r="AI85" s="890"/>
      <c r="AJ85" s="890"/>
      <c r="AK85" s="890"/>
      <c r="AL85" s="890"/>
      <c r="AM85" s="890"/>
      <c r="AN85" s="890"/>
      <c r="AO85" s="890"/>
      <c r="AP85" s="890"/>
      <c r="AQ85" s="890"/>
      <c r="AR85" s="890"/>
      <c r="AS85" s="890"/>
      <c r="AT85" s="890"/>
      <c r="AU85" s="890"/>
      <c r="AV85" s="890"/>
      <c r="AW85" s="890"/>
      <c r="AX85" s="890"/>
      <c r="AY85" s="890"/>
      <c r="AZ85" s="941"/>
      <c r="BA85" s="941"/>
      <c r="BB85" s="941"/>
      <c r="BC85" s="941"/>
      <c r="BD85" s="942"/>
      <c r="BE85" s="245"/>
      <c r="BF85" s="245"/>
      <c r="BG85" s="245"/>
      <c r="BH85" s="245"/>
      <c r="BI85" s="245"/>
      <c r="BJ85" s="245"/>
      <c r="BK85" s="245"/>
      <c r="BL85" s="245"/>
      <c r="BM85" s="245"/>
      <c r="BN85" s="245"/>
      <c r="BO85" s="245"/>
      <c r="BP85" s="245"/>
      <c r="BQ85" s="242">
        <v>79</v>
      </c>
      <c r="BR85" s="247"/>
      <c r="BS85" s="927"/>
      <c r="BT85" s="928"/>
      <c r="BU85" s="928"/>
      <c r="BV85" s="928"/>
      <c r="BW85" s="928"/>
      <c r="BX85" s="928"/>
      <c r="BY85" s="928"/>
      <c r="BZ85" s="928"/>
      <c r="CA85" s="928"/>
      <c r="CB85" s="928"/>
      <c r="CC85" s="928"/>
      <c r="CD85" s="928"/>
      <c r="CE85" s="928"/>
      <c r="CF85" s="928"/>
      <c r="CG85" s="929"/>
      <c r="CH85" s="924"/>
      <c r="CI85" s="925"/>
      <c r="CJ85" s="925"/>
      <c r="CK85" s="925"/>
      <c r="CL85" s="926"/>
      <c r="CM85" s="924"/>
      <c r="CN85" s="925"/>
      <c r="CO85" s="925"/>
      <c r="CP85" s="925"/>
      <c r="CQ85" s="926"/>
      <c r="CR85" s="924"/>
      <c r="CS85" s="925"/>
      <c r="CT85" s="925"/>
      <c r="CU85" s="925"/>
      <c r="CV85" s="926"/>
      <c r="CW85" s="924"/>
      <c r="CX85" s="925"/>
      <c r="CY85" s="925"/>
      <c r="CZ85" s="925"/>
      <c r="DA85" s="926"/>
      <c r="DB85" s="924"/>
      <c r="DC85" s="925"/>
      <c r="DD85" s="925"/>
      <c r="DE85" s="925"/>
      <c r="DF85" s="926"/>
      <c r="DG85" s="924"/>
      <c r="DH85" s="925"/>
      <c r="DI85" s="925"/>
      <c r="DJ85" s="925"/>
      <c r="DK85" s="926"/>
      <c r="DL85" s="924"/>
      <c r="DM85" s="925"/>
      <c r="DN85" s="925"/>
      <c r="DO85" s="925"/>
      <c r="DP85" s="926"/>
      <c r="DQ85" s="924"/>
      <c r="DR85" s="925"/>
      <c r="DS85" s="925"/>
      <c r="DT85" s="925"/>
      <c r="DU85" s="926"/>
      <c r="DV85" s="921"/>
      <c r="DW85" s="922"/>
      <c r="DX85" s="922"/>
      <c r="DY85" s="922"/>
      <c r="DZ85" s="923"/>
      <c r="EA85" s="226"/>
    </row>
    <row r="86" spans="1:131" s="227" customFormat="1" ht="26.25" customHeight="1" x14ac:dyDescent="0.15">
      <c r="A86" s="241">
        <v>19</v>
      </c>
      <c r="B86" s="937"/>
      <c r="C86" s="938"/>
      <c r="D86" s="938"/>
      <c r="E86" s="938"/>
      <c r="F86" s="938"/>
      <c r="G86" s="938"/>
      <c r="H86" s="938"/>
      <c r="I86" s="938"/>
      <c r="J86" s="938"/>
      <c r="K86" s="938"/>
      <c r="L86" s="938"/>
      <c r="M86" s="938"/>
      <c r="N86" s="938"/>
      <c r="O86" s="938"/>
      <c r="P86" s="939"/>
      <c r="Q86" s="940"/>
      <c r="R86" s="890"/>
      <c r="S86" s="890"/>
      <c r="T86" s="890"/>
      <c r="U86" s="890"/>
      <c r="V86" s="890"/>
      <c r="W86" s="890"/>
      <c r="X86" s="890"/>
      <c r="Y86" s="890"/>
      <c r="Z86" s="890"/>
      <c r="AA86" s="890"/>
      <c r="AB86" s="890"/>
      <c r="AC86" s="890"/>
      <c r="AD86" s="890"/>
      <c r="AE86" s="890"/>
      <c r="AF86" s="890"/>
      <c r="AG86" s="890"/>
      <c r="AH86" s="890"/>
      <c r="AI86" s="890"/>
      <c r="AJ86" s="890"/>
      <c r="AK86" s="890"/>
      <c r="AL86" s="890"/>
      <c r="AM86" s="890"/>
      <c r="AN86" s="890"/>
      <c r="AO86" s="890"/>
      <c r="AP86" s="890"/>
      <c r="AQ86" s="890"/>
      <c r="AR86" s="890"/>
      <c r="AS86" s="890"/>
      <c r="AT86" s="890"/>
      <c r="AU86" s="890"/>
      <c r="AV86" s="890"/>
      <c r="AW86" s="890"/>
      <c r="AX86" s="890"/>
      <c r="AY86" s="890"/>
      <c r="AZ86" s="941"/>
      <c r="BA86" s="941"/>
      <c r="BB86" s="941"/>
      <c r="BC86" s="941"/>
      <c r="BD86" s="942"/>
      <c r="BE86" s="245"/>
      <c r="BF86" s="245"/>
      <c r="BG86" s="245"/>
      <c r="BH86" s="245"/>
      <c r="BI86" s="245"/>
      <c r="BJ86" s="245"/>
      <c r="BK86" s="245"/>
      <c r="BL86" s="245"/>
      <c r="BM86" s="245"/>
      <c r="BN86" s="245"/>
      <c r="BO86" s="245"/>
      <c r="BP86" s="245"/>
      <c r="BQ86" s="242">
        <v>80</v>
      </c>
      <c r="BR86" s="247"/>
      <c r="BS86" s="927"/>
      <c r="BT86" s="928"/>
      <c r="BU86" s="928"/>
      <c r="BV86" s="928"/>
      <c r="BW86" s="928"/>
      <c r="BX86" s="928"/>
      <c r="BY86" s="928"/>
      <c r="BZ86" s="928"/>
      <c r="CA86" s="928"/>
      <c r="CB86" s="928"/>
      <c r="CC86" s="928"/>
      <c r="CD86" s="928"/>
      <c r="CE86" s="928"/>
      <c r="CF86" s="928"/>
      <c r="CG86" s="929"/>
      <c r="CH86" s="924"/>
      <c r="CI86" s="925"/>
      <c r="CJ86" s="925"/>
      <c r="CK86" s="925"/>
      <c r="CL86" s="926"/>
      <c r="CM86" s="924"/>
      <c r="CN86" s="925"/>
      <c r="CO86" s="925"/>
      <c r="CP86" s="925"/>
      <c r="CQ86" s="926"/>
      <c r="CR86" s="924"/>
      <c r="CS86" s="925"/>
      <c r="CT86" s="925"/>
      <c r="CU86" s="925"/>
      <c r="CV86" s="926"/>
      <c r="CW86" s="924"/>
      <c r="CX86" s="925"/>
      <c r="CY86" s="925"/>
      <c r="CZ86" s="925"/>
      <c r="DA86" s="926"/>
      <c r="DB86" s="924"/>
      <c r="DC86" s="925"/>
      <c r="DD86" s="925"/>
      <c r="DE86" s="925"/>
      <c r="DF86" s="926"/>
      <c r="DG86" s="924"/>
      <c r="DH86" s="925"/>
      <c r="DI86" s="925"/>
      <c r="DJ86" s="925"/>
      <c r="DK86" s="926"/>
      <c r="DL86" s="924"/>
      <c r="DM86" s="925"/>
      <c r="DN86" s="925"/>
      <c r="DO86" s="925"/>
      <c r="DP86" s="926"/>
      <c r="DQ86" s="924"/>
      <c r="DR86" s="925"/>
      <c r="DS86" s="925"/>
      <c r="DT86" s="925"/>
      <c r="DU86" s="926"/>
      <c r="DV86" s="921"/>
      <c r="DW86" s="922"/>
      <c r="DX86" s="922"/>
      <c r="DY86" s="922"/>
      <c r="DZ86" s="923"/>
      <c r="EA86" s="226"/>
    </row>
    <row r="87" spans="1:131" s="227" customFormat="1" ht="26.25" customHeight="1" x14ac:dyDescent="0.15">
      <c r="A87" s="249">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5"/>
      <c r="BF87" s="245"/>
      <c r="BG87" s="245"/>
      <c r="BH87" s="245"/>
      <c r="BI87" s="245"/>
      <c r="BJ87" s="245"/>
      <c r="BK87" s="245"/>
      <c r="BL87" s="245"/>
      <c r="BM87" s="245"/>
      <c r="BN87" s="245"/>
      <c r="BO87" s="245"/>
      <c r="BP87" s="245"/>
      <c r="BQ87" s="242">
        <v>81</v>
      </c>
      <c r="BR87" s="247"/>
      <c r="BS87" s="927"/>
      <c r="BT87" s="928"/>
      <c r="BU87" s="928"/>
      <c r="BV87" s="928"/>
      <c r="BW87" s="928"/>
      <c r="BX87" s="928"/>
      <c r="BY87" s="928"/>
      <c r="BZ87" s="928"/>
      <c r="CA87" s="928"/>
      <c r="CB87" s="928"/>
      <c r="CC87" s="928"/>
      <c r="CD87" s="928"/>
      <c r="CE87" s="928"/>
      <c r="CF87" s="928"/>
      <c r="CG87" s="929"/>
      <c r="CH87" s="924"/>
      <c r="CI87" s="925"/>
      <c r="CJ87" s="925"/>
      <c r="CK87" s="925"/>
      <c r="CL87" s="926"/>
      <c r="CM87" s="924"/>
      <c r="CN87" s="925"/>
      <c r="CO87" s="925"/>
      <c r="CP87" s="925"/>
      <c r="CQ87" s="926"/>
      <c r="CR87" s="924"/>
      <c r="CS87" s="925"/>
      <c r="CT87" s="925"/>
      <c r="CU87" s="925"/>
      <c r="CV87" s="926"/>
      <c r="CW87" s="924"/>
      <c r="CX87" s="925"/>
      <c r="CY87" s="925"/>
      <c r="CZ87" s="925"/>
      <c r="DA87" s="926"/>
      <c r="DB87" s="924"/>
      <c r="DC87" s="925"/>
      <c r="DD87" s="925"/>
      <c r="DE87" s="925"/>
      <c r="DF87" s="926"/>
      <c r="DG87" s="924"/>
      <c r="DH87" s="925"/>
      <c r="DI87" s="925"/>
      <c r="DJ87" s="925"/>
      <c r="DK87" s="926"/>
      <c r="DL87" s="924"/>
      <c r="DM87" s="925"/>
      <c r="DN87" s="925"/>
      <c r="DO87" s="925"/>
      <c r="DP87" s="926"/>
      <c r="DQ87" s="924"/>
      <c r="DR87" s="925"/>
      <c r="DS87" s="925"/>
      <c r="DT87" s="925"/>
      <c r="DU87" s="926"/>
      <c r="DV87" s="921"/>
      <c r="DW87" s="922"/>
      <c r="DX87" s="922"/>
      <c r="DY87" s="922"/>
      <c r="DZ87" s="923"/>
      <c r="EA87" s="226"/>
    </row>
    <row r="88" spans="1:131" s="227" customFormat="1" ht="26.25" customHeight="1" thickBot="1" x14ac:dyDescent="0.2">
      <c r="A88" s="244" t="s">
        <v>381</v>
      </c>
      <c r="B88" s="850" t="s">
        <v>416</v>
      </c>
      <c r="C88" s="851"/>
      <c r="D88" s="851"/>
      <c r="E88" s="851"/>
      <c r="F88" s="851"/>
      <c r="G88" s="851"/>
      <c r="H88" s="851"/>
      <c r="I88" s="851"/>
      <c r="J88" s="851"/>
      <c r="K88" s="851"/>
      <c r="L88" s="851"/>
      <c r="M88" s="851"/>
      <c r="N88" s="851"/>
      <c r="O88" s="851"/>
      <c r="P88" s="852"/>
      <c r="Q88" s="902"/>
      <c r="R88" s="903"/>
      <c r="S88" s="903"/>
      <c r="T88" s="903"/>
      <c r="U88" s="903"/>
      <c r="V88" s="903"/>
      <c r="W88" s="903"/>
      <c r="X88" s="903"/>
      <c r="Y88" s="903"/>
      <c r="Z88" s="903"/>
      <c r="AA88" s="903"/>
      <c r="AB88" s="903"/>
      <c r="AC88" s="903"/>
      <c r="AD88" s="903"/>
      <c r="AE88" s="903"/>
      <c r="AF88" s="906">
        <v>15262</v>
      </c>
      <c r="AG88" s="906"/>
      <c r="AH88" s="906"/>
      <c r="AI88" s="906"/>
      <c r="AJ88" s="906"/>
      <c r="AK88" s="903"/>
      <c r="AL88" s="903"/>
      <c r="AM88" s="903"/>
      <c r="AN88" s="903"/>
      <c r="AO88" s="903"/>
      <c r="AP88" s="906" t="s">
        <v>586</v>
      </c>
      <c r="AQ88" s="906"/>
      <c r="AR88" s="906"/>
      <c r="AS88" s="906"/>
      <c r="AT88" s="906"/>
      <c r="AU88" s="906" t="s">
        <v>586</v>
      </c>
      <c r="AV88" s="906"/>
      <c r="AW88" s="906"/>
      <c r="AX88" s="906"/>
      <c r="AY88" s="906"/>
      <c r="AZ88" s="911"/>
      <c r="BA88" s="911"/>
      <c r="BB88" s="911"/>
      <c r="BC88" s="911"/>
      <c r="BD88" s="912"/>
      <c r="BE88" s="245"/>
      <c r="BF88" s="245"/>
      <c r="BG88" s="245"/>
      <c r="BH88" s="245"/>
      <c r="BI88" s="245"/>
      <c r="BJ88" s="245"/>
      <c r="BK88" s="245"/>
      <c r="BL88" s="245"/>
      <c r="BM88" s="245"/>
      <c r="BN88" s="245"/>
      <c r="BO88" s="245"/>
      <c r="BP88" s="245"/>
      <c r="BQ88" s="242">
        <v>82</v>
      </c>
      <c r="BR88" s="247"/>
      <c r="BS88" s="927"/>
      <c r="BT88" s="928"/>
      <c r="BU88" s="928"/>
      <c r="BV88" s="928"/>
      <c r="BW88" s="928"/>
      <c r="BX88" s="928"/>
      <c r="BY88" s="928"/>
      <c r="BZ88" s="928"/>
      <c r="CA88" s="928"/>
      <c r="CB88" s="928"/>
      <c r="CC88" s="928"/>
      <c r="CD88" s="928"/>
      <c r="CE88" s="928"/>
      <c r="CF88" s="928"/>
      <c r="CG88" s="929"/>
      <c r="CH88" s="924"/>
      <c r="CI88" s="925"/>
      <c r="CJ88" s="925"/>
      <c r="CK88" s="925"/>
      <c r="CL88" s="926"/>
      <c r="CM88" s="924"/>
      <c r="CN88" s="925"/>
      <c r="CO88" s="925"/>
      <c r="CP88" s="925"/>
      <c r="CQ88" s="926"/>
      <c r="CR88" s="924"/>
      <c r="CS88" s="925"/>
      <c r="CT88" s="925"/>
      <c r="CU88" s="925"/>
      <c r="CV88" s="926"/>
      <c r="CW88" s="924"/>
      <c r="CX88" s="925"/>
      <c r="CY88" s="925"/>
      <c r="CZ88" s="925"/>
      <c r="DA88" s="926"/>
      <c r="DB88" s="924"/>
      <c r="DC88" s="925"/>
      <c r="DD88" s="925"/>
      <c r="DE88" s="925"/>
      <c r="DF88" s="926"/>
      <c r="DG88" s="924"/>
      <c r="DH88" s="925"/>
      <c r="DI88" s="925"/>
      <c r="DJ88" s="925"/>
      <c r="DK88" s="926"/>
      <c r="DL88" s="924"/>
      <c r="DM88" s="925"/>
      <c r="DN88" s="925"/>
      <c r="DO88" s="925"/>
      <c r="DP88" s="926"/>
      <c r="DQ88" s="924"/>
      <c r="DR88" s="925"/>
      <c r="DS88" s="925"/>
      <c r="DT88" s="925"/>
      <c r="DU88" s="926"/>
      <c r="DV88" s="921"/>
      <c r="DW88" s="922"/>
      <c r="DX88" s="922"/>
      <c r="DY88" s="922"/>
      <c r="DZ88" s="923"/>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7"/>
      <c r="BT89" s="928"/>
      <c r="BU89" s="928"/>
      <c r="BV89" s="928"/>
      <c r="BW89" s="928"/>
      <c r="BX89" s="928"/>
      <c r="BY89" s="928"/>
      <c r="BZ89" s="928"/>
      <c r="CA89" s="928"/>
      <c r="CB89" s="928"/>
      <c r="CC89" s="928"/>
      <c r="CD89" s="928"/>
      <c r="CE89" s="928"/>
      <c r="CF89" s="928"/>
      <c r="CG89" s="929"/>
      <c r="CH89" s="924"/>
      <c r="CI89" s="925"/>
      <c r="CJ89" s="925"/>
      <c r="CK89" s="925"/>
      <c r="CL89" s="926"/>
      <c r="CM89" s="924"/>
      <c r="CN89" s="925"/>
      <c r="CO89" s="925"/>
      <c r="CP89" s="925"/>
      <c r="CQ89" s="926"/>
      <c r="CR89" s="924"/>
      <c r="CS89" s="925"/>
      <c r="CT89" s="925"/>
      <c r="CU89" s="925"/>
      <c r="CV89" s="926"/>
      <c r="CW89" s="924"/>
      <c r="CX89" s="925"/>
      <c r="CY89" s="925"/>
      <c r="CZ89" s="925"/>
      <c r="DA89" s="926"/>
      <c r="DB89" s="924"/>
      <c r="DC89" s="925"/>
      <c r="DD89" s="925"/>
      <c r="DE89" s="925"/>
      <c r="DF89" s="926"/>
      <c r="DG89" s="924"/>
      <c r="DH89" s="925"/>
      <c r="DI89" s="925"/>
      <c r="DJ89" s="925"/>
      <c r="DK89" s="926"/>
      <c r="DL89" s="924"/>
      <c r="DM89" s="925"/>
      <c r="DN89" s="925"/>
      <c r="DO89" s="925"/>
      <c r="DP89" s="926"/>
      <c r="DQ89" s="924"/>
      <c r="DR89" s="925"/>
      <c r="DS89" s="925"/>
      <c r="DT89" s="925"/>
      <c r="DU89" s="926"/>
      <c r="DV89" s="921"/>
      <c r="DW89" s="922"/>
      <c r="DX89" s="922"/>
      <c r="DY89" s="922"/>
      <c r="DZ89" s="923"/>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7"/>
      <c r="BT90" s="928"/>
      <c r="BU90" s="928"/>
      <c r="BV90" s="928"/>
      <c r="BW90" s="928"/>
      <c r="BX90" s="928"/>
      <c r="BY90" s="928"/>
      <c r="BZ90" s="928"/>
      <c r="CA90" s="928"/>
      <c r="CB90" s="928"/>
      <c r="CC90" s="928"/>
      <c r="CD90" s="928"/>
      <c r="CE90" s="928"/>
      <c r="CF90" s="928"/>
      <c r="CG90" s="929"/>
      <c r="CH90" s="924"/>
      <c r="CI90" s="925"/>
      <c r="CJ90" s="925"/>
      <c r="CK90" s="925"/>
      <c r="CL90" s="926"/>
      <c r="CM90" s="924"/>
      <c r="CN90" s="925"/>
      <c r="CO90" s="925"/>
      <c r="CP90" s="925"/>
      <c r="CQ90" s="926"/>
      <c r="CR90" s="924"/>
      <c r="CS90" s="925"/>
      <c r="CT90" s="925"/>
      <c r="CU90" s="925"/>
      <c r="CV90" s="926"/>
      <c r="CW90" s="924"/>
      <c r="CX90" s="925"/>
      <c r="CY90" s="925"/>
      <c r="CZ90" s="925"/>
      <c r="DA90" s="926"/>
      <c r="DB90" s="924"/>
      <c r="DC90" s="925"/>
      <c r="DD90" s="925"/>
      <c r="DE90" s="925"/>
      <c r="DF90" s="926"/>
      <c r="DG90" s="924"/>
      <c r="DH90" s="925"/>
      <c r="DI90" s="925"/>
      <c r="DJ90" s="925"/>
      <c r="DK90" s="926"/>
      <c r="DL90" s="924"/>
      <c r="DM90" s="925"/>
      <c r="DN90" s="925"/>
      <c r="DO90" s="925"/>
      <c r="DP90" s="926"/>
      <c r="DQ90" s="924"/>
      <c r="DR90" s="925"/>
      <c r="DS90" s="925"/>
      <c r="DT90" s="925"/>
      <c r="DU90" s="926"/>
      <c r="DV90" s="921"/>
      <c r="DW90" s="922"/>
      <c r="DX90" s="922"/>
      <c r="DY90" s="922"/>
      <c r="DZ90" s="923"/>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7"/>
      <c r="BT91" s="928"/>
      <c r="BU91" s="928"/>
      <c r="BV91" s="928"/>
      <c r="BW91" s="928"/>
      <c r="BX91" s="928"/>
      <c r="BY91" s="928"/>
      <c r="BZ91" s="928"/>
      <c r="CA91" s="928"/>
      <c r="CB91" s="928"/>
      <c r="CC91" s="928"/>
      <c r="CD91" s="928"/>
      <c r="CE91" s="928"/>
      <c r="CF91" s="928"/>
      <c r="CG91" s="929"/>
      <c r="CH91" s="924"/>
      <c r="CI91" s="925"/>
      <c r="CJ91" s="925"/>
      <c r="CK91" s="925"/>
      <c r="CL91" s="926"/>
      <c r="CM91" s="924"/>
      <c r="CN91" s="925"/>
      <c r="CO91" s="925"/>
      <c r="CP91" s="925"/>
      <c r="CQ91" s="926"/>
      <c r="CR91" s="924"/>
      <c r="CS91" s="925"/>
      <c r="CT91" s="925"/>
      <c r="CU91" s="925"/>
      <c r="CV91" s="926"/>
      <c r="CW91" s="924"/>
      <c r="CX91" s="925"/>
      <c r="CY91" s="925"/>
      <c r="CZ91" s="925"/>
      <c r="DA91" s="926"/>
      <c r="DB91" s="924"/>
      <c r="DC91" s="925"/>
      <c r="DD91" s="925"/>
      <c r="DE91" s="925"/>
      <c r="DF91" s="926"/>
      <c r="DG91" s="924"/>
      <c r="DH91" s="925"/>
      <c r="DI91" s="925"/>
      <c r="DJ91" s="925"/>
      <c r="DK91" s="926"/>
      <c r="DL91" s="924"/>
      <c r="DM91" s="925"/>
      <c r="DN91" s="925"/>
      <c r="DO91" s="925"/>
      <c r="DP91" s="926"/>
      <c r="DQ91" s="924"/>
      <c r="DR91" s="925"/>
      <c r="DS91" s="925"/>
      <c r="DT91" s="925"/>
      <c r="DU91" s="926"/>
      <c r="DV91" s="921"/>
      <c r="DW91" s="922"/>
      <c r="DX91" s="922"/>
      <c r="DY91" s="922"/>
      <c r="DZ91" s="923"/>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7"/>
      <c r="BT92" s="928"/>
      <c r="BU92" s="928"/>
      <c r="BV92" s="928"/>
      <c r="BW92" s="928"/>
      <c r="BX92" s="928"/>
      <c r="BY92" s="928"/>
      <c r="BZ92" s="928"/>
      <c r="CA92" s="928"/>
      <c r="CB92" s="928"/>
      <c r="CC92" s="928"/>
      <c r="CD92" s="928"/>
      <c r="CE92" s="928"/>
      <c r="CF92" s="928"/>
      <c r="CG92" s="929"/>
      <c r="CH92" s="924"/>
      <c r="CI92" s="925"/>
      <c r="CJ92" s="925"/>
      <c r="CK92" s="925"/>
      <c r="CL92" s="926"/>
      <c r="CM92" s="924"/>
      <c r="CN92" s="925"/>
      <c r="CO92" s="925"/>
      <c r="CP92" s="925"/>
      <c r="CQ92" s="926"/>
      <c r="CR92" s="924"/>
      <c r="CS92" s="925"/>
      <c r="CT92" s="925"/>
      <c r="CU92" s="925"/>
      <c r="CV92" s="926"/>
      <c r="CW92" s="924"/>
      <c r="CX92" s="925"/>
      <c r="CY92" s="925"/>
      <c r="CZ92" s="925"/>
      <c r="DA92" s="926"/>
      <c r="DB92" s="924"/>
      <c r="DC92" s="925"/>
      <c r="DD92" s="925"/>
      <c r="DE92" s="925"/>
      <c r="DF92" s="926"/>
      <c r="DG92" s="924"/>
      <c r="DH92" s="925"/>
      <c r="DI92" s="925"/>
      <c r="DJ92" s="925"/>
      <c r="DK92" s="926"/>
      <c r="DL92" s="924"/>
      <c r="DM92" s="925"/>
      <c r="DN92" s="925"/>
      <c r="DO92" s="925"/>
      <c r="DP92" s="926"/>
      <c r="DQ92" s="924"/>
      <c r="DR92" s="925"/>
      <c r="DS92" s="925"/>
      <c r="DT92" s="925"/>
      <c r="DU92" s="926"/>
      <c r="DV92" s="921"/>
      <c r="DW92" s="922"/>
      <c r="DX92" s="922"/>
      <c r="DY92" s="922"/>
      <c r="DZ92" s="923"/>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7"/>
      <c r="BT93" s="928"/>
      <c r="BU93" s="928"/>
      <c r="BV93" s="928"/>
      <c r="BW93" s="928"/>
      <c r="BX93" s="928"/>
      <c r="BY93" s="928"/>
      <c r="BZ93" s="928"/>
      <c r="CA93" s="928"/>
      <c r="CB93" s="928"/>
      <c r="CC93" s="928"/>
      <c r="CD93" s="928"/>
      <c r="CE93" s="928"/>
      <c r="CF93" s="928"/>
      <c r="CG93" s="929"/>
      <c r="CH93" s="924"/>
      <c r="CI93" s="925"/>
      <c r="CJ93" s="925"/>
      <c r="CK93" s="925"/>
      <c r="CL93" s="926"/>
      <c r="CM93" s="924"/>
      <c r="CN93" s="925"/>
      <c r="CO93" s="925"/>
      <c r="CP93" s="925"/>
      <c r="CQ93" s="926"/>
      <c r="CR93" s="924"/>
      <c r="CS93" s="925"/>
      <c r="CT93" s="925"/>
      <c r="CU93" s="925"/>
      <c r="CV93" s="926"/>
      <c r="CW93" s="924"/>
      <c r="CX93" s="925"/>
      <c r="CY93" s="925"/>
      <c r="CZ93" s="925"/>
      <c r="DA93" s="926"/>
      <c r="DB93" s="924"/>
      <c r="DC93" s="925"/>
      <c r="DD93" s="925"/>
      <c r="DE93" s="925"/>
      <c r="DF93" s="926"/>
      <c r="DG93" s="924"/>
      <c r="DH93" s="925"/>
      <c r="DI93" s="925"/>
      <c r="DJ93" s="925"/>
      <c r="DK93" s="926"/>
      <c r="DL93" s="924"/>
      <c r="DM93" s="925"/>
      <c r="DN93" s="925"/>
      <c r="DO93" s="925"/>
      <c r="DP93" s="926"/>
      <c r="DQ93" s="924"/>
      <c r="DR93" s="925"/>
      <c r="DS93" s="925"/>
      <c r="DT93" s="925"/>
      <c r="DU93" s="926"/>
      <c r="DV93" s="921"/>
      <c r="DW93" s="922"/>
      <c r="DX93" s="922"/>
      <c r="DY93" s="922"/>
      <c r="DZ93" s="923"/>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7"/>
      <c r="BT94" s="928"/>
      <c r="BU94" s="928"/>
      <c r="BV94" s="928"/>
      <c r="BW94" s="928"/>
      <c r="BX94" s="928"/>
      <c r="BY94" s="928"/>
      <c r="BZ94" s="928"/>
      <c r="CA94" s="928"/>
      <c r="CB94" s="928"/>
      <c r="CC94" s="928"/>
      <c r="CD94" s="928"/>
      <c r="CE94" s="928"/>
      <c r="CF94" s="928"/>
      <c r="CG94" s="929"/>
      <c r="CH94" s="924"/>
      <c r="CI94" s="925"/>
      <c r="CJ94" s="925"/>
      <c r="CK94" s="925"/>
      <c r="CL94" s="926"/>
      <c r="CM94" s="924"/>
      <c r="CN94" s="925"/>
      <c r="CO94" s="925"/>
      <c r="CP94" s="925"/>
      <c r="CQ94" s="926"/>
      <c r="CR94" s="924"/>
      <c r="CS94" s="925"/>
      <c r="CT94" s="925"/>
      <c r="CU94" s="925"/>
      <c r="CV94" s="926"/>
      <c r="CW94" s="924"/>
      <c r="CX94" s="925"/>
      <c r="CY94" s="925"/>
      <c r="CZ94" s="925"/>
      <c r="DA94" s="926"/>
      <c r="DB94" s="924"/>
      <c r="DC94" s="925"/>
      <c r="DD94" s="925"/>
      <c r="DE94" s="925"/>
      <c r="DF94" s="926"/>
      <c r="DG94" s="924"/>
      <c r="DH94" s="925"/>
      <c r="DI94" s="925"/>
      <c r="DJ94" s="925"/>
      <c r="DK94" s="926"/>
      <c r="DL94" s="924"/>
      <c r="DM94" s="925"/>
      <c r="DN94" s="925"/>
      <c r="DO94" s="925"/>
      <c r="DP94" s="926"/>
      <c r="DQ94" s="924"/>
      <c r="DR94" s="925"/>
      <c r="DS94" s="925"/>
      <c r="DT94" s="925"/>
      <c r="DU94" s="926"/>
      <c r="DV94" s="921"/>
      <c r="DW94" s="922"/>
      <c r="DX94" s="922"/>
      <c r="DY94" s="922"/>
      <c r="DZ94" s="923"/>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7"/>
      <c r="BT95" s="928"/>
      <c r="BU95" s="928"/>
      <c r="BV95" s="928"/>
      <c r="BW95" s="928"/>
      <c r="BX95" s="928"/>
      <c r="BY95" s="928"/>
      <c r="BZ95" s="928"/>
      <c r="CA95" s="928"/>
      <c r="CB95" s="928"/>
      <c r="CC95" s="928"/>
      <c r="CD95" s="928"/>
      <c r="CE95" s="928"/>
      <c r="CF95" s="928"/>
      <c r="CG95" s="929"/>
      <c r="CH95" s="924"/>
      <c r="CI95" s="925"/>
      <c r="CJ95" s="925"/>
      <c r="CK95" s="925"/>
      <c r="CL95" s="926"/>
      <c r="CM95" s="924"/>
      <c r="CN95" s="925"/>
      <c r="CO95" s="925"/>
      <c r="CP95" s="925"/>
      <c r="CQ95" s="926"/>
      <c r="CR95" s="924"/>
      <c r="CS95" s="925"/>
      <c r="CT95" s="925"/>
      <c r="CU95" s="925"/>
      <c r="CV95" s="926"/>
      <c r="CW95" s="924"/>
      <c r="CX95" s="925"/>
      <c r="CY95" s="925"/>
      <c r="CZ95" s="925"/>
      <c r="DA95" s="926"/>
      <c r="DB95" s="924"/>
      <c r="DC95" s="925"/>
      <c r="DD95" s="925"/>
      <c r="DE95" s="925"/>
      <c r="DF95" s="926"/>
      <c r="DG95" s="924"/>
      <c r="DH95" s="925"/>
      <c r="DI95" s="925"/>
      <c r="DJ95" s="925"/>
      <c r="DK95" s="926"/>
      <c r="DL95" s="924"/>
      <c r="DM95" s="925"/>
      <c r="DN95" s="925"/>
      <c r="DO95" s="925"/>
      <c r="DP95" s="926"/>
      <c r="DQ95" s="924"/>
      <c r="DR95" s="925"/>
      <c r="DS95" s="925"/>
      <c r="DT95" s="925"/>
      <c r="DU95" s="926"/>
      <c r="DV95" s="921"/>
      <c r="DW95" s="922"/>
      <c r="DX95" s="922"/>
      <c r="DY95" s="922"/>
      <c r="DZ95" s="923"/>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7"/>
      <c r="BT96" s="928"/>
      <c r="BU96" s="928"/>
      <c r="BV96" s="928"/>
      <c r="BW96" s="928"/>
      <c r="BX96" s="928"/>
      <c r="BY96" s="928"/>
      <c r="BZ96" s="928"/>
      <c r="CA96" s="928"/>
      <c r="CB96" s="928"/>
      <c r="CC96" s="928"/>
      <c r="CD96" s="928"/>
      <c r="CE96" s="928"/>
      <c r="CF96" s="928"/>
      <c r="CG96" s="929"/>
      <c r="CH96" s="924"/>
      <c r="CI96" s="925"/>
      <c r="CJ96" s="925"/>
      <c r="CK96" s="925"/>
      <c r="CL96" s="926"/>
      <c r="CM96" s="924"/>
      <c r="CN96" s="925"/>
      <c r="CO96" s="925"/>
      <c r="CP96" s="925"/>
      <c r="CQ96" s="926"/>
      <c r="CR96" s="924"/>
      <c r="CS96" s="925"/>
      <c r="CT96" s="925"/>
      <c r="CU96" s="925"/>
      <c r="CV96" s="926"/>
      <c r="CW96" s="924"/>
      <c r="CX96" s="925"/>
      <c r="CY96" s="925"/>
      <c r="CZ96" s="925"/>
      <c r="DA96" s="926"/>
      <c r="DB96" s="924"/>
      <c r="DC96" s="925"/>
      <c r="DD96" s="925"/>
      <c r="DE96" s="925"/>
      <c r="DF96" s="926"/>
      <c r="DG96" s="924"/>
      <c r="DH96" s="925"/>
      <c r="DI96" s="925"/>
      <c r="DJ96" s="925"/>
      <c r="DK96" s="926"/>
      <c r="DL96" s="924"/>
      <c r="DM96" s="925"/>
      <c r="DN96" s="925"/>
      <c r="DO96" s="925"/>
      <c r="DP96" s="926"/>
      <c r="DQ96" s="924"/>
      <c r="DR96" s="925"/>
      <c r="DS96" s="925"/>
      <c r="DT96" s="925"/>
      <c r="DU96" s="926"/>
      <c r="DV96" s="921"/>
      <c r="DW96" s="922"/>
      <c r="DX96" s="922"/>
      <c r="DY96" s="922"/>
      <c r="DZ96" s="923"/>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7"/>
      <c r="BT97" s="928"/>
      <c r="BU97" s="928"/>
      <c r="BV97" s="928"/>
      <c r="BW97" s="928"/>
      <c r="BX97" s="928"/>
      <c r="BY97" s="928"/>
      <c r="BZ97" s="928"/>
      <c r="CA97" s="928"/>
      <c r="CB97" s="928"/>
      <c r="CC97" s="928"/>
      <c r="CD97" s="928"/>
      <c r="CE97" s="928"/>
      <c r="CF97" s="928"/>
      <c r="CG97" s="929"/>
      <c r="CH97" s="924"/>
      <c r="CI97" s="925"/>
      <c r="CJ97" s="925"/>
      <c r="CK97" s="925"/>
      <c r="CL97" s="926"/>
      <c r="CM97" s="924"/>
      <c r="CN97" s="925"/>
      <c r="CO97" s="925"/>
      <c r="CP97" s="925"/>
      <c r="CQ97" s="926"/>
      <c r="CR97" s="924"/>
      <c r="CS97" s="925"/>
      <c r="CT97" s="925"/>
      <c r="CU97" s="925"/>
      <c r="CV97" s="926"/>
      <c r="CW97" s="924"/>
      <c r="CX97" s="925"/>
      <c r="CY97" s="925"/>
      <c r="CZ97" s="925"/>
      <c r="DA97" s="926"/>
      <c r="DB97" s="924"/>
      <c r="DC97" s="925"/>
      <c r="DD97" s="925"/>
      <c r="DE97" s="925"/>
      <c r="DF97" s="926"/>
      <c r="DG97" s="924"/>
      <c r="DH97" s="925"/>
      <c r="DI97" s="925"/>
      <c r="DJ97" s="925"/>
      <c r="DK97" s="926"/>
      <c r="DL97" s="924"/>
      <c r="DM97" s="925"/>
      <c r="DN97" s="925"/>
      <c r="DO97" s="925"/>
      <c r="DP97" s="926"/>
      <c r="DQ97" s="924"/>
      <c r="DR97" s="925"/>
      <c r="DS97" s="925"/>
      <c r="DT97" s="925"/>
      <c r="DU97" s="926"/>
      <c r="DV97" s="921"/>
      <c r="DW97" s="922"/>
      <c r="DX97" s="922"/>
      <c r="DY97" s="922"/>
      <c r="DZ97" s="923"/>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7"/>
      <c r="BT98" s="928"/>
      <c r="BU98" s="928"/>
      <c r="BV98" s="928"/>
      <c r="BW98" s="928"/>
      <c r="BX98" s="928"/>
      <c r="BY98" s="928"/>
      <c r="BZ98" s="928"/>
      <c r="CA98" s="928"/>
      <c r="CB98" s="928"/>
      <c r="CC98" s="928"/>
      <c r="CD98" s="928"/>
      <c r="CE98" s="928"/>
      <c r="CF98" s="928"/>
      <c r="CG98" s="929"/>
      <c r="CH98" s="924"/>
      <c r="CI98" s="925"/>
      <c r="CJ98" s="925"/>
      <c r="CK98" s="925"/>
      <c r="CL98" s="926"/>
      <c r="CM98" s="924"/>
      <c r="CN98" s="925"/>
      <c r="CO98" s="925"/>
      <c r="CP98" s="925"/>
      <c r="CQ98" s="926"/>
      <c r="CR98" s="924"/>
      <c r="CS98" s="925"/>
      <c r="CT98" s="925"/>
      <c r="CU98" s="925"/>
      <c r="CV98" s="926"/>
      <c r="CW98" s="924"/>
      <c r="CX98" s="925"/>
      <c r="CY98" s="925"/>
      <c r="CZ98" s="925"/>
      <c r="DA98" s="926"/>
      <c r="DB98" s="924"/>
      <c r="DC98" s="925"/>
      <c r="DD98" s="925"/>
      <c r="DE98" s="925"/>
      <c r="DF98" s="926"/>
      <c r="DG98" s="924"/>
      <c r="DH98" s="925"/>
      <c r="DI98" s="925"/>
      <c r="DJ98" s="925"/>
      <c r="DK98" s="926"/>
      <c r="DL98" s="924"/>
      <c r="DM98" s="925"/>
      <c r="DN98" s="925"/>
      <c r="DO98" s="925"/>
      <c r="DP98" s="926"/>
      <c r="DQ98" s="924"/>
      <c r="DR98" s="925"/>
      <c r="DS98" s="925"/>
      <c r="DT98" s="925"/>
      <c r="DU98" s="926"/>
      <c r="DV98" s="921"/>
      <c r="DW98" s="922"/>
      <c r="DX98" s="922"/>
      <c r="DY98" s="922"/>
      <c r="DZ98" s="923"/>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7"/>
      <c r="BT99" s="928"/>
      <c r="BU99" s="928"/>
      <c r="BV99" s="928"/>
      <c r="BW99" s="928"/>
      <c r="BX99" s="928"/>
      <c r="BY99" s="928"/>
      <c r="BZ99" s="928"/>
      <c r="CA99" s="928"/>
      <c r="CB99" s="928"/>
      <c r="CC99" s="928"/>
      <c r="CD99" s="928"/>
      <c r="CE99" s="928"/>
      <c r="CF99" s="928"/>
      <c r="CG99" s="929"/>
      <c r="CH99" s="924"/>
      <c r="CI99" s="925"/>
      <c r="CJ99" s="925"/>
      <c r="CK99" s="925"/>
      <c r="CL99" s="926"/>
      <c r="CM99" s="924"/>
      <c r="CN99" s="925"/>
      <c r="CO99" s="925"/>
      <c r="CP99" s="925"/>
      <c r="CQ99" s="926"/>
      <c r="CR99" s="924"/>
      <c r="CS99" s="925"/>
      <c r="CT99" s="925"/>
      <c r="CU99" s="925"/>
      <c r="CV99" s="926"/>
      <c r="CW99" s="924"/>
      <c r="CX99" s="925"/>
      <c r="CY99" s="925"/>
      <c r="CZ99" s="925"/>
      <c r="DA99" s="926"/>
      <c r="DB99" s="924"/>
      <c r="DC99" s="925"/>
      <c r="DD99" s="925"/>
      <c r="DE99" s="925"/>
      <c r="DF99" s="926"/>
      <c r="DG99" s="924"/>
      <c r="DH99" s="925"/>
      <c r="DI99" s="925"/>
      <c r="DJ99" s="925"/>
      <c r="DK99" s="926"/>
      <c r="DL99" s="924"/>
      <c r="DM99" s="925"/>
      <c r="DN99" s="925"/>
      <c r="DO99" s="925"/>
      <c r="DP99" s="926"/>
      <c r="DQ99" s="924"/>
      <c r="DR99" s="925"/>
      <c r="DS99" s="925"/>
      <c r="DT99" s="925"/>
      <c r="DU99" s="926"/>
      <c r="DV99" s="921"/>
      <c r="DW99" s="922"/>
      <c r="DX99" s="922"/>
      <c r="DY99" s="922"/>
      <c r="DZ99" s="923"/>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7"/>
      <c r="BT100" s="928"/>
      <c r="BU100" s="928"/>
      <c r="BV100" s="928"/>
      <c r="BW100" s="928"/>
      <c r="BX100" s="928"/>
      <c r="BY100" s="928"/>
      <c r="BZ100" s="928"/>
      <c r="CA100" s="928"/>
      <c r="CB100" s="928"/>
      <c r="CC100" s="928"/>
      <c r="CD100" s="928"/>
      <c r="CE100" s="928"/>
      <c r="CF100" s="928"/>
      <c r="CG100" s="929"/>
      <c r="CH100" s="924"/>
      <c r="CI100" s="925"/>
      <c r="CJ100" s="925"/>
      <c r="CK100" s="925"/>
      <c r="CL100" s="926"/>
      <c r="CM100" s="924"/>
      <c r="CN100" s="925"/>
      <c r="CO100" s="925"/>
      <c r="CP100" s="925"/>
      <c r="CQ100" s="926"/>
      <c r="CR100" s="924"/>
      <c r="CS100" s="925"/>
      <c r="CT100" s="925"/>
      <c r="CU100" s="925"/>
      <c r="CV100" s="926"/>
      <c r="CW100" s="924"/>
      <c r="CX100" s="925"/>
      <c r="CY100" s="925"/>
      <c r="CZ100" s="925"/>
      <c r="DA100" s="926"/>
      <c r="DB100" s="924"/>
      <c r="DC100" s="925"/>
      <c r="DD100" s="925"/>
      <c r="DE100" s="925"/>
      <c r="DF100" s="926"/>
      <c r="DG100" s="924"/>
      <c r="DH100" s="925"/>
      <c r="DI100" s="925"/>
      <c r="DJ100" s="925"/>
      <c r="DK100" s="926"/>
      <c r="DL100" s="924"/>
      <c r="DM100" s="925"/>
      <c r="DN100" s="925"/>
      <c r="DO100" s="925"/>
      <c r="DP100" s="926"/>
      <c r="DQ100" s="924"/>
      <c r="DR100" s="925"/>
      <c r="DS100" s="925"/>
      <c r="DT100" s="925"/>
      <c r="DU100" s="926"/>
      <c r="DV100" s="921"/>
      <c r="DW100" s="922"/>
      <c r="DX100" s="922"/>
      <c r="DY100" s="922"/>
      <c r="DZ100" s="923"/>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7"/>
      <c r="BT101" s="928"/>
      <c r="BU101" s="928"/>
      <c r="BV101" s="928"/>
      <c r="BW101" s="928"/>
      <c r="BX101" s="928"/>
      <c r="BY101" s="928"/>
      <c r="BZ101" s="928"/>
      <c r="CA101" s="928"/>
      <c r="CB101" s="928"/>
      <c r="CC101" s="928"/>
      <c r="CD101" s="928"/>
      <c r="CE101" s="928"/>
      <c r="CF101" s="928"/>
      <c r="CG101" s="929"/>
      <c r="CH101" s="924"/>
      <c r="CI101" s="925"/>
      <c r="CJ101" s="925"/>
      <c r="CK101" s="925"/>
      <c r="CL101" s="926"/>
      <c r="CM101" s="924"/>
      <c r="CN101" s="925"/>
      <c r="CO101" s="925"/>
      <c r="CP101" s="925"/>
      <c r="CQ101" s="926"/>
      <c r="CR101" s="924"/>
      <c r="CS101" s="925"/>
      <c r="CT101" s="925"/>
      <c r="CU101" s="925"/>
      <c r="CV101" s="926"/>
      <c r="CW101" s="924"/>
      <c r="CX101" s="925"/>
      <c r="CY101" s="925"/>
      <c r="CZ101" s="925"/>
      <c r="DA101" s="926"/>
      <c r="DB101" s="924"/>
      <c r="DC101" s="925"/>
      <c r="DD101" s="925"/>
      <c r="DE101" s="925"/>
      <c r="DF101" s="926"/>
      <c r="DG101" s="924"/>
      <c r="DH101" s="925"/>
      <c r="DI101" s="925"/>
      <c r="DJ101" s="925"/>
      <c r="DK101" s="926"/>
      <c r="DL101" s="924"/>
      <c r="DM101" s="925"/>
      <c r="DN101" s="925"/>
      <c r="DO101" s="925"/>
      <c r="DP101" s="926"/>
      <c r="DQ101" s="924"/>
      <c r="DR101" s="925"/>
      <c r="DS101" s="925"/>
      <c r="DT101" s="925"/>
      <c r="DU101" s="926"/>
      <c r="DV101" s="921"/>
      <c r="DW101" s="922"/>
      <c r="DX101" s="922"/>
      <c r="DY101" s="922"/>
      <c r="DZ101" s="923"/>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417</v>
      </c>
      <c r="BS102" s="851"/>
      <c r="BT102" s="851"/>
      <c r="BU102" s="851"/>
      <c r="BV102" s="851"/>
      <c r="BW102" s="851"/>
      <c r="BX102" s="851"/>
      <c r="BY102" s="851"/>
      <c r="BZ102" s="851"/>
      <c r="CA102" s="851"/>
      <c r="CB102" s="851"/>
      <c r="CC102" s="851"/>
      <c r="CD102" s="851"/>
      <c r="CE102" s="851"/>
      <c r="CF102" s="851"/>
      <c r="CG102" s="852"/>
      <c r="CH102" s="951"/>
      <c r="CI102" s="952"/>
      <c r="CJ102" s="952"/>
      <c r="CK102" s="952"/>
      <c r="CL102" s="953"/>
      <c r="CM102" s="951"/>
      <c r="CN102" s="952"/>
      <c r="CO102" s="952"/>
      <c r="CP102" s="952"/>
      <c r="CQ102" s="953"/>
      <c r="CR102" s="954" t="s">
        <v>512</v>
      </c>
      <c r="CS102" s="914"/>
      <c r="CT102" s="914"/>
      <c r="CU102" s="914"/>
      <c r="CV102" s="955"/>
      <c r="CW102" s="954" t="s">
        <v>512</v>
      </c>
      <c r="CX102" s="914"/>
      <c r="CY102" s="914"/>
      <c r="CZ102" s="914"/>
      <c r="DA102" s="955"/>
      <c r="DB102" s="954">
        <v>72</v>
      </c>
      <c r="DC102" s="914"/>
      <c r="DD102" s="914"/>
      <c r="DE102" s="914"/>
      <c r="DF102" s="955"/>
      <c r="DG102" s="954" t="s">
        <v>512</v>
      </c>
      <c r="DH102" s="914"/>
      <c r="DI102" s="914"/>
      <c r="DJ102" s="914"/>
      <c r="DK102" s="955"/>
      <c r="DL102" s="954">
        <v>40</v>
      </c>
      <c r="DM102" s="914"/>
      <c r="DN102" s="914"/>
      <c r="DO102" s="914"/>
      <c r="DP102" s="955"/>
      <c r="DQ102" s="954" t="s">
        <v>512</v>
      </c>
      <c r="DR102" s="914"/>
      <c r="DS102" s="914"/>
      <c r="DT102" s="914"/>
      <c r="DU102" s="955"/>
      <c r="DV102" s="978"/>
      <c r="DW102" s="979"/>
      <c r="DX102" s="979"/>
      <c r="DY102" s="979"/>
      <c r="DZ102" s="98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1" t="s">
        <v>418</v>
      </c>
      <c r="BR103" s="981"/>
      <c r="BS103" s="981"/>
      <c r="BT103" s="981"/>
      <c r="BU103" s="981"/>
      <c r="BV103" s="981"/>
      <c r="BW103" s="981"/>
      <c r="BX103" s="981"/>
      <c r="BY103" s="981"/>
      <c r="BZ103" s="981"/>
      <c r="CA103" s="981"/>
      <c r="CB103" s="981"/>
      <c r="CC103" s="981"/>
      <c r="CD103" s="981"/>
      <c r="CE103" s="981"/>
      <c r="CF103" s="981"/>
      <c r="CG103" s="981"/>
      <c r="CH103" s="981"/>
      <c r="CI103" s="981"/>
      <c r="CJ103" s="981"/>
      <c r="CK103" s="981"/>
      <c r="CL103" s="981"/>
      <c r="CM103" s="981"/>
      <c r="CN103" s="981"/>
      <c r="CO103" s="981"/>
      <c r="CP103" s="981"/>
      <c r="CQ103" s="981"/>
      <c r="CR103" s="981"/>
      <c r="CS103" s="981"/>
      <c r="CT103" s="981"/>
      <c r="CU103" s="981"/>
      <c r="CV103" s="981"/>
      <c r="CW103" s="981"/>
      <c r="CX103" s="981"/>
      <c r="CY103" s="981"/>
      <c r="CZ103" s="981"/>
      <c r="DA103" s="981"/>
      <c r="DB103" s="981"/>
      <c r="DC103" s="981"/>
      <c r="DD103" s="981"/>
      <c r="DE103" s="981"/>
      <c r="DF103" s="981"/>
      <c r="DG103" s="981"/>
      <c r="DH103" s="981"/>
      <c r="DI103" s="981"/>
      <c r="DJ103" s="981"/>
      <c r="DK103" s="981"/>
      <c r="DL103" s="981"/>
      <c r="DM103" s="981"/>
      <c r="DN103" s="981"/>
      <c r="DO103" s="981"/>
      <c r="DP103" s="981"/>
      <c r="DQ103" s="981"/>
      <c r="DR103" s="981"/>
      <c r="DS103" s="981"/>
      <c r="DT103" s="981"/>
      <c r="DU103" s="981"/>
      <c r="DV103" s="981"/>
      <c r="DW103" s="981"/>
      <c r="DX103" s="981"/>
      <c r="DY103" s="981"/>
      <c r="DZ103" s="98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2" t="s">
        <v>419</v>
      </c>
      <c r="BR104" s="982"/>
      <c r="BS104" s="982"/>
      <c r="BT104" s="982"/>
      <c r="BU104" s="982"/>
      <c r="BV104" s="982"/>
      <c r="BW104" s="982"/>
      <c r="BX104" s="982"/>
      <c r="BY104" s="982"/>
      <c r="BZ104" s="982"/>
      <c r="CA104" s="982"/>
      <c r="CB104" s="982"/>
      <c r="CC104" s="982"/>
      <c r="CD104" s="982"/>
      <c r="CE104" s="982"/>
      <c r="CF104" s="982"/>
      <c r="CG104" s="982"/>
      <c r="CH104" s="982"/>
      <c r="CI104" s="982"/>
      <c r="CJ104" s="982"/>
      <c r="CK104" s="982"/>
      <c r="CL104" s="982"/>
      <c r="CM104" s="982"/>
      <c r="CN104" s="982"/>
      <c r="CO104" s="982"/>
      <c r="CP104" s="982"/>
      <c r="CQ104" s="982"/>
      <c r="CR104" s="982"/>
      <c r="CS104" s="982"/>
      <c r="CT104" s="982"/>
      <c r="CU104" s="982"/>
      <c r="CV104" s="982"/>
      <c r="CW104" s="982"/>
      <c r="CX104" s="982"/>
      <c r="CY104" s="982"/>
      <c r="CZ104" s="982"/>
      <c r="DA104" s="982"/>
      <c r="DB104" s="982"/>
      <c r="DC104" s="982"/>
      <c r="DD104" s="982"/>
      <c r="DE104" s="982"/>
      <c r="DF104" s="982"/>
      <c r="DG104" s="982"/>
      <c r="DH104" s="982"/>
      <c r="DI104" s="982"/>
      <c r="DJ104" s="982"/>
      <c r="DK104" s="982"/>
      <c r="DL104" s="982"/>
      <c r="DM104" s="982"/>
      <c r="DN104" s="982"/>
      <c r="DO104" s="982"/>
      <c r="DP104" s="982"/>
      <c r="DQ104" s="982"/>
      <c r="DR104" s="982"/>
      <c r="DS104" s="982"/>
      <c r="DT104" s="982"/>
      <c r="DU104" s="982"/>
      <c r="DV104" s="982"/>
      <c r="DW104" s="982"/>
      <c r="DX104" s="982"/>
      <c r="DY104" s="982"/>
      <c r="DZ104" s="98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3" t="s">
        <v>422</v>
      </c>
      <c r="B108" s="984"/>
      <c r="C108" s="984"/>
      <c r="D108" s="984"/>
      <c r="E108" s="984"/>
      <c r="F108" s="984"/>
      <c r="G108" s="984"/>
      <c r="H108" s="984"/>
      <c r="I108" s="984"/>
      <c r="J108" s="984"/>
      <c r="K108" s="984"/>
      <c r="L108" s="984"/>
      <c r="M108" s="984"/>
      <c r="N108" s="984"/>
      <c r="O108" s="984"/>
      <c r="P108" s="984"/>
      <c r="Q108" s="984"/>
      <c r="R108" s="984"/>
      <c r="S108" s="984"/>
      <c r="T108" s="984"/>
      <c r="U108" s="984"/>
      <c r="V108" s="984"/>
      <c r="W108" s="984"/>
      <c r="X108" s="984"/>
      <c r="Y108" s="984"/>
      <c r="Z108" s="984"/>
      <c r="AA108" s="984"/>
      <c r="AB108" s="984"/>
      <c r="AC108" s="984"/>
      <c r="AD108" s="984"/>
      <c r="AE108" s="984"/>
      <c r="AF108" s="984"/>
      <c r="AG108" s="984"/>
      <c r="AH108" s="984"/>
      <c r="AI108" s="984"/>
      <c r="AJ108" s="984"/>
      <c r="AK108" s="984"/>
      <c r="AL108" s="984"/>
      <c r="AM108" s="984"/>
      <c r="AN108" s="984"/>
      <c r="AO108" s="984"/>
      <c r="AP108" s="984"/>
      <c r="AQ108" s="984"/>
      <c r="AR108" s="984"/>
      <c r="AS108" s="984"/>
      <c r="AT108" s="985"/>
      <c r="AU108" s="983" t="s">
        <v>423</v>
      </c>
      <c r="AV108" s="984"/>
      <c r="AW108" s="984"/>
      <c r="AX108" s="984"/>
      <c r="AY108" s="984"/>
      <c r="AZ108" s="984"/>
      <c r="BA108" s="984"/>
      <c r="BB108" s="984"/>
      <c r="BC108" s="984"/>
      <c r="BD108" s="984"/>
      <c r="BE108" s="984"/>
      <c r="BF108" s="984"/>
      <c r="BG108" s="984"/>
      <c r="BH108" s="984"/>
      <c r="BI108" s="984"/>
      <c r="BJ108" s="984"/>
      <c r="BK108" s="984"/>
      <c r="BL108" s="984"/>
      <c r="BM108" s="984"/>
      <c r="BN108" s="984"/>
      <c r="BO108" s="984"/>
      <c r="BP108" s="984"/>
      <c r="BQ108" s="984"/>
      <c r="BR108" s="984"/>
      <c r="BS108" s="984"/>
      <c r="BT108" s="984"/>
      <c r="BU108" s="984"/>
      <c r="BV108" s="984"/>
      <c r="BW108" s="984"/>
      <c r="BX108" s="984"/>
      <c r="BY108" s="984"/>
      <c r="BZ108" s="984"/>
      <c r="CA108" s="984"/>
      <c r="CB108" s="984"/>
      <c r="CC108" s="984"/>
      <c r="CD108" s="984"/>
      <c r="CE108" s="984"/>
      <c r="CF108" s="984"/>
      <c r="CG108" s="984"/>
      <c r="CH108" s="984"/>
      <c r="CI108" s="984"/>
      <c r="CJ108" s="984"/>
      <c r="CK108" s="984"/>
      <c r="CL108" s="984"/>
      <c r="CM108" s="984"/>
      <c r="CN108" s="984"/>
      <c r="CO108" s="984"/>
      <c r="CP108" s="984"/>
      <c r="CQ108" s="984"/>
      <c r="CR108" s="984"/>
      <c r="CS108" s="984"/>
      <c r="CT108" s="984"/>
      <c r="CU108" s="984"/>
      <c r="CV108" s="984"/>
      <c r="CW108" s="984"/>
      <c r="CX108" s="984"/>
      <c r="CY108" s="984"/>
      <c r="CZ108" s="984"/>
      <c r="DA108" s="984"/>
      <c r="DB108" s="984"/>
      <c r="DC108" s="984"/>
      <c r="DD108" s="984"/>
      <c r="DE108" s="984"/>
      <c r="DF108" s="984"/>
      <c r="DG108" s="984"/>
      <c r="DH108" s="984"/>
      <c r="DI108" s="984"/>
      <c r="DJ108" s="984"/>
      <c r="DK108" s="984"/>
      <c r="DL108" s="984"/>
      <c r="DM108" s="984"/>
      <c r="DN108" s="984"/>
      <c r="DO108" s="984"/>
      <c r="DP108" s="984"/>
      <c r="DQ108" s="984"/>
      <c r="DR108" s="984"/>
      <c r="DS108" s="984"/>
      <c r="DT108" s="984"/>
      <c r="DU108" s="984"/>
      <c r="DV108" s="984"/>
      <c r="DW108" s="984"/>
      <c r="DX108" s="984"/>
      <c r="DY108" s="984"/>
      <c r="DZ108" s="985"/>
    </row>
    <row r="109" spans="1:131" s="226" customFormat="1" ht="26.25" customHeight="1" x14ac:dyDescent="0.15">
      <c r="A109" s="976" t="s">
        <v>424</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425</v>
      </c>
      <c r="AB109" s="957"/>
      <c r="AC109" s="957"/>
      <c r="AD109" s="957"/>
      <c r="AE109" s="958"/>
      <c r="AF109" s="956" t="s">
        <v>301</v>
      </c>
      <c r="AG109" s="957"/>
      <c r="AH109" s="957"/>
      <c r="AI109" s="957"/>
      <c r="AJ109" s="958"/>
      <c r="AK109" s="956" t="s">
        <v>300</v>
      </c>
      <c r="AL109" s="957"/>
      <c r="AM109" s="957"/>
      <c r="AN109" s="957"/>
      <c r="AO109" s="958"/>
      <c r="AP109" s="956" t="s">
        <v>426</v>
      </c>
      <c r="AQ109" s="957"/>
      <c r="AR109" s="957"/>
      <c r="AS109" s="957"/>
      <c r="AT109" s="959"/>
      <c r="AU109" s="976" t="s">
        <v>424</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425</v>
      </c>
      <c r="BR109" s="957"/>
      <c r="BS109" s="957"/>
      <c r="BT109" s="957"/>
      <c r="BU109" s="958"/>
      <c r="BV109" s="956" t="s">
        <v>301</v>
      </c>
      <c r="BW109" s="957"/>
      <c r="BX109" s="957"/>
      <c r="BY109" s="957"/>
      <c r="BZ109" s="958"/>
      <c r="CA109" s="956" t="s">
        <v>300</v>
      </c>
      <c r="CB109" s="957"/>
      <c r="CC109" s="957"/>
      <c r="CD109" s="957"/>
      <c r="CE109" s="958"/>
      <c r="CF109" s="977" t="s">
        <v>426</v>
      </c>
      <c r="CG109" s="977"/>
      <c r="CH109" s="977"/>
      <c r="CI109" s="977"/>
      <c r="CJ109" s="977"/>
      <c r="CK109" s="956" t="s">
        <v>427</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425</v>
      </c>
      <c r="DH109" s="957"/>
      <c r="DI109" s="957"/>
      <c r="DJ109" s="957"/>
      <c r="DK109" s="958"/>
      <c r="DL109" s="956" t="s">
        <v>301</v>
      </c>
      <c r="DM109" s="957"/>
      <c r="DN109" s="957"/>
      <c r="DO109" s="957"/>
      <c r="DP109" s="958"/>
      <c r="DQ109" s="956" t="s">
        <v>300</v>
      </c>
      <c r="DR109" s="957"/>
      <c r="DS109" s="957"/>
      <c r="DT109" s="957"/>
      <c r="DU109" s="958"/>
      <c r="DV109" s="956" t="s">
        <v>426</v>
      </c>
      <c r="DW109" s="957"/>
      <c r="DX109" s="957"/>
      <c r="DY109" s="957"/>
      <c r="DZ109" s="959"/>
    </row>
    <row r="110" spans="1:131" s="226" customFormat="1" ht="26.25" customHeight="1" x14ac:dyDescent="0.15">
      <c r="A110" s="960" t="s">
        <v>428</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469515</v>
      </c>
      <c r="AB110" s="964"/>
      <c r="AC110" s="964"/>
      <c r="AD110" s="964"/>
      <c r="AE110" s="965"/>
      <c r="AF110" s="966">
        <v>504370</v>
      </c>
      <c r="AG110" s="964"/>
      <c r="AH110" s="964"/>
      <c r="AI110" s="964"/>
      <c r="AJ110" s="965"/>
      <c r="AK110" s="966">
        <v>518642</v>
      </c>
      <c r="AL110" s="964"/>
      <c r="AM110" s="964"/>
      <c r="AN110" s="964"/>
      <c r="AO110" s="965"/>
      <c r="AP110" s="967">
        <v>17.7</v>
      </c>
      <c r="AQ110" s="968"/>
      <c r="AR110" s="968"/>
      <c r="AS110" s="968"/>
      <c r="AT110" s="969"/>
      <c r="AU110" s="970" t="s">
        <v>67</v>
      </c>
      <c r="AV110" s="971"/>
      <c r="AW110" s="971"/>
      <c r="AX110" s="971"/>
      <c r="AY110" s="971"/>
      <c r="AZ110" s="1012" t="s">
        <v>429</v>
      </c>
      <c r="BA110" s="961"/>
      <c r="BB110" s="961"/>
      <c r="BC110" s="961"/>
      <c r="BD110" s="961"/>
      <c r="BE110" s="961"/>
      <c r="BF110" s="961"/>
      <c r="BG110" s="961"/>
      <c r="BH110" s="961"/>
      <c r="BI110" s="961"/>
      <c r="BJ110" s="961"/>
      <c r="BK110" s="961"/>
      <c r="BL110" s="961"/>
      <c r="BM110" s="961"/>
      <c r="BN110" s="961"/>
      <c r="BO110" s="961"/>
      <c r="BP110" s="962"/>
      <c r="BQ110" s="998">
        <v>4590628</v>
      </c>
      <c r="BR110" s="999"/>
      <c r="BS110" s="999"/>
      <c r="BT110" s="999"/>
      <c r="BU110" s="999"/>
      <c r="BV110" s="999">
        <v>4875796</v>
      </c>
      <c r="BW110" s="999"/>
      <c r="BX110" s="999"/>
      <c r="BY110" s="999"/>
      <c r="BZ110" s="999"/>
      <c r="CA110" s="999">
        <v>4435338</v>
      </c>
      <c r="CB110" s="999"/>
      <c r="CC110" s="999"/>
      <c r="CD110" s="999"/>
      <c r="CE110" s="999"/>
      <c r="CF110" s="1013">
        <v>151.4</v>
      </c>
      <c r="CG110" s="1014"/>
      <c r="CH110" s="1014"/>
      <c r="CI110" s="1014"/>
      <c r="CJ110" s="1014"/>
      <c r="CK110" s="1015" t="s">
        <v>430</v>
      </c>
      <c r="CL110" s="1016"/>
      <c r="CM110" s="995" t="s">
        <v>431</v>
      </c>
      <c r="CN110" s="996"/>
      <c r="CO110" s="996"/>
      <c r="CP110" s="996"/>
      <c r="CQ110" s="996"/>
      <c r="CR110" s="996"/>
      <c r="CS110" s="996"/>
      <c r="CT110" s="996"/>
      <c r="CU110" s="996"/>
      <c r="CV110" s="996"/>
      <c r="CW110" s="996"/>
      <c r="CX110" s="996"/>
      <c r="CY110" s="996"/>
      <c r="CZ110" s="996"/>
      <c r="DA110" s="996"/>
      <c r="DB110" s="996"/>
      <c r="DC110" s="996"/>
      <c r="DD110" s="996"/>
      <c r="DE110" s="996"/>
      <c r="DF110" s="997"/>
      <c r="DG110" s="998" t="s">
        <v>406</v>
      </c>
      <c r="DH110" s="999"/>
      <c r="DI110" s="999"/>
      <c r="DJ110" s="999"/>
      <c r="DK110" s="999"/>
      <c r="DL110" s="999" t="s">
        <v>406</v>
      </c>
      <c r="DM110" s="999"/>
      <c r="DN110" s="999"/>
      <c r="DO110" s="999"/>
      <c r="DP110" s="999"/>
      <c r="DQ110" s="999" t="s">
        <v>406</v>
      </c>
      <c r="DR110" s="999"/>
      <c r="DS110" s="999"/>
      <c r="DT110" s="999"/>
      <c r="DU110" s="999"/>
      <c r="DV110" s="1000" t="s">
        <v>406</v>
      </c>
      <c r="DW110" s="1000"/>
      <c r="DX110" s="1000"/>
      <c r="DY110" s="1000"/>
      <c r="DZ110" s="1001"/>
    </row>
    <row r="111" spans="1:131" s="226" customFormat="1" ht="26.25" customHeight="1" x14ac:dyDescent="0.15">
      <c r="A111" s="1002" t="s">
        <v>432</v>
      </c>
      <c r="B111" s="1003"/>
      <c r="C111" s="1003"/>
      <c r="D111" s="1003"/>
      <c r="E111" s="1003"/>
      <c r="F111" s="1003"/>
      <c r="G111" s="1003"/>
      <c r="H111" s="1003"/>
      <c r="I111" s="1003"/>
      <c r="J111" s="1003"/>
      <c r="K111" s="1003"/>
      <c r="L111" s="1003"/>
      <c r="M111" s="1003"/>
      <c r="N111" s="1003"/>
      <c r="O111" s="1003"/>
      <c r="P111" s="1003"/>
      <c r="Q111" s="1003"/>
      <c r="R111" s="1003"/>
      <c r="S111" s="1003"/>
      <c r="T111" s="1003"/>
      <c r="U111" s="1003"/>
      <c r="V111" s="1003"/>
      <c r="W111" s="1003"/>
      <c r="X111" s="1003"/>
      <c r="Y111" s="1003"/>
      <c r="Z111" s="1004"/>
      <c r="AA111" s="1005" t="s">
        <v>406</v>
      </c>
      <c r="AB111" s="1006"/>
      <c r="AC111" s="1006"/>
      <c r="AD111" s="1006"/>
      <c r="AE111" s="1007"/>
      <c r="AF111" s="1008" t="s">
        <v>406</v>
      </c>
      <c r="AG111" s="1006"/>
      <c r="AH111" s="1006"/>
      <c r="AI111" s="1006"/>
      <c r="AJ111" s="1007"/>
      <c r="AK111" s="1008" t="s">
        <v>433</v>
      </c>
      <c r="AL111" s="1006"/>
      <c r="AM111" s="1006"/>
      <c r="AN111" s="1006"/>
      <c r="AO111" s="1007"/>
      <c r="AP111" s="1009" t="s">
        <v>433</v>
      </c>
      <c r="AQ111" s="1010"/>
      <c r="AR111" s="1010"/>
      <c r="AS111" s="1010"/>
      <c r="AT111" s="1011"/>
      <c r="AU111" s="972"/>
      <c r="AV111" s="973"/>
      <c r="AW111" s="973"/>
      <c r="AX111" s="973"/>
      <c r="AY111" s="973"/>
      <c r="AZ111" s="1021" t="s">
        <v>434</v>
      </c>
      <c r="BA111" s="1022"/>
      <c r="BB111" s="1022"/>
      <c r="BC111" s="1022"/>
      <c r="BD111" s="1022"/>
      <c r="BE111" s="1022"/>
      <c r="BF111" s="1022"/>
      <c r="BG111" s="1022"/>
      <c r="BH111" s="1022"/>
      <c r="BI111" s="1022"/>
      <c r="BJ111" s="1022"/>
      <c r="BK111" s="1022"/>
      <c r="BL111" s="1022"/>
      <c r="BM111" s="1022"/>
      <c r="BN111" s="1022"/>
      <c r="BO111" s="1022"/>
      <c r="BP111" s="1023"/>
      <c r="BQ111" s="991" t="s">
        <v>406</v>
      </c>
      <c r="BR111" s="992"/>
      <c r="BS111" s="992"/>
      <c r="BT111" s="992"/>
      <c r="BU111" s="992"/>
      <c r="BV111" s="992" t="s">
        <v>433</v>
      </c>
      <c r="BW111" s="992"/>
      <c r="BX111" s="992"/>
      <c r="BY111" s="992"/>
      <c r="BZ111" s="992"/>
      <c r="CA111" s="992" t="s">
        <v>406</v>
      </c>
      <c r="CB111" s="992"/>
      <c r="CC111" s="992"/>
      <c r="CD111" s="992"/>
      <c r="CE111" s="992"/>
      <c r="CF111" s="986" t="s">
        <v>406</v>
      </c>
      <c r="CG111" s="987"/>
      <c r="CH111" s="987"/>
      <c r="CI111" s="987"/>
      <c r="CJ111" s="987"/>
      <c r="CK111" s="1017"/>
      <c r="CL111" s="1018"/>
      <c r="CM111" s="988" t="s">
        <v>435</v>
      </c>
      <c r="CN111" s="989"/>
      <c r="CO111" s="989"/>
      <c r="CP111" s="989"/>
      <c r="CQ111" s="989"/>
      <c r="CR111" s="989"/>
      <c r="CS111" s="989"/>
      <c r="CT111" s="989"/>
      <c r="CU111" s="989"/>
      <c r="CV111" s="989"/>
      <c r="CW111" s="989"/>
      <c r="CX111" s="989"/>
      <c r="CY111" s="989"/>
      <c r="CZ111" s="989"/>
      <c r="DA111" s="989"/>
      <c r="DB111" s="989"/>
      <c r="DC111" s="989"/>
      <c r="DD111" s="989"/>
      <c r="DE111" s="989"/>
      <c r="DF111" s="990"/>
      <c r="DG111" s="991" t="s">
        <v>406</v>
      </c>
      <c r="DH111" s="992"/>
      <c r="DI111" s="992"/>
      <c r="DJ111" s="992"/>
      <c r="DK111" s="992"/>
      <c r="DL111" s="992" t="s">
        <v>433</v>
      </c>
      <c r="DM111" s="992"/>
      <c r="DN111" s="992"/>
      <c r="DO111" s="992"/>
      <c r="DP111" s="992"/>
      <c r="DQ111" s="992" t="s">
        <v>433</v>
      </c>
      <c r="DR111" s="992"/>
      <c r="DS111" s="992"/>
      <c r="DT111" s="992"/>
      <c r="DU111" s="992"/>
      <c r="DV111" s="993" t="s">
        <v>406</v>
      </c>
      <c r="DW111" s="993"/>
      <c r="DX111" s="993"/>
      <c r="DY111" s="993"/>
      <c r="DZ111" s="994"/>
    </row>
    <row r="112" spans="1:131" s="226" customFormat="1" ht="26.25" customHeight="1" x14ac:dyDescent="0.15">
      <c r="A112" s="1024" t="s">
        <v>436</v>
      </c>
      <c r="B112" s="1025"/>
      <c r="C112" s="1022" t="s">
        <v>437</v>
      </c>
      <c r="D112" s="1022"/>
      <c r="E112" s="1022"/>
      <c r="F112" s="1022"/>
      <c r="G112" s="1022"/>
      <c r="H112" s="1022"/>
      <c r="I112" s="1022"/>
      <c r="J112" s="1022"/>
      <c r="K112" s="1022"/>
      <c r="L112" s="1022"/>
      <c r="M112" s="1022"/>
      <c r="N112" s="1022"/>
      <c r="O112" s="1022"/>
      <c r="P112" s="1022"/>
      <c r="Q112" s="1022"/>
      <c r="R112" s="1022"/>
      <c r="S112" s="1022"/>
      <c r="T112" s="1022"/>
      <c r="U112" s="1022"/>
      <c r="V112" s="1022"/>
      <c r="W112" s="1022"/>
      <c r="X112" s="1022"/>
      <c r="Y112" s="1022"/>
      <c r="Z112" s="1023"/>
      <c r="AA112" s="1030" t="s">
        <v>406</v>
      </c>
      <c r="AB112" s="1031"/>
      <c r="AC112" s="1031"/>
      <c r="AD112" s="1031"/>
      <c r="AE112" s="1032"/>
      <c r="AF112" s="1033" t="s">
        <v>406</v>
      </c>
      <c r="AG112" s="1031"/>
      <c r="AH112" s="1031"/>
      <c r="AI112" s="1031"/>
      <c r="AJ112" s="1032"/>
      <c r="AK112" s="1033" t="s">
        <v>433</v>
      </c>
      <c r="AL112" s="1031"/>
      <c r="AM112" s="1031"/>
      <c r="AN112" s="1031"/>
      <c r="AO112" s="1032"/>
      <c r="AP112" s="1034" t="s">
        <v>433</v>
      </c>
      <c r="AQ112" s="1035"/>
      <c r="AR112" s="1035"/>
      <c r="AS112" s="1035"/>
      <c r="AT112" s="1036"/>
      <c r="AU112" s="972"/>
      <c r="AV112" s="973"/>
      <c r="AW112" s="973"/>
      <c r="AX112" s="973"/>
      <c r="AY112" s="973"/>
      <c r="AZ112" s="1021" t="s">
        <v>438</v>
      </c>
      <c r="BA112" s="1022"/>
      <c r="BB112" s="1022"/>
      <c r="BC112" s="1022"/>
      <c r="BD112" s="1022"/>
      <c r="BE112" s="1022"/>
      <c r="BF112" s="1022"/>
      <c r="BG112" s="1022"/>
      <c r="BH112" s="1022"/>
      <c r="BI112" s="1022"/>
      <c r="BJ112" s="1022"/>
      <c r="BK112" s="1022"/>
      <c r="BL112" s="1022"/>
      <c r="BM112" s="1022"/>
      <c r="BN112" s="1022"/>
      <c r="BO112" s="1022"/>
      <c r="BP112" s="1023"/>
      <c r="BQ112" s="991">
        <v>3660736</v>
      </c>
      <c r="BR112" s="992"/>
      <c r="BS112" s="992"/>
      <c r="BT112" s="992"/>
      <c r="BU112" s="992"/>
      <c r="BV112" s="992">
        <v>3536413</v>
      </c>
      <c r="BW112" s="992"/>
      <c r="BX112" s="992"/>
      <c r="BY112" s="992"/>
      <c r="BZ112" s="992"/>
      <c r="CA112" s="992">
        <v>3285489</v>
      </c>
      <c r="CB112" s="992"/>
      <c r="CC112" s="992"/>
      <c r="CD112" s="992"/>
      <c r="CE112" s="992"/>
      <c r="CF112" s="986">
        <v>112.2</v>
      </c>
      <c r="CG112" s="987"/>
      <c r="CH112" s="987"/>
      <c r="CI112" s="987"/>
      <c r="CJ112" s="987"/>
      <c r="CK112" s="1017"/>
      <c r="CL112" s="1018"/>
      <c r="CM112" s="988" t="s">
        <v>439</v>
      </c>
      <c r="CN112" s="989"/>
      <c r="CO112" s="989"/>
      <c r="CP112" s="989"/>
      <c r="CQ112" s="989"/>
      <c r="CR112" s="989"/>
      <c r="CS112" s="989"/>
      <c r="CT112" s="989"/>
      <c r="CU112" s="989"/>
      <c r="CV112" s="989"/>
      <c r="CW112" s="989"/>
      <c r="CX112" s="989"/>
      <c r="CY112" s="989"/>
      <c r="CZ112" s="989"/>
      <c r="DA112" s="989"/>
      <c r="DB112" s="989"/>
      <c r="DC112" s="989"/>
      <c r="DD112" s="989"/>
      <c r="DE112" s="989"/>
      <c r="DF112" s="990"/>
      <c r="DG112" s="991" t="s">
        <v>433</v>
      </c>
      <c r="DH112" s="992"/>
      <c r="DI112" s="992"/>
      <c r="DJ112" s="992"/>
      <c r="DK112" s="992"/>
      <c r="DL112" s="992" t="s">
        <v>433</v>
      </c>
      <c r="DM112" s="992"/>
      <c r="DN112" s="992"/>
      <c r="DO112" s="992"/>
      <c r="DP112" s="992"/>
      <c r="DQ112" s="992" t="s">
        <v>433</v>
      </c>
      <c r="DR112" s="992"/>
      <c r="DS112" s="992"/>
      <c r="DT112" s="992"/>
      <c r="DU112" s="992"/>
      <c r="DV112" s="993" t="s">
        <v>406</v>
      </c>
      <c r="DW112" s="993"/>
      <c r="DX112" s="993"/>
      <c r="DY112" s="993"/>
      <c r="DZ112" s="994"/>
    </row>
    <row r="113" spans="1:130" s="226" customFormat="1" ht="26.25" customHeight="1" x14ac:dyDescent="0.15">
      <c r="A113" s="1026"/>
      <c r="B113" s="1027"/>
      <c r="C113" s="1022" t="s">
        <v>440</v>
      </c>
      <c r="D113" s="1022"/>
      <c r="E113" s="1022"/>
      <c r="F113" s="1022"/>
      <c r="G113" s="1022"/>
      <c r="H113" s="1022"/>
      <c r="I113" s="1022"/>
      <c r="J113" s="1022"/>
      <c r="K113" s="1022"/>
      <c r="L113" s="1022"/>
      <c r="M113" s="1022"/>
      <c r="N113" s="1022"/>
      <c r="O113" s="1022"/>
      <c r="P113" s="1022"/>
      <c r="Q113" s="1022"/>
      <c r="R113" s="1022"/>
      <c r="S113" s="1022"/>
      <c r="T113" s="1022"/>
      <c r="U113" s="1022"/>
      <c r="V113" s="1022"/>
      <c r="W113" s="1022"/>
      <c r="X113" s="1022"/>
      <c r="Y113" s="1022"/>
      <c r="Z113" s="1023"/>
      <c r="AA113" s="1005">
        <v>288872</v>
      </c>
      <c r="AB113" s="1006"/>
      <c r="AC113" s="1006"/>
      <c r="AD113" s="1006"/>
      <c r="AE113" s="1007"/>
      <c r="AF113" s="1008">
        <v>281374</v>
      </c>
      <c r="AG113" s="1006"/>
      <c r="AH113" s="1006"/>
      <c r="AI113" s="1006"/>
      <c r="AJ113" s="1007"/>
      <c r="AK113" s="1008">
        <v>271570</v>
      </c>
      <c r="AL113" s="1006"/>
      <c r="AM113" s="1006"/>
      <c r="AN113" s="1006"/>
      <c r="AO113" s="1007"/>
      <c r="AP113" s="1009">
        <v>9.3000000000000007</v>
      </c>
      <c r="AQ113" s="1010"/>
      <c r="AR113" s="1010"/>
      <c r="AS113" s="1010"/>
      <c r="AT113" s="1011"/>
      <c r="AU113" s="972"/>
      <c r="AV113" s="973"/>
      <c r="AW113" s="973"/>
      <c r="AX113" s="973"/>
      <c r="AY113" s="973"/>
      <c r="AZ113" s="1021" t="s">
        <v>441</v>
      </c>
      <c r="BA113" s="1022"/>
      <c r="BB113" s="1022"/>
      <c r="BC113" s="1022"/>
      <c r="BD113" s="1022"/>
      <c r="BE113" s="1022"/>
      <c r="BF113" s="1022"/>
      <c r="BG113" s="1022"/>
      <c r="BH113" s="1022"/>
      <c r="BI113" s="1022"/>
      <c r="BJ113" s="1022"/>
      <c r="BK113" s="1022"/>
      <c r="BL113" s="1022"/>
      <c r="BM113" s="1022"/>
      <c r="BN113" s="1022"/>
      <c r="BO113" s="1022"/>
      <c r="BP113" s="1023"/>
      <c r="BQ113" s="991" t="s">
        <v>433</v>
      </c>
      <c r="BR113" s="992"/>
      <c r="BS113" s="992"/>
      <c r="BT113" s="992"/>
      <c r="BU113" s="992"/>
      <c r="BV113" s="992" t="s">
        <v>433</v>
      </c>
      <c r="BW113" s="992"/>
      <c r="BX113" s="992"/>
      <c r="BY113" s="992"/>
      <c r="BZ113" s="992"/>
      <c r="CA113" s="992" t="s">
        <v>406</v>
      </c>
      <c r="CB113" s="992"/>
      <c r="CC113" s="992"/>
      <c r="CD113" s="992"/>
      <c r="CE113" s="992"/>
      <c r="CF113" s="986" t="s">
        <v>433</v>
      </c>
      <c r="CG113" s="987"/>
      <c r="CH113" s="987"/>
      <c r="CI113" s="987"/>
      <c r="CJ113" s="987"/>
      <c r="CK113" s="1017"/>
      <c r="CL113" s="1018"/>
      <c r="CM113" s="988" t="s">
        <v>442</v>
      </c>
      <c r="CN113" s="989"/>
      <c r="CO113" s="989"/>
      <c r="CP113" s="989"/>
      <c r="CQ113" s="989"/>
      <c r="CR113" s="989"/>
      <c r="CS113" s="989"/>
      <c r="CT113" s="989"/>
      <c r="CU113" s="989"/>
      <c r="CV113" s="989"/>
      <c r="CW113" s="989"/>
      <c r="CX113" s="989"/>
      <c r="CY113" s="989"/>
      <c r="CZ113" s="989"/>
      <c r="DA113" s="989"/>
      <c r="DB113" s="989"/>
      <c r="DC113" s="989"/>
      <c r="DD113" s="989"/>
      <c r="DE113" s="989"/>
      <c r="DF113" s="990"/>
      <c r="DG113" s="1030" t="s">
        <v>433</v>
      </c>
      <c r="DH113" s="1031"/>
      <c r="DI113" s="1031"/>
      <c r="DJ113" s="1031"/>
      <c r="DK113" s="1032"/>
      <c r="DL113" s="1033" t="s">
        <v>433</v>
      </c>
      <c r="DM113" s="1031"/>
      <c r="DN113" s="1031"/>
      <c r="DO113" s="1031"/>
      <c r="DP113" s="1032"/>
      <c r="DQ113" s="1033" t="s">
        <v>406</v>
      </c>
      <c r="DR113" s="1031"/>
      <c r="DS113" s="1031"/>
      <c r="DT113" s="1031"/>
      <c r="DU113" s="1032"/>
      <c r="DV113" s="1034" t="s">
        <v>406</v>
      </c>
      <c r="DW113" s="1035"/>
      <c r="DX113" s="1035"/>
      <c r="DY113" s="1035"/>
      <c r="DZ113" s="1036"/>
    </row>
    <row r="114" spans="1:130" s="226" customFormat="1" ht="26.25" customHeight="1" x14ac:dyDescent="0.15">
      <c r="A114" s="1026"/>
      <c r="B114" s="1027"/>
      <c r="C114" s="1022" t="s">
        <v>443</v>
      </c>
      <c r="D114" s="1022"/>
      <c r="E114" s="1022"/>
      <c r="F114" s="1022"/>
      <c r="G114" s="1022"/>
      <c r="H114" s="1022"/>
      <c r="I114" s="1022"/>
      <c r="J114" s="1022"/>
      <c r="K114" s="1022"/>
      <c r="L114" s="1022"/>
      <c r="M114" s="1022"/>
      <c r="N114" s="1022"/>
      <c r="O114" s="1022"/>
      <c r="P114" s="1022"/>
      <c r="Q114" s="1022"/>
      <c r="R114" s="1022"/>
      <c r="S114" s="1022"/>
      <c r="T114" s="1022"/>
      <c r="U114" s="1022"/>
      <c r="V114" s="1022"/>
      <c r="W114" s="1022"/>
      <c r="X114" s="1022"/>
      <c r="Y114" s="1022"/>
      <c r="Z114" s="1023"/>
      <c r="AA114" s="1030" t="s">
        <v>433</v>
      </c>
      <c r="AB114" s="1031"/>
      <c r="AC114" s="1031"/>
      <c r="AD114" s="1031"/>
      <c r="AE114" s="1032"/>
      <c r="AF114" s="1033" t="s">
        <v>433</v>
      </c>
      <c r="AG114" s="1031"/>
      <c r="AH114" s="1031"/>
      <c r="AI114" s="1031"/>
      <c r="AJ114" s="1032"/>
      <c r="AK114" s="1033" t="s">
        <v>433</v>
      </c>
      <c r="AL114" s="1031"/>
      <c r="AM114" s="1031"/>
      <c r="AN114" s="1031"/>
      <c r="AO114" s="1032"/>
      <c r="AP114" s="1034" t="s">
        <v>433</v>
      </c>
      <c r="AQ114" s="1035"/>
      <c r="AR114" s="1035"/>
      <c r="AS114" s="1035"/>
      <c r="AT114" s="1036"/>
      <c r="AU114" s="972"/>
      <c r="AV114" s="973"/>
      <c r="AW114" s="973"/>
      <c r="AX114" s="973"/>
      <c r="AY114" s="973"/>
      <c r="AZ114" s="1021" t="s">
        <v>444</v>
      </c>
      <c r="BA114" s="1022"/>
      <c r="BB114" s="1022"/>
      <c r="BC114" s="1022"/>
      <c r="BD114" s="1022"/>
      <c r="BE114" s="1022"/>
      <c r="BF114" s="1022"/>
      <c r="BG114" s="1022"/>
      <c r="BH114" s="1022"/>
      <c r="BI114" s="1022"/>
      <c r="BJ114" s="1022"/>
      <c r="BK114" s="1022"/>
      <c r="BL114" s="1022"/>
      <c r="BM114" s="1022"/>
      <c r="BN114" s="1022"/>
      <c r="BO114" s="1022"/>
      <c r="BP114" s="1023"/>
      <c r="BQ114" s="991">
        <v>725247</v>
      </c>
      <c r="BR114" s="992"/>
      <c r="BS114" s="992"/>
      <c r="BT114" s="992"/>
      <c r="BU114" s="992"/>
      <c r="BV114" s="992">
        <v>726544</v>
      </c>
      <c r="BW114" s="992"/>
      <c r="BX114" s="992"/>
      <c r="BY114" s="992"/>
      <c r="BZ114" s="992"/>
      <c r="CA114" s="992">
        <v>690048</v>
      </c>
      <c r="CB114" s="992"/>
      <c r="CC114" s="992"/>
      <c r="CD114" s="992"/>
      <c r="CE114" s="992"/>
      <c r="CF114" s="986">
        <v>23.6</v>
      </c>
      <c r="CG114" s="987"/>
      <c r="CH114" s="987"/>
      <c r="CI114" s="987"/>
      <c r="CJ114" s="987"/>
      <c r="CK114" s="1017"/>
      <c r="CL114" s="1018"/>
      <c r="CM114" s="988" t="s">
        <v>445</v>
      </c>
      <c r="CN114" s="989"/>
      <c r="CO114" s="989"/>
      <c r="CP114" s="989"/>
      <c r="CQ114" s="989"/>
      <c r="CR114" s="989"/>
      <c r="CS114" s="989"/>
      <c r="CT114" s="989"/>
      <c r="CU114" s="989"/>
      <c r="CV114" s="989"/>
      <c r="CW114" s="989"/>
      <c r="CX114" s="989"/>
      <c r="CY114" s="989"/>
      <c r="CZ114" s="989"/>
      <c r="DA114" s="989"/>
      <c r="DB114" s="989"/>
      <c r="DC114" s="989"/>
      <c r="DD114" s="989"/>
      <c r="DE114" s="989"/>
      <c r="DF114" s="990"/>
      <c r="DG114" s="1030" t="s">
        <v>433</v>
      </c>
      <c r="DH114" s="1031"/>
      <c r="DI114" s="1031"/>
      <c r="DJ114" s="1031"/>
      <c r="DK114" s="1032"/>
      <c r="DL114" s="1033" t="s">
        <v>433</v>
      </c>
      <c r="DM114" s="1031"/>
      <c r="DN114" s="1031"/>
      <c r="DO114" s="1031"/>
      <c r="DP114" s="1032"/>
      <c r="DQ114" s="1033" t="s">
        <v>433</v>
      </c>
      <c r="DR114" s="1031"/>
      <c r="DS114" s="1031"/>
      <c r="DT114" s="1031"/>
      <c r="DU114" s="1032"/>
      <c r="DV114" s="1034" t="s">
        <v>433</v>
      </c>
      <c r="DW114" s="1035"/>
      <c r="DX114" s="1035"/>
      <c r="DY114" s="1035"/>
      <c r="DZ114" s="1036"/>
    </row>
    <row r="115" spans="1:130" s="226" customFormat="1" ht="26.25" customHeight="1" x14ac:dyDescent="0.15">
      <c r="A115" s="1026"/>
      <c r="B115" s="1027"/>
      <c r="C115" s="1022" t="s">
        <v>446</v>
      </c>
      <c r="D115" s="1022"/>
      <c r="E115" s="1022"/>
      <c r="F115" s="1022"/>
      <c r="G115" s="1022"/>
      <c r="H115" s="1022"/>
      <c r="I115" s="1022"/>
      <c r="J115" s="1022"/>
      <c r="K115" s="1022"/>
      <c r="L115" s="1022"/>
      <c r="M115" s="1022"/>
      <c r="N115" s="1022"/>
      <c r="O115" s="1022"/>
      <c r="P115" s="1022"/>
      <c r="Q115" s="1022"/>
      <c r="R115" s="1022"/>
      <c r="S115" s="1022"/>
      <c r="T115" s="1022"/>
      <c r="U115" s="1022"/>
      <c r="V115" s="1022"/>
      <c r="W115" s="1022"/>
      <c r="X115" s="1022"/>
      <c r="Y115" s="1022"/>
      <c r="Z115" s="1023"/>
      <c r="AA115" s="1005" t="s">
        <v>433</v>
      </c>
      <c r="AB115" s="1006"/>
      <c r="AC115" s="1006"/>
      <c r="AD115" s="1006"/>
      <c r="AE115" s="1007"/>
      <c r="AF115" s="1008" t="s">
        <v>406</v>
      </c>
      <c r="AG115" s="1006"/>
      <c r="AH115" s="1006"/>
      <c r="AI115" s="1006"/>
      <c r="AJ115" s="1007"/>
      <c r="AK115" s="1008" t="s">
        <v>406</v>
      </c>
      <c r="AL115" s="1006"/>
      <c r="AM115" s="1006"/>
      <c r="AN115" s="1006"/>
      <c r="AO115" s="1007"/>
      <c r="AP115" s="1009" t="s">
        <v>433</v>
      </c>
      <c r="AQ115" s="1010"/>
      <c r="AR115" s="1010"/>
      <c r="AS115" s="1010"/>
      <c r="AT115" s="1011"/>
      <c r="AU115" s="972"/>
      <c r="AV115" s="973"/>
      <c r="AW115" s="973"/>
      <c r="AX115" s="973"/>
      <c r="AY115" s="973"/>
      <c r="AZ115" s="1021" t="s">
        <v>447</v>
      </c>
      <c r="BA115" s="1022"/>
      <c r="BB115" s="1022"/>
      <c r="BC115" s="1022"/>
      <c r="BD115" s="1022"/>
      <c r="BE115" s="1022"/>
      <c r="BF115" s="1022"/>
      <c r="BG115" s="1022"/>
      <c r="BH115" s="1022"/>
      <c r="BI115" s="1022"/>
      <c r="BJ115" s="1022"/>
      <c r="BK115" s="1022"/>
      <c r="BL115" s="1022"/>
      <c r="BM115" s="1022"/>
      <c r="BN115" s="1022"/>
      <c r="BO115" s="1022"/>
      <c r="BP115" s="1023"/>
      <c r="BQ115" s="991">
        <v>4885</v>
      </c>
      <c r="BR115" s="992"/>
      <c r="BS115" s="992"/>
      <c r="BT115" s="992"/>
      <c r="BU115" s="992"/>
      <c r="BV115" s="992">
        <v>4437</v>
      </c>
      <c r="BW115" s="992"/>
      <c r="BX115" s="992"/>
      <c r="BY115" s="992"/>
      <c r="BZ115" s="992"/>
      <c r="CA115" s="992">
        <v>3997</v>
      </c>
      <c r="CB115" s="992"/>
      <c r="CC115" s="992"/>
      <c r="CD115" s="992"/>
      <c r="CE115" s="992"/>
      <c r="CF115" s="986">
        <v>0.1</v>
      </c>
      <c r="CG115" s="987"/>
      <c r="CH115" s="987"/>
      <c r="CI115" s="987"/>
      <c r="CJ115" s="987"/>
      <c r="CK115" s="1017"/>
      <c r="CL115" s="1018"/>
      <c r="CM115" s="1021" t="s">
        <v>448</v>
      </c>
      <c r="CN115" s="1042"/>
      <c r="CO115" s="1042"/>
      <c r="CP115" s="1042"/>
      <c r="CQ115" s="1042"/>
      <c r="CR115" s="1042"/>
      <c r="CS115" s="1042"/>
      <c r="CT115" s="1042"/>
      <c r="CU115" s="1042"/>
      <c r="CV115" s="1042"/>
      <c r="CW115" s="1042"/>
      <c r="CX115" s="1042"/>
      <c r="CY115" s="1042"/>
      <c r="CZ115" s="1042"/>
      <c r="DA115" s="1042"/>
      <c r="DB115" s="1042"/>
      <c r="DC115" s="1042"/>
      <c r="DD115" s="1042"/>
      <c r="DE115" s="1042"/>
      <c r="DF115" s="1023"/>
      <c r="DG115" s="1030" t="s">
        <v>433</v>
      </c>
      <c r="DH115" s="1031"/>
      <c r="DI115" s="1031"/>
      <c r="DJ115" s="1031"/>
      <c r="DK115" s="1032"/>
      <c r="DL115" s="1033" t="s">
        <v>433</v>
      </c>
      <c r="DM115" s="1031"/>
      <c r="DN115" s="1031"/>
      <c r="DO115" s="1031"/>
      <c r="DP115" s="1032"/>
      <c r="DQ115" s="1033" t="s">
        <v>433</v>
      </c>
      <c r="DR115" s="1031"/>
      <c r="DS115" s="1031"/>
      <c r="DT115" s="1031"/>
      <c r="DU115" s="1032"/>
      <c r="DV115" s="1034" t="s">
        <v>433</v>
      </c>
      <c r="DW115" s="1035"/>
      <c r="DX115" s="1035"/>
      <c r="DY115" s="1035"/>
      <c r="DZ115" s="1036"/>
    </row>
    <row r="116" spans="1:130" s="226" customFormat="1" ht="26.25" customHeight="1" x14ac:dyDescent="0.15">
      <c r="A116" s="1028"/>
      <c r="B116" s="1029"/>
      <c r="C116" s="1037" t="s">
        <v>449</v>
      </c>
      <c r="D116" s="1037"/>
      <c r="E116" s="1037"/>
      <c r="F116" s="1037"/>
      <c r="G116" s="1037"/>
      <c r="H116" s="1037"/>
      <c r="I116" s="1037"/>
      <c r="J116" s="1037"/>
      <c r="K116" s="1037"/>
      <c r="L116" s="1037"/>
      <c r="M116" s="1037"/>
      <c r="N116" s="1037"/>
      <c r="O116" s="1037"/>
      <c r="P116" s="1037"/>
      <c r="Q116" s="1037"/>
      <c r="R116" s="1037"/>
      <c r="S116" s="1037"/>
      <c r="T116" s="1037"/>
      <c r="U116" s="1037"/>
      <c r="V116" s="1037"/>
      <c r="W116" s="1037"/>
      <c r="X116" s="1037"/>
      <c r="Y116" s="1037"/>
      <c r="Z116" s="1038"/>
      <c r="AA116" s="1030" t="s">
        <v>433</v>
      </c>
      <c r="AB116" s="1031"/>
      <c r="AC116" s="1031"/>
      <c r="AD116" s="1031"/>
      <c r="AE116" s="1032"/>
      <c r="AF116" s="1033">
        <v>6</v>
      </c>
      <c r="AG116" s="1031"/>
      <c r="AH116" s="1031"/>
      <c r="AI116" s="1031"/>
      <c r="AJ116" s="1032"/>
      <c r="AK116" s="1033" t="s">
        <v>433</v>
      </c>
      <c r="AL116" s="1031"/>
      <c r="AM116" s="1031"/>
      <c r="AN116" s="1031"/>
      <c r="AO116" s="1032"/>
      <c r="AP116" s="1034" t="s">
        <v>433</v>
      </c>
      <c r="AQ116" s="1035"/>
      <c r="AR116" s="1035"/>
      <c r="AS116" s="1035"/>
      <c r="AT116" s="1036"/>
      <c r="AU116" s="972"/>
      <c r="AV116" s="973"/>
      <c r="AW116" s="973"/>
      <c r="AX116" s="973"/>
      <c r="AY116" s="973"/>
      <c r="AZ116" s="1039" t="s">
        <v>450</v>
      </c>
      <c r="BA116" s="1040"/>
      <c r="BB116" s="1040"/>
      <c r="BC116" s="1040"/>
      <c r="BD116" s="1040"/>
      <c r="BE116" s="1040"/>
      <c r="BF116" s="1040"/>
      <c r="BG116" s="1040"/>
      <c r="BH116" s="1040"/>
      <c r="BI116" s="1040"/>
      <c r="BJ116" s="1040"/>
      <c r="BK116" s="1040"/>
      <c r="BL116" s="1040"/>
      <c r="BM116" s="1040"/>
      <c r="BN116" s="1040"/>
      <c r="BO116" s="1040"/>
      <c r="BP116" s="1041"/>
      <c r="BQ116" s="991" t="s">
        <v>433</v>
      </c>
      <c r="BR116" s="992"/>
      <c r="BS116" s="992"/>
      <c r="BT116" s="992"/>
      <c r="BU116" s="992"/>
      <c r="BV116" s="992" t="s">
        <v>433</v>
      </c>
      <c r="BW116" s="992"/>
      <c r="BX116" s="992"/>
      <c r="BY116" s="992"/>
      <c r="BZ116" s="992"/>
      <c r="CA116" s="992" t="s">
        <v>433</v>
      </c>
      <c r="CB116" s="992"/>
      <c r="CC116" s="992"/>
      <c r="CD116" s="992"/>
      <c r="CE116" s="992"/>
      <c r="CF116" s="986" t="s">
        <v>406</v>
      </c>
      <c r="CG116" s="987"/>
      <c r="CH116" s="987"/>
      <c r="CI116" s="987"/>
      <c r="CJ116" s="987"/>
      <c r="CK116" s="1017"/>
      <c r="CL116" s="1018"/>
      <c r="CM116" s="988" t="s">
        <v>451</v>
      </c>
      <c r="CN116" s="989"/>
      <c r="CO116" s="989"/>
      <c r="CP116" s="989"/>
      <c r="CQ116" s="989"/>
      <c r="CR116" s="989"/>
      <c r="CS116" s="989"/>
      <c r="CT116" s="989"/>
      <c r="CU116" s="989"/>
      <c r="CV116" s="989"/>
      <c r="CW116" s="989"/>
      <c r="CX116" s="989"/>
      <c r="CY116" s="989"/>
      <c r="CZ116" s="989"/>
      <c r="DA116" s="989"/>
      <c r="DB116" s="989"/>
      <c r="DC116" s="989"/>
      <c r="DD116" s="989"/>
      <c r="DE116" s="989"/>
      <c r="DF116" s="990"/>
      <c r="DG116" s="1030" t="s">
        <v>433</v>
      </c>
      <c r="DH116" s="1031"/>
      <c r="DI116" s="1031"/>
      <c r="DJ116" s="1031"/>
      <c r="DK116" s="1032"/>
      <c r="DL116" s="1033" t="s">
        <v>433</v>
      </c>
      <c r="DM116" s="1031"/>
      <c r="DN116" s="1031"/>
      <c r="DO116" s="1031"/>
      <c r="DP116" s="1032"/>
      <c r="DQ116" s="1033" t="s">
        <v>433</v>
      </c>
      <c r="DR116" s="1031"/>
      <c r="DS116" s="1031"/>
      <c r="DT116" s="1031"/>
      <c r="DU116" s="1032"/>
      <c r="DV116" s="1034" t="s">
        <v>433</v>
      </c>
      <c r="DW116" s="1035"/>
      <c r="DX116" s="1035"/>
      <c r="DY116" s="1035"/>
      <c r="DZ116" s="1036"/>
    </row>
    <row r="117" spans="1:130" s="226" customFormat="1" ht="26.25" customHeight="1" x14ac:dyDescent="0.15">
      <c r="A117" s="976" t="s">
        <v>182</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7" t="s">
        <v>452</v>
      </c>
      <c r="Z117" s="958"/>
      <c r="AA117" s="1048">
        <v>758387</v>
      </c>
      <c r="AB117" s="1049"/>
      <c r="AC117" s="1049"/>
      <c r="AD117" s="1049"/>
      <c r="AE117" s="1050"/>
      <c r="AF117" s="1051">
        <v>785750</v>
      </c>
      <c r="AG117" s="1049"/>
      <c r="AH117" s="1049"/>
      <c r="AI117" s="1049"/>
      <c r="AJ117" s="1050"/>
      <c r="AK117" s="1051">
        <v>790212</v>
      </c>
      <c r="AL117" s="1049"/>
      <c r="AM117" s="1049"/>
      <c r="AN117" s="1049"/>
      <c r="AO117" s="1050"/>
      <c r="AP117" s="1052"/>
      <c r="AQ117" s="1053"/>
      <c r="AR117" s="1053"/>
      <c r="AS117" s="1053"/>
      <c r="AT117" s="1054"/>
      <c r="AU117" s="972"/>
      <c r="AV117" s="973"/>
      <c r="AW117" s="973"/>
      <c r="AX117" s="973"/>
      <c r="AY117" s="973"/>
      <c r="AZ117" s="1039" t="s">
        <v>453</v>
      </c>
      <c r="BA117" s="1040"/>
      <c r="BB117" s="1040"/>
      <c r="BC117" s="1040"/>
      <c r="BD117" s="1040"/>
      <c r="BE117" s="1040"/>
      <c r="BF117" s="1040"/>
      <c r="BG117" s="1040"/>
      <c r="BH117" s="1040"/>
      <c r="BI117" s="1040"/>
      <c r="BJ117" s="1040"/>
      <c r="BK117" s="1040"/>
      <c r="BL117" s="1040"/>
      <c r="BM117" s="1040"/>
      <c r="BN117" s="1040"/>
      <c r="BO117" s="1040"/>
      <c r="BP117" s="1041"/>
      <c r="BQ117" s="991" t="s">
        <v>122</v>
      </c>
      <c r="BR117" s="992"/>
      <c r="BS117" s="992"/>
      <c r="BT117" s="992"/>
      <c r="BU117" s="992"/>
      <c r="BV117" s="992" t="s">
        <v>122</v>
      </c>
      <c r="BW117" s="992"/>
      <c r="BX117" s="992"/>
      <c r="BY117" s="992"/>
      <c r="BZ117" s="992"/>
      <c r="CA117" s="992" t="s">
        <v>122</v>
      </c>
      <c r="CB117" s="992"/>
      <c r="CC117" s="992"/>
      <c r="CD117" s="992"/>
      <c r="CE117" s="992"/>
      <c r="CF117" s="986" t="s">
        <v>454</v>
      </c>
      <c r="CG117" s="987"/>
      <c r="CH117" s="987"/>
      <c r="CI117" s="987"/>
      <c r="CJ117" s="987"/>
      <c r="CK117" s="1017"/>
      <c r="CL117" s="1018"/>
      <c r="CM117" s="988" t="s">
        <v>455</v>
      </c>
      <c r="CN117" s="989"/>
      <c r="CO117" s="989"/>
      <c r="CP117" s="989"/>
      <c r="CQ117" s="989"/>
      <c r="CR117" s="989"/>
      <c r="CS117" s="989"/>
      <c r="CT117" s="989"/>
      <c r="CU117" s="989"/>
      <c r="CV117" s="989"/>
      <c r="CW117" s="989"/>
      <c r="CX117" s="989"/>
      <c r="CY117" s="989"/>
      <c r="CZ117" s="989"/>
      <c r="DA117" s="989"/>
      <c r="DB117" s="989"/>
      <c r="DC117" s="989"/>
      <c r="DD117" s="989"/>
      <c r="DE117" s="989"/>
      <c r="DF117" s="990"/>
      <c r="DG117" s="1030" t="s">
        <v>456</v>
      </c>
      <c r="DH117" s="1031"/>
      <c r="DI117" s="1031"/>
      <c r="DJ117" s="1031"/>
      <c r="DK117" s="1032"/>
      <c r="DL117" s="1033" t="s">
        <v>457</v>
      </c>
      <c r="DM117" s="1031"/>
      <c r="DN117" s="1031"/>
      <c r="DO117" s="1031"/>
      <c r="DP117" s="1032"/>
      <c r="DQ117" s="1033" t="s">
        <v>457</v>
      </c>
      <c r="DR117" s="1031"/>
      <c r="DS117" s="1031"/>
      <c r="DT117" s="1031"/>
      <c r="DU117" s="1032"/>
      <c r="DV117" s="1034" t="s">
        <v>122</v>
      </c>
      <c r="DW117" s="1035"/>
      <c r="DX117" s="1035"/>
      <c r="DY117" s="1035"/>
      <c r="DZ117" s="1036"/>
    </row>
    <row r="118" spans="1:130" s="226" customFormat="1" ht="26.25" customHeight="1" x14ac:dyDescent="0.15">
      <c r="A118" s="976" t="s">
        <v>427</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425</v>
      </c>
      <c r="AB118" s="957"/>
      <c r="AC118" s="957"/>
      <c r="AD118" s="957"/>
      <c r="AE118" s="958"/>
      <c r="AF118" s="956" t="s">
        <v>301</v>
      </c>
      <c r="AG118" s="957"/>
      <c r="AH118" s="957"/>
      <c r="AI118" s="957"/>
      <c r="AJ118" s="958"/>
      <c r="AK118" s="956" t="s">
        <v>300</v>
      </c>
      <c r="AL118" s="957"/>
      <c r="AM118" s="957"/>
      <c r="AN118" s="957"/>
      <c r="AO118" s="958"/>
      <c r="AP118" s="1043" t="s">
        <v>426</v>
      </c>
      <c r="AQ118" s="1044"/>
      <c r="AR118" s="1044"/>
      <c r="AS118" s="1044"/>
      <c r="AT118" s="1045"/>
      <c r="AU118" s="972"/>
      <c r="AV118" s="973"/>
      <c r="AW118" s="973"/>
      <c r="AX118" s="973"/>
      <c r="AY118" s="973"/>
      <c r="AZ118" s="1046" t="s">
        <v>458</v>
      </c>
      <c r="BA118" s="1037"/>
      <c r="BB118" s="1037"/>
      <c r="BC118" s="1037"/>
      <c r="BD118" s="1037"/>
      <c r="BE118" s="1037"/>
      <c r="BF118" s="1037"/>
      <c r="BG118" s="1037"/>
      <c r="BH118" s="1037"/>
      <c r="BI118" s="1037"/>
      <c r="BJ118" s="1037"/>
      <c r="BK118" s="1037"/>
      <c r="BL118" s="1037"/>
      <c r="BM118" s="1037"/>
      <c r="BN118" s="1037"/>
      <c r="BO118" s="1037"/>
      <c r="BP118" s="1038"/>
      <c r="BQ118" s="1069" t="s">
        <v>459</v>
      </c>
      <c r="BR118" s="1070"/>
      <c r="BS118" s="1070"/>
      <c r="BT118" s="1070"/>
      <c r="BU118" s="1070"/>
      <c r="BV118" s="1070" t="s">
        <v>456</v>
      </c>
      <c r="BW118" s="1070"/>
      <c r="BX118" s="1070"/>
      <c r="BY118" s="1070"/>
      <c r="BZ118" s="1070"/>
      <c r="CA118" s="1070" t="s">
        <v>457</v>
      </c>
      <c r="CB118" s="1070"/>
      <c r="CC118" s="1070"/>
      <c r="CD118" s="1070"/>
      <c r="CE118" s="1070"/>
      <c r="CF118" s="986" t="s">
        <v>122</v>
      </c>
      <c r="CG118" s="987"/>
      <c r="CH118" s="987"/>
      <c r="CI118" s="987"/>
      <c r="CJ118" s="987"/>
      <c r="CK118" s="1017"/>
      <c r="CL118" s="1018"/>
      <c r="CM118" s="988" t="s">
        <v>460</v>
      </c>
      <c r="CN118" s="989"/>
      <c r="CO118" s="989"/>
      <c r="CP118" s="989"/>
      <c r="CQ118" s="989"/>
      <c r="CR118" s="989"/>
      <c r="CS118" s="989"/>
      <c r="CT118" s="989"/>
      <c r="CU118" s="989"/>
      <c r="CV118" s="989"/>
      <c r="CW118" s="989"/>
      <c r="CX118" s="989"/>
      <c r="CY118" s="989"/>
      <c r="CZ118" s="989"/>
      <c r="DA118" s="989"/>
      <c r="DB118" s="989"/>
      <c r="DC118" s="989"/>
      <c r="DD118" s="989"/>
      <c r="DE118" s="989"/>
      <c r="DF118" s="990"/>
      <c r="DG118" s="1030" t="s">
        <v>122</v>
      </c>
      <c r="DH118" s="1031"/>
      <c r="DI118" s="1031"/>
      <c r="DJ118" s="1031"/>
      <c r="DK118" s="1032"/>
      <c r="DL118" s="1033" t="s">
        <v>457</v>
      </c>
      <c r="DM118" s="1031"/>
      <c r="DN118" s="1031"/>
      <c r="DO118" s="1031"/>
      <c r="DP118" s="1032"/>
      <c r="DQ118" s="1033" t="s">
        <v>459</v>
      </c>
      <c r="DR118" s="1031"/>
      <c r="DS118" s="1031"/>
      <c r="DT118" s="1031"/>
      <c r="DU118" s="1032"/>
      <c r="DV118" s="1034" t="s">
        <v>457</v>
      </c>
      <c r="DW118" s="1035"/>
      <c r="DX118" s="1035"/>
      <c r="DY118" s="1035"/>
      <c r="DZ118" s="1036"/>
    </row>
    <row r="119" spans="1:130" s="226" customFormat="1" ht="26.25" customHeight="1" x14ac:dyDescent="0.15">
      <c r="A119" s="1130" t="s">
        <v>430</v>
      </c>
      <c r="B119" s="1016"/>
      <c r="C119" s="995" t="s">
        <v>431</v>
      </c>
      <c r="D119" s="996"/>
      <c r="E119" s="996"/>
      <c r="F119" s="996"/>
      <c r="G119" s="996"/>
      <c r="H119" s="996"/>
      <c r="I119" s="996"/>
      <c r="J119" s="996"/>
      <c r="K119" s="996"/>
      <c r="L119" s="996"/>
      <c r="M119" s="996"/>
      <c r="N119" s="996"/>
      <c r="O119" s="996"/>
      <c r="P119" s="996"/>
      <c r="Q119" s="996"/>
      <c r="R119" s="996"/>
      <c r="S119" s="996"/>
      <c r="T119" s="996"/>
      <c r="U119" s="996"/>
      <c r="V119" s="996"/>
      <c r="W119" s="996"/>
      <c r="X119" s="996"/>
      <c r="Y119" s="996"/>
      <c r="Z119" s="997"/>
      <c r="AA119" s="963" t="s">
        <v>122</v>
      </c>
      <c r="AB119" s="964"/>
      <c r="AC119" s="964"/>
      <c r="AD119" s="964"/>
      <c r="AE119" s="965"/>
      <c r="AF119" s="966" t="s">
        <v>457</v>
      </c>
      <c r="AG119" s="964"/>
      <c r="AH119" s="964"/>
      <c r="AI119" s="964"/>
      <c r="AJ119" s="965"/>
      <c r="AK119" s="966" t="s">
        <v>122</v>
      </c>
      <c r="AL119" s="964"/>
      <c r="AM119" s="964"/>
      <c r="AN119" s="964"/>
      <c r="AO119" s="965"/>
      <c r="AP119" s="967" t="s">
        <v>122</v>
      </c>
      <c r="AQ119" s="968"/>
      <c r="AR119" s="968"/>
      <c r="AS119" s="968"/>
      <c r="AT119" s="969"/>
      <c r="AU119" s="974"/>
      <c r="AV119" s="975"/>
      <c r="AW119" s="975"/>
      <c r="AX119" s="975"/>
      <c r="AY119" s="975"/>
      <c r="AZ119" s="257" t="s">
        <v>182</v>
      </c>
      <c r="BA119" s="257"/>
      <c r="BB119" s="257"/>
      <c r="BC119" s="257"/>
      <c r="BD119" s="257"/>
      <c r="BE119" s="257"/>
      <c r="BF119" s="257"/>
      <c r="BG119" s="257"/>
      <c r="BH119" s="257"/>
      <c r="BI119" s="257"/>
      <c r="BJ119" s="257"/>
      <c r="BK119" s="257"/>
      <c r="BL119" s="257"/>
      <c r="BM119" s="257"/>
      <c r="BN119" s="257"/>
      <c r="BO119" s="1047" t="s">
        <v>461</v>
      </c>
      <c r="BP119" s="1078"/>
      <c r="BQ119" s="1069">
        <v>8981496</v>
      </c>
      <c r="BR119" s="1070"/>
      <c r="BS119" s="1070"/>
      <c r="BT119" s="1070"/>
      <c r="BU119" s="1070"/>
      <c r="BV119" s="1070">
        <v>9143190</v>
      </c>
      <c r="BW119" s="1070"/>
      <c r="BX119" s="1070"/>
      <c r="BY119" s="1070"/>
      <c r="BZ119" s="1070"/>
      <c r="CA119" s="1070">
        <v>8414872</v>
      </c>
      <c r="CB119" s="1070"/>
      <c r="CC119" s="1070"/>
      <c r="CD119" s="1070"/>
      <c r="CE119" s="1070"/>
      <c r="CF119" s="1071"/>
      <c r="CG119" s="1072"/>
      <c r="CH119" s="1072"/>
      <c r="CI119" s="1072"/>
      <c r="CJ119" s="1073"/>
      <c r="CK119" s="1019"/>
      <c r="CL119" s="1020"/>
      <c r="CM119" s="1074" t="s">
        <v>462</v>
      </c>
      <c r="CN119" s="1075"/>
      <c r="CO119" s="1075"/>
      <c r="CP119" s="1075"/>
      <c r="CQ119" s="1075"/>
      <c r="CR119" s="1075"/>
      <c r="CS119" s="1075"/>
      <c r="CT119" s="1075"/>
      <c r="CU119" s="1075"/>
      <c r="CV119" s="1075"/>
      <c r="CW119" s="1075"/>
      <c r="CX119" s="1075"/>
      <c r="CY119" s="1075"/>
      <c r="CZ119" s="1075"/>
      <c r="DA119" s="1075"/>
      <c r="DB119" s="1075"/>
      <c r="DC119" s="1075"/>
      <c r="DD119" s="1075"/>
      <c r="DE119" s="1075"/>
      <c r="DF119" s="1076"/>
      <c r="DG119" s="1077" t="s">
        <v>457</v>
      </c>
      <c r="DH119" s="1056"/>
      <c r="DI119" s="1056"/>
      <c r="DJ119" s="1056"/>
      <c r="DK119" s="1057"/>
      <c r="DL119" s="1055" t="s">
        <v>122</v>
      </c>
      <c r="DM119" s="1056"/>
      <c r="DN119" s="1056"/>
      <c r="DO119" s="1056"/>
      <c r="DP119" s="1057"/>
      <c r="DQ119" s="1055" t="s">
        <v>457</v>
      </c>
      <c r="DR119" s="1056"/>
      <c r="DS119" s="1056"/>
      <c r="DT119" s="1056"/>
      <c r="DU119" s="1057"/>
      <c r="DV119" s="1058" t="s">
        <v>456</v>
      </c>
      <c r="DW119" s="1059"/>
      <c r="DX119" s="1059"/>
      <c r="DY119" s="1059"/>
      <c r="DZ119" s="1060"/>
    </row>
    <row r="120" spans="1:130" s="226" customFormat="1" ht="26.25" customHeight="1" x14ac:dyDescent="0.15">
      <c r="A120" s="1131"/>
      <c r="B120" s="1018"/>
      <c r="C120" s="988" t="s">
        <v>435</v>
      </c>
      <c r="D120" s="989"/>
      <c r="E120" s="989"/>
      <c r="F120" s="989"/>
      <c r="G120" s="989"/>
      <c r="H120" s="989"/>
      <c r="I120" s="989"/>
      <c r="J120" s="989"/>
      <c r="K120" s="989"/>
      <c r="L120" s="989"/>
      <c r="M120" s="989"/>
      <c r="N120" s="989"/>
      <c r="O120" s="989"/>
      <c r="P120" s="989"/>
      <c r="Q120" s="989"/>
      <c r="R120" s="989"/>
      <c r="S120" s="989"/>
      <c r="T120" s="989"/>
      <c r="U120" s="989"/>
      <c r="V120" s="989"/>
      <c r="W120" s="989"/>
      <c r="X120" s="989"/>
      <c r="Y120" s="989"/>
      <c r="Z120" s="990"/>
      <c r="AA120" s="1030" t="s">
        <v>456</v>
      </c>
      <c r="AB120" s="1031"/>
      <c r="AC120" s="1031"/>
      <c r="AD120" s="1031"/>
      <c r="AE120" s="1032"/>
      <c r="AF120" s="1033" t="s">
        <v>459</v>
      </c>
      <c r="AG120" s="1031"/>
      <c r="AH120" s="1031"/>
      <c r="AI120" s="1031"/>
      <c r="AJ120" s="1032"/>
      <c r="AK120" s="1033" t="s">
        <v>122</v>
      </c>
      <c r="AL120" s="1031"/>
      <c r="AM120" s="1031"/>
      <c r="AN120" s="1031"/>
      <c r="AO120" s="1032"/>
      <c r="AP120" s="1034" t="s">
        <v>459</v>
      </c>
      <c r="AQ120" s="1035"/>
      <c r="AR120" s="1035"/>
      <c r="AS120" s="1035"/>
      <c r="AT120" s="1036"/>
      <c r="AU120" s="1061" t="s">
        <v>463</v>
      </c>
      <c r="AV120" s="1062"/>
      <c r="AW120" s="1062"/>
      <c r="AX120" s="1062"/>
      <c r="AY120" s="1063"/>
      <c r="AZ120" s="1012" t="s">
        <v>464</v>
      </c>
      <c r="BA120" s="961"/>
      <c r="BB120" s="961"/>
      <c r="BC120" s="961"/>
      <c r="BD120" s="961"/>
      <c r="BE120" s="961"/>
      <c r="BF120" s="961"/>
      <c r="BG120" s="961"/>
      <c r="BH120" s="961"/>
      <c r="BI120" s="961"/>
      <c r="BJ120" s="961"/>
      <c r="BK120" s="961"/>
      <c r="BL120" s="961"/>
      <c r="BM120" s="961"/>
      <c r="BN120" s="961"/>
      <c r="BO120" s="961"/>
      <c r="BP120" s="962"/>
      <c r="BQ120" s="998">
        <v>5903263</v>
      </c>
      <c r="BR120" s="999"/>
      <c r="BS120" s="999"/>
      <c r="BT120" s="999"/>
      <c r="BU120" s="999"/>
      <c r="BV120" s="999">
        <v>6174347</v>
      </c>
      <c r="BW120" s="999"/>
      <c r="BX120" s="999"/>
      <c r="BY120" s="999"/>
      <c r="BZ120" s="999"/>
      <c r="CA120" s="999">
        <v>5840169</v>
      </c>
      <c r="CB120" s="999"/>
      <c r="CC120" s="999"/>
      <c r="CD120" s="999"/>
      <c r="CE120" s="999"/>
      <c r="CF120" s="1013">
        <v>199.4</v>
      </c>
      <c r="CG120" s="1014"/>
      <c r="CH120" s="1014"/>
      <c r="CI120" s="1014"/>
      <c r="CJ120" s="1014"/>
      <c r="CK120" s="1079" t="s">
        <v>465</v>
      </c>
      <c r="CL120" s="1080"/>
      <c r="CM120" s="1080"/>
      <c r="CN120" s="1080"/>
      <c r="CO120" s="1081"/>
      <c r="CP120" s="1087" t="s">
        <v>400</v>
      </c>
      <c r="CQ120" s="1088"/>
      <c r="CR120" s="1088"/>
      <c r="CS120" s="1088"/>
      <c r="CT120" s="1088"/>
      <c r="CU120" s="1088"/>
      <c r="CV120" s="1088"/>
      <c r="CW120" s="1088"/>
      <c r="CX120" s="1088"/>
      <c r="CY120" s="1088"/>
      <c r="CZ120" s="1088"/>
      <c r="DA120" s="1088"/>
      <c r="DB120" s="1088"/>
      <c r="DC120" s="1088"/>
      <c r="DD120" s="1088"/>
      <c r="DE120" s="1088"/>
      <c r="DF120" s="1089"/>
      <c r="DG120" s="998">
        <v>3510756</v>
      </c>
      <c r="DH120" s="999"/>
      <c r="DI120" s="999"/>
      <c r="DJ120" s="999"/>
      <c r="DK120" s="999"/>
      <c r="DL120" s="999">
        <v>3398216</v>
      </c>
      <c r="DM120" s="999"/>
      <c r="DN120" s="999"/>
      <c r="DO120" s="999"/>
      <c r="DP120" s="999"/>
      <c r="DQ120" s="999">
        <v>3159401</v>
      </c>
      <c r="DR120" s="999"/>
      <c r="DS120" s="999"/>
      <c r="DT120" s="999"/>
      <c r="DU120" s="999"/>
      <c r="DV120" s="1000">
        <v>107.9</v>
      </c>
      <c r="DW120" s="1000"/>
      <c r="DX120" s="1000"/>
      <c r="DY120" s="1000"/>
      <c r="DZ120" s="1001"/>
    </row>
    <row r="121" spans="1:130" s="226" customFormat="1" ht="26.25" customHeight="1" x14ac:dyDescent="0.15">
      <c r="A121" s="1131"/>
      <c r="B121" s="1018"/>
      <c r="C121" s="1039" t="s">
        <v>466</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30" t="s">
        <v>457</v>
      </c>
      <c r="AB121" s="1031"/>
      <c r="AC121" s="1031"/>
      <c r="AD121" s="1031"/>
      <c r="AE121" s="1032"/>
      <c r="AF121" s="1033" t="s">
        <v>122</v>
      </c>
      <c r="AG121" s="1031"/>
      <c r="AH121" s="1031"/>
      <c r="AI121" s="1031"/>
      <c r="AJ121" s="1032"/>
      <c r="AK121" s="1033" t="s">
        <v>459</v>
      </c>
      <c r="AL121" s="1031"/>
      <c r="AM121" s="1031"/>
      <c r="AN121" s="1031"/>
      <c r="AO121" s="1032"/>
      <c r="AP121" s="1034" t="s">
        <v>457</v>
      </c>
      <c r="AQ121" s="1035"/>
      <c r="AR121" s="1035"/>
      <c r="AS121" s="1035"/>
      <c r="AT121" s="1036"/>
      <c r="AU121" s="1064"/>
      <c r="AV121" s="1065"/>
      <c r="AW121" s="1065"/>
      <c r="AX121" s="1065"/>
      <c r="AY121" s="1066"/>
      <c r="AZ121" s="1021" t="s">
        <v>467</v>
      </c>
      <c r="BA121" s="1022"/>
      <c r="BB121" s="1022"/>
      <c r="BC121" s="1022"/>
      <c r="BD121" s="1022"/>
      <c r="BE121" s="1022"/>
      <c r="BF121" s="1022"/>
      <c r="BG121" s="1022"/>
      <c r="BH121" s="1022"/>
      <c r="BI121" s="1022"/>
      <c r="BJ121" s="1022"/>
      <c r="BK121" s="1022"/>
      <c r="BL121" s="1022"/>
      <c r="BM121" s="1022"/>
      <c r="BN121" s="1022"/>
      <c r="BO121" s="1022"/>
      <c r="BP121" s="1023"/>
      <c r="BQ121" s="991">
        <v>175090</v>
      </c>
      <c r="BR121" s="992"/>
      <c r="BS121" s="992"/>
      <c r="BT121" s="992"/>
      <c r="BU121" s="992"/>
      <c r="BV121" s="992">
        <v>147505</v>
      </c>
      <c r="BW121" s="992"/>
      <c r="BX121" s="992"/>
      <c r="BY121" s="992"/>
      <c r="BZ121" s="992"/>
      <c r="CA121" s="992">
        <v>154131</v>
      </c>
      <c r="CB121" s="992"/>
      <c r="CC121" s="992"/>
      <c r="CD121" s="992"/>
      <c r="CE121" s="992"/>
      <c r="CF121" s="986">
        <v>5.3</v>
      </c>
      <c r="CG121" s="987"/>
      <c r="CH121" s="987"/>
      <c r="CI121" s="987"/>
      <c r="CJ121" s="987"/>
      <c r="CK121" s="1082"/>
      <c r="CL121" s="1083"/>
      <c r="CM121" s="1083"/>
      <c r="CN121" s="1083"/>
      <c r="CO121" s="1084"/>
      <c r="CP121" s="1092" t="s">
        <v>468</v>
      </c>
      <c r="CQ121" s="1093"/>
      <c r="CR121" s="1093"/>
      <c r="CS121" s="1093"/>
      <c r="CT121" s="1093"/>
      <c r="CU121" s="1093"/>
      <c r="CV121" s="1093"/>
      <c r="CW121" s="1093"/>
      <c r="CX121" s="1093"/>
      <c r="CY121" s="1093"/>
      <c r="CZ121" s="1093"/>
      <c r="DA121" s="1093"/>
      <c r="DB121" s="1093"/>
      <c r="DC121" s="1093"/>
      <c r="DD121" s="1093"/>
      <c r="DE121" s="1093"/>
      <c r="DF121" s="1094"/>
      <c r="DG121" s="991">
        <v>149980</v>
      </c>
      <c r="DH121" s="992"/>
      <c r="DI121" s="992"/>
      <c r="DJ121" s="992"/>
      <c r="DK121" s="992"/>
      <c r="DL121" s="992">
        <v>137706</v>
      </c>
      <c r="DM121" s="992"/>
      <c r="DN121" s="992"/>
      <c r="DO121" s="992"/>
      <c r="DP121" s="992"/>
      <c r="DQ121" s="992">
        <v>125640</v>
      </c>
      <c r="DR121" s="992"/>
      <c r="DS121" s="992"/>
      <c r="DT121" s="992"/>
      <c r="DU121" s="992"/>
      <c r="DV121" s="993">
        <v>4.3</v>
      </c>
      <c r="DW121" s="993"/>
      <c r="DX121" s="993"/>
      <c r="DY121" s="993"/>
      <c r="DZ121" s="994"/>
    </row>
    <row r="122" spans="1:130" s="226" customFormat="1" ht="26.25" customHeight="1" x14ac:dyDescent="0.15">
      <c r="A122" s="1131"/>
      <c r="B122" s="1018"/>
      <c r="C122" s="988" t="s">
        <v>445</v>
      </c>
      <c r="D122" s="989"/>
      <c r="E122" s="989"/>
      <c r="F122" s="989"/>
      <c r="G122" s="989"/>
      <c r="H122" s="989"/>
      <c r="I122" s="989"/>
      <c r="J122" s="989"/>
      <c r="K122" s="989"/>
      <c r="L122" s="989"/>
      <c r="M122" s="989"/>
      <c r="N122" s="989"/>
      <c r="O122" s="989"/>
      <c r="P122" s="989"/>
      <c r="Q122" s="989"/>
      <c r="R122" s="989"/>
      <c r="S122" s="989"/>
      <c r="T122" s="989"/>
      <c r="U122" s="989"/>
      <c r="V122" s="989"/>
      <c r="W122" s="989"/>
      <c r="X122" s="989"/>
      <c r="Y122" s="989"/>
      <c r="Z122" s="990"/>
      <c r="AA122" s="1030" t="s">
        <v>469</v>
      </c>
      <c r="AB122" s="1031"/>
      <c r="AC122" s="1031"/>
      <c r="AD122" s="1031"/>
      <c r="AE122" s="1032"/>
      <c r="AF122" s="1033" t="s">
        <v>122</v>
      </c>
      <c r="AG122" s="1031"/>
      <c r="AH122" s="1031"/>
      <c r="AI122" s="1031"/>
      <c r="AJ122" s="1032"/>
      <c r="AK122" s="1033" t="s">
        <v>457</v>
      </c>
      <c r="AL122" s="1031"/>
      <c r="AM122" s="1031"/>
      <c r="AN122" s="1031"/>
      <c r="AO122" s="1032"/>
      <c r="AP122" s="1034" t="s">
        <v>457</v>
      </c>
      <c r="AQ122" s="1035"/>
      <c r="AR122" s="1035"/>
      <c r="AS122" s="1035"/>
      <c r="AT122" s="1036"/>
      <c r="AU122" s="1064"/>
      <c r="AV122" s="1065"/>
      <c r="AW122" s="1065"/>
      <c r="AX122" s="1065"/>
      <c r="AY122" s="1066"/>
      <c r="AZ122" s="1046" t="s">
        <v>470</v>
      </c>
      <c r="BA122" s="1037"/>
      <c r="BB122" s="1037"/>
      <c r="BC122" s="1037"/>
      <c r="BD122" s="1037"/>
      <c r="BE122" s="1037"/>
      <c r="BF122" s="1037"/>
      <c r="BG122" s="1037"/>
      <c r="BH122" s="1037"/>
      <c r="BI122" s="1037"/>
      <c r="BJ122" s="1037"/>
      <c r="BK122" s="1037"/>
      <c r="BL122" s="1037"/>
      <c r="BM122" s="1037"/>
      <c r="BN122" s="1037"/>
      <c r="BO122" s="1037"/>
      <c r="BP122" s="1038"/>
      <c r="BQ122" s="1069">
        <v>5971481</v>
      </c>
      <c r="BR122" s="1070"/>
      <c r="BS122" s="1070"/>
      <c r="BT122" s="1070"/>
      <c r="BU122" s="1070"/>
      <c r="BV122" s="1070">
        <v>5827448</v>
      </c>
      <c r="BW122" s="1070"/>
      <c r="BX122" s="1070"/>
      <c r="BY122" s="1070"/>
      <c r="BZ122" s="1070"/>
      <c r="CA122" s="1070">
        <v>5035867</v>
      </c>
      <c r="CB122" s="1070"/>
      <c r="CC122" s="1070"/>
      <c r="CD122" s="1070"/>
      <c r="CE122" s="1070"/>
      <c r="CF122" s="1090">
        <v>171.9</v>
      </c>
      <c r="CG122" s="1091"/>
      <c r="CH122" s="1091"/>
      <c r="CI122" s="1091"/>
      <c r="CJ122" s="1091"/>
      <c r="CK122" s="1082"/>
      <c r="CL122" s="1083"/>
      <c r="CM122" s="1083"/>
      <c r="CN122" s="1083"/>
      <c r="CO122" s="1084"/>
      <c r="CP122" s="1092" t="s">
        <v>471</v>
      </c>
      <c r="CQ122" s="1093"/>
      <c r="CR122" s="1093"/>
      <c r="CS122" s="1093"/>
      <c r="CT122" s="1093"/>
      <c r="CU122" s="1093"/>
      <c r="CV122" s="1093"/>
      <c r="CW122" s="1093"/>
      <c r="CX122" s="1093"/>
      <c r="CY122" s="1093"/>
      <c r="CZ122" s="1093"/>
      <c r="DA122" s="1093"/>
      <c r="DB122" s="1093"/>
      <c r="DC122" s="1093"/>
      <c r="DD122" s="1093"/>
      <c r="DE122" s="1093"/>
      <c r="DF122" s="1094"/>
      <c r="DG122" s="991" t="s">
        <v>122</v>
      </c>
      <c r="DH122" s="992"/>
      <c r="DI122" s="992"/>
      <c r="DJ122" s="992"/>
      <c r="DK122" s="992"/>
      <c r="DL122" s="992">
        <v>491</v>
      </c>
      <c r="DM122" s="992"/>
      <c r="DN122" s="992"/>
      <c r="DO122" s="992"/>
      <c r="DP122" s="992"/>
      <c r="DQ122" s="992">
        <v>448</v>
      </c>
      <c r="DR122" s="992"/>
      <c r="DS122" s="992"/>
      <c r="DT122" s="992"/>
      <c r="DU122" s="992"/>
      <c r="DV122" s="993">
        <v>0</v>
      </c>
      <c r="DW122" s="993"/>
      <c r="DX122" s="993"/>
      <c r="DY122" s="993"/>
      <c r="DZ122" s="994"/>
    </row>
    <row r="123" spans="1:130" s="226" customFormat="1" ht="26.25" customHeight="1" x14ac:dyDescent="0.15">
      <c r="A123" s="1131"/>
      <c r="B123" s="1018"/>
      <c r="C123" s="988" t="s">
        <v>451</v>
      </c>
      <c r="D123" s="989"/>
      <c r="E123" s="989"/>
      <c r="F123" s="989"/>
      <c r="G123" s="989"/>
      <c r="H123" s="989"/>
      <c r="I123" s="989"/>
      <c r="J123" s="989"/>
      <c r="K123" s="989"/>
      <c r="L123" s="989"/>
      <c r="M123" s="989"/>
      <c r="N123" s="989"/>
      <c r="O123" s="989"/>
      <c r="P123" s="989"/>
      <c r="Q123" s="989"/>
      <c r="R123" s="989"/>
      <c r="S123" s="989"/>
      <c r="T123" s="989"/>
      <c r="U123" s="989"/>
      <c r="V123" s="989"/>
      <c r="W123" s="989"/>
      <c r="X123" s="989"/>
      <c r="Y123" s="989"/>
      <c r="Z123" s="990"/>
      <c r="AA123" s="1030" t="s">
        <v>122</v>
      </c>
      <c r="AB123" s="1031"/>
      <c r="AC123" s="1031"/>
      <c r="AD123" s="1031"/>
      <c r="AE123" s="1032"/>
      <c r="AF123" s="1033" t="s">
        <v>459</v>
      </c>
      <c r="AG123" s="1031"/>
      <c r="AH123" s="1031"/>
      <c r="AI123" s="1031"/>
      <c r="AJ123" s="1032"/>
      <c r="AK123" s="1033" t="s">
        <v>472</v>
      </c>
      <c r="AL123" s="1031"/>
      <c r="AM123" s="1031"/>
      <c r="AN123" s="1031"/>
      <c r="AO123" s="1032"/>
      <c r="AP123" s="1034" t="s">
        <v>457</v>
      </c>
      <c r="AQ123" s="1035"/>
      <c r="AR123" s="1035"/>
      <c r="AS123" s="1035"/>
      <c r="AT123" s="1036"/>
      <c r="AU123" s="1067"/>
      <c r="AV123" s="1068"/>
      <c r="AW123" s="1068"/>
      <c r="AX123" s="1068"/>
      <c r="AY123" s="1068"/>
      <c r="AZ123" s="257" t="s">
        <v>182</v>
      </c>
      <c r="BA123" s="257"/>
      <c r="BB123" s="257"/>
      <c r="BC123" s="257"/>
      <c r="BD123" s="257"/>
      <c r="BE123" s="257"/>
      <c r="BF123" s="257"/>
      <c r="BG123" s="257"/>
      <c r="BH123" s="257"/>
      <c r="BI123" s="257"/>
      <c r="BJ123" s="257"/>
      <c r="BK123" s="257"/>
      <c r="BL123" s="257"/>
      <c r="BM123" s="257"/>
      <c r="BN123" s="257"/>
      <c r="BO123" s="1047" t="s">
        <v>473</v>
      </c>
      <c r="BP123" s="1078"/>
      <c r="BQ123" s="1137">
        <v>12049834</v>
      </c>
      <c r="BR123" s="1138"/>
      <c r="BS123" s="1138"/>
      <c r="BT123" s="1138"/>
      <c r="BU123" s="1138"/>
      <c r="BV123" s="1138">
        <v>12149300</v>
      </c>
      <c r="BW123" s="1138"/>
      <c r="BX123" s="1138"/>
      <c r="BY123" s="1138"/>
      <c r="BZ123" s="1138"/>
      <c r="CA123" s="1138">
        <v>11030167</v>
      </c>
      <c r="CB123" s="1138"/>
      <c r="CC123" s="1138"/>
      <c r="CD123" s="1138"/>
      <c r="CE123" s="1138"/>
      <c r="CF123" s="1071"/>
      <c r="CG123" s="1072"/>
      <c r="CH123" s="1072"/>
      <c r="CI123" s="1072"/>
      <c r="CJ123" s="1073"/>
      <c r="CK123" s="1082"/>
      <c r="CL123" s="1083"/>
      <c r="CM123" s="1083"/>
      <c r="CN123" s="1083"/>
      <c r="CO123" s="1084"/>
      <c r="CP123" s="1092" t="s">
        <v>474</v>
      </c>
      <c r="CQ123" s="1093"/>
      <c r="CR123" s="1093"/>
      <c r="CS123" s="1093"/>
      <c r="CT123" s="1093"/>
      <c r="CU123" s="1093"/>
      <c r="CV123" s="1093"/>
      <c r="CW123" s="1093"/>
      <c r="CX123" s="1093"/>
      <c r="CY123" s="1093"/>
      <c r="CZ123" s="1093"/>
      <c r="DA123" s="1093"/>
      <c r="DB123" s="1093"/>
      <c r="DC123" s="1093"/>
      <c r="DD123" s="1093"/>
      <c r="DE123" s="1093"/>
      <c r="DF123" s="1094"/>
      <c r="DG123" s="1030" t="s">
        <v>457</v>
      </c>
      <c r="DH123" s="1031"/>
      <c r="DI123" s="1031"/>
      <c r="DJ123" s="1031"/>
      <c r="DK123" s="1032"/>
      <c r="DL123" s="1033" t="s">
        <v>122</v>
      </c>
      <c r="DM123" s="1031"/>
      <c r="DN123" s="1031"/>
      <c r="DO123" s="1031"/>
      <c r="DP123" s="1032"/>
      <c r="DQ123" s="1033" t="s">
        <v>459</v>
      </c>
      <c r="DR123" s="1031"/>
      <c r="DS123" s="1031"/>
      <c r="DT123" s="1031"/>
      <c r="DU123" s="1032"/>
      <c r="DV123" s="1034" t="s">
        <v>122</v>
      </c>
      <c r="DW123" s="1035"/>
      <c r="DX123" s="1035"/>
      <c r="DY123" s="1035"/>
      <c r="DZ123" s="1036"/>
    </row>
    <row r="124" spans="1:130" s="226" customFormat="1" ht="26.25" customHeight="1" thickBot="1" x14ac:dyDescent="0.2">
      <c r="A124" s="1131"/>
      <c r="B124" s="1018"/>
      <c r="C124" s="988" t="s">
        <v>455</v>
      </c>
      <c r="D124" s="989"/>
      <c r="E124" s="989"/>
      <c r="F124" s="989"/>
      <c r="G124" s="989"/>
      <c r="H124" s="989"/>
      <c r="I124" s="989"/>
      <c r="J124" s="989"/>
      <c r="K124" s="989"/>
      <c r="L124" s="989"/>
      <c r="M124" s="989"/>
      <c r="N124" s="989"/>
      <c r="O124" s="989"/>
      <c r="P124" s="989"/>
      <c r="Q124" s="989"/>
      <c r="R124" s="989"/>
      <c r="S124" s="989"/>
      <c r="T124" s="989"/>
      <c r="U124" s="989"/>
      <c r="V124" s="989"/>
      <c r="W124" s="989"/>
      <c r="X124" s="989"/>
      <c r="Y124" s="989"/>
      <c r="Z124" s="990"/>
      <c r="AA124" s="1030" t="s">
        <v>122</v>
      </c>
      <c r="AB124" s="1031"/>
      <c r="AC124" s="1031"/>
      <c r="AD124" s="1031"/>
      <c r="AE124" s="1032"/>
      <c r="AF124" s="1033" t="s">
        <v>457</v>
      </c>
      <c r="AG124" s="1031"/>
      <c r="AH124" s="1031"/>
      <c r="AI124" s="1031"/>
      <c r="AJ124" s="1032"/>
      <c r="AK124" s="1033" t="s">
        <v>459</v>
      </c>
      <c r="AL124" s="1031"/>
      <c r="AM124" s="1031"/>
      <c r="AN124" s="1031"/>
      <c r="AO124" s="1032"/>
      <c r="AP124" s="1034" t="s">
        <v>457</v>
      </c>
      <c r="AQ124" s="1035"/>
      <c r="AR124" s="1035"/>
      <c r="AS124" s="1035"/>
      <c r="AT124" s="1036"/>
      <c r="AU124" s="1133" t="s">
        <v>475</v>
      </c>
      <c r="AV124" s="1134"/>
      <c r="AW124" s="1134"/>
      <c r="AX124" s="1134"/>
      <c r="AY124" s="1134"/>
      <c r="AZ124" s="1134"/>
      <c r="BA124" s="1134"/>
      <c r="BB124" s="1134"/>
      <c r="BC124" s="1134"/>
      <c r="BD124" s="1134"/>
      <c r="BE124" s="1134"/>
      <c r="BF124" s="1134"/>
      <c r="BG124" s="1134"/>
      <c r="BH124" s="1134"/>
      <c r="BI124" s="1134"/>
      <c r="BJ124" s="1134"/>
      <c r="BK124" s="1134"/>
      <c r="BL124" s="1134"/>
      <c r="BM124" s="1134"/>
      <c r="BN124" s="1134"/>
      <c r="BO124" s="1134"/>
      <c r="BP124" s="1135"/>
      <c r="BQ124" s="1136" t="s">
        <v>469</v>
      </c>
      <c r="BR124" s="1100"/>
      <c r="BS124" s="1100"/>
      <c r="BT124" s="1100"/>
      <c r="BU124" s="1100"/>
      <c r="BV124" s="1100" t="s">
        <v>457</v>
      </c>
      <c r="BW124" s="1100"/>
      <c r="BX124" s="1100"/>
      <c r="BY124" s="1100"/>
      <c r="BZ124" s="1100"/>
      <c r="CA124" s="1100" t="s">
        <v>122</v>
      </c>
      <c r="CB124" s="1100"/>
      <c r="CC124" s="1100"/>
      <c r="CD124" s="1100"/>
      <c r="CE124" s="1100"/>
      <c r="CF124" s="1101"/>
      <c r="CG124" s="1102"/>
      <c r="CH124" s="1102"/>
      <c r="CI124" s="1102"/>
      <c r="CJ124" s="1103"/>
      <c r="CK124" s="1085"/>
      <c r="CL124" s="1085"/>
      <c r="CM124" s="1085"/>
      <c r="CN124" s="1085"/>
      <c r="CO124" s="1086"/>
      <c r="CP124" s="1092" t="s">
        <v>476</v>
      </c>
      <c r="CQ124" s="1093"/>
      <c r="CR124" s="1093"/>
      <c r="CS124" s="1093"/>
      <c r="CT124" s="1093"/>
      <c r="CU124" s="1093"/>
      <c r="CV124" s="1093"/>
      <c r="CW124" s="1093"/>
      <c r="CX124" s="1093"/>
      <c r="CY124" s="1093"/>
      <c r="CZ124" s="1093"/>
      <c r="DA124" s="1093"/>
      <c r="DB124" s="1093"/>
      <c r="DC124" s="1093"/>
      <c r="DD124" s="1093"/>
      <c r="DE124" s="1093"/>
      <c r="DF124" s="1094"/>
      <c r="DG124" s="1077" t="s">
        <v>122</v>
      </c>
      <c r="DH124" s="1056"/>
      <c r="DI124" s="1056"/>
      <c r="DJ124" s="1056"/>
      <c r="DK124" s="1057"/>
      <c r="DL124" s="1055" t="s">
        <v>122</v>
      </c>
      <c r="DM124" s="1056"/>
      <c r="DN124" s="1056"/>
      <c r="DO124" s="1056"/>
      <c r="DP124" s="1057"/>
      <c r="DQ124" s="1055" t="s">
        <v>459</v>
      </c>
      <c r="DR124" s="1056"/>
      <c r="DS124" s="1056"/>
      <c r="DT124" s="1056"/>
      <c r="DU124" s="1057"/>
      <c r="DV124" s="1058" t="s">
        <v>459</v>
      </c>
      <c r="DW124" s="1059"/>
      <c r="DX124" s="1059"/>
      <c r="DY124" s="1059"/>
      <c r="DZ124" s="1060"/>
    </row>
    <row r="125" spans="1:130" s="226" customFormat="1" ht="26.25" customHeight="1" x14ac:dyDescent="0.15">
      <c r="A125" s="1131"/>
      <c r="B125" s="1018"/>
      <c r="C125" s="988" t="s">
        <v>460</v>
      </c>
      <c r="D125" s="989"/>
      <c r="E125" s="989"/>
      <c r="F125" s="989"/>
      <c r="G125" s="989"/>
      <c r="H125" s="989"/>
      <c r="I125" s="989"/>
      <c r="J125" s="989"/>
      <c r="K125" s="989"/>
      <c r="L125" s="989"/>
      <c r="M125" s="989"/>
      <c r="N125" s="989"/>
      <c r="O125" s="989"/>
      <c r="P125" s="989"/>
      <c r="Q125" s="989"/>
      <c r="R125" s="989"/>
      <c r="S125" s="989"/>
      <c r="T125" s="989"/>
      <c r="U125" s="989"/>
      <c r="V125" s="989"/>
      <c r="W125" s="989"/>
      <c r="X125" s="989"/>
      <c r="Y125" s="989"/>
      <c r="Z125" s="990"/>
      <c r="AA125" s="1030" t="s">
        <v>469</v>
      </c>
      <c r="AB125" s="1031"/>
      <c r="AC125" s="1031"/>
      <c r="AD125" s="1031"/>
      <c r="AE125" s="1032"/>
      <c r="AF125" s="1033" t="s">
        <v>459</v>
      </c>
      <c r="AG125" s="1031"/>
      <c r="AH125" s="1031"/>
      <c r="AI125" s="1031"/>
      <c r="AJ125" s="1032"/>
      <c r="AK125" s="1033" t="s">
        <v>457</v>
      </c>
      <c r="AL125" s="1031"/>
      <c r="AM125" s="1031"/>
      <c r="AN125" s="1031"/>
      <c r="AO125" s="1032"/>
      <c r="AP125" s="1034" t="s">
        <v>456</v>
      </c>
      <c r="AQ125" s="1035"/>
      <c r="AR125" s="1035"/>
      <c r="AS125" s="1035"/>
      <c r="AT125" s="103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5" t="s">
        <v>477</v>
      </c>
      <c r="CL125" s="1080"/>
      <c r="CM125" s="1080"/>
      <c r="CN125" s="1080"/>
      <c r="CO125" s="1081"/>
      <c r="CP125" s="1012" t="s">
        <v>478</v>
      </c>
      <c r="CQ125" s="961"/>
      <c r="CR125" s="961"/>
      <c r="CS125" s="961"/>
      <c r="CT125" s="961"/>
      <c r="CU125" s="961"/>
      <c r="CV125" s="961"/>
      <c r="CW125" s="961"/>
      <c r="CX125" s="961"/>
      <c r="CY125" s="961"/>
      <c r="CZ125" s="961"/>
      <c r="DA125" s="961"/>
      <c r="DB125" s="961"/>
      <c r="DC125" s="961"/>
      <c r="DD125" s="961"/>
      <c r="DE125" s="961"/>
      <c r="DF125" s="962"/>
      <c r="DG125" s="998" t="s">
        <v>122</v>
      </c>
      <c r="DH125" s="999"/>
      <c r="DI125" s="999"/>
      <c r="DJ125" s="999"/>
      <c r="DK125" s="999"/>
      <c r="DL125" s="999" t="s">
        <v>122</v>
      </c>
      <c r="DM125" s="999"/>
      <c r="DN125" s="999"/>
      <c r="DO125" s="999"/>
      <c r="DP125" s="999"/>
      <c r="DQ125" s="999" t="s">
        <v>122</v>
      </c>
      <c r="DR125" s="999"/>
      <c r="DS125" s="999"/>
      <c r="DT125" s="999"/>
      <c r="DU125" s="999"/>
      <c r="DV125" s="1000" t="s">
        <v>457</v>
      </c>
      <c r="DW125" s="1000"/>
      <c r="DX125" s="1000"/>
      <c r="DY125" s="1000"/>
      <c r="DZ125" s="1001"/>
    </row>
    <row r="126" spans="1:130" s="226" customFormat="1" ht="26.25" customHeight="1" thickBot="1" x14ac:dyDescent="0.2">
      <c r="A126" s="1131"/>
      <c r="B126" s="1018"/>
      <c r="C126" s="988" t="s">
        <v>462</v>
      </c>
      <c r="D126" s="989"/>
      <c r="E126" s="989"/>
      <c r="F126" s="989"/>
      <c r="G126" s="989"/>
      <c r="H126" s="989"/>
      <c r="I126" s="989"/>
      <c r="J126" s="989"/>
      <c r="K126" s="989"/>
      <c r="L126" s="989"/>
      <c r="M126" s="989"/>
      <c r="N126" s="989"/>
      <c r="O126" s="989"/>
      <c r="P126" s="989"/>
      <c r="Q126" s="989"/>
      <c r="R126" s="989"/>
      <c r="S126" s="989"/>
      <c r="T126" s="989"/>
      <c r="U126" s="989"/>
      <c r="V126" s="989"/>
      <c r="W126" s="989"/>
      <c r="X126" s="989"/>
      <c r="Y126" s="989"/>
      <c r="Z126" s="990"/>
      <c r="AA126" s="1030" t="s">
        <v>472</v>
      </c>
      <c r="AB126" s="1031"/>
      <c r="AC126" s="1031"/>
      <c r="AD126" s="1031"/>
      <c r="AE126" s="1032"/>
      <c r="AF126" s="1033" t="s">
        <v>457</v>
      </c>
      <c r="AG126" s="1031"/>
      <c r="AH126" s="1031"/>
      <c r="AI126" s="1031"/>
      <c r="AJ126" s="1032"/>
      <c r="AK126" s="1033" t="s">
        <v>457</v>
      </c>
      <c r="AL126" s="1031"/>
      <c r="AM126" s="1031"/>
      <c r="AN126" s="1031"/>
      <c r="AO126" s="1032"/>
      <c r="AP126" s="1034" t="s">
        <v>122</v>
      </c>
      <c r="AQ126" s="1035"/>
      <c r="AR126" s="1035"/>
      <c r="AS126" s="1035"/>
      <c r="AT126" s="103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6"/>
      <c r="CL126" s="1083"/>
      <c r="CM126" s="1083"/>
      <c r="CN126" s="1083"/>
      <c r="CO126" s="1084"/>
      <c r="CP126" s="1021" t="s">
        <v>479</v>
      </c>
      <c r="CQ126" s="1022"/>
      <c r="CR126" s="1022"/>
      <c r="CS126" s="1022"/>
      <c r="CT126" s="1022"/>
      <c r="CU126" s="1022"/>
      <c r="CV126" s="1022"/>
      <c r="CW126" s="1022"/>
      <c r="CX126" s="1022"/>
      <c r="CY126" s="1022"/>
      <c r="CZ126" s="1022"/>
      <c r="DA126" s="1022"/>
      <c r="DB126" s="1022"/>
      <c r="DC126" s="1022"/>
      <c r="DD126" s="1022"/>
      <c r="DE126" s="1022"/>
      <c r="DF126" s="1023"/>
      <c r="DG126" s="991" t="s">
        <v>459</v>
      </c>
      <c r="DH126" s="992"/>
      <c r="DI126" s="992"/>
      <c r="DJ126" s="992"/>
      <c r="DK126" s="992"/>
      <c r="DL126" s="992" t="s">
        <v>457</v>
      </c>
      <c r="DM126" s="992"/>
      <c r="DN126" s="992"/>
      <c r="DO126" s="992"/>
      <c r="DP126" s="992"/>
      <c r="DQ126" s="992" t="s">
        <v>459</v>
      </c>
      <c r="DR126" s="992"/>
      <c r="DS126" s="992"/>
      <c r="DT126" s="992"/>
      <c r="DU126" s="992"/>
      <c r="DV126" s="993" t="s">
        <v>457</v>
      </c>
      <c r="DW126" s="993"/>
      <c r="DX126" s="993"/>
      <c r="DY126" s="993"/>
      <c r="DZ126" s="994"/>
    </row>
    <row r="127" spans="1:130" s="226" customFormat="1" ht="26.25" customHeight="1" x14ac:dyDescent="0.15">
      <c r="A127" s="1132"/>
      <c r="B127" s="1020"/>
      <c r="C127" s="1074" t="s">
        <v>480</v>
      </c>
      <c r="D127" s="1075"/>
      <c r="E127" s="1075"/>
      <c r="F127" s="1075"/>
      <c r="G127" s="1075"/>
      <c r="H127" s="1075"/>
      <c r="I127" s="1075"/>
      <c r="J127" s="1075"/>
      <c r="K127" s="1075"/>
      <c r="L127" s="1075"/>
      <c r="M127" s="1075"/>
      <c r="N127" s="1075"/>
      <c r="O127" s="1075"/>
      <c r="P127" s="1075"/>
      <c r="Q127" s="1075"/>
      <c r="R127" s="1075"/>
      <c r="S127" s="1075"/>
      <c r="T127" s="1075"/>
      <c r="U127" s="1075"/>
      <c r="V127" s="1075"/>
      <c r="W127" s="1075"/>
      <c r="X127" s="1075"/>
      <c r="Y127" s="1075"/>
      <c r="Z127" s="1076"/>
      <c r="AA127" s="1030" t="s">
        <v>457</v>
      </c>
      <c r="AB127" s="1031"/>
      <c r="AC127" s="1031"/>
      <c r="AD127" s="1031"/>
      <c r="AE127" s="1032"/>
      <c r="AF127" s="1033" t="s">
        <v>122</v>
      </c>
      <c r="AG127" s="1031"/>
      <c r="AH127" s="1031"/>
      <c r="AI127" s="1031"/>
      <c r="AJ127" s="1032"/>
      <c r="AK127" s="1033" t="s">
        <v>459</v>
      </c>
      <c r="AL127" s="1031"/>
      <c r="AM127" s="1031"/>
      <c r="AN127" s="1031"/>
      <c r="AO127" s="1032"/>
      <c r="AP127" s="1034" t="s">
        <v>459</v>
      </c>
      <c r="AQ127" s="1035"/>
      <c r="AR127" s="1035"/>
      <c r="AS127" s="1035"/>
      <c r="AT127" s="1036"/>
      <c r="AU127" s="262"/>
      <c r="AV127" s="262"/>
      <c r="AW127" s="262"/>
      <c r="AX127" s="1104" t="s">
        <v>481</v>
      </c>
      <c r="AY127" s="1105"/>
      <c r="AZ127" s="1105"/>
      <c r="BA127" s="1105"/>
      <c r="BB127" s="1105"/>
      <c r="BC127" s="1105"/>
      <c r="BD127" s="1105"/>
      <c r="BE127" s="1106"/>
      <c r="BF127" s="1107" t="s">
        <v>482</v>
      </c>
      <c r="BG127" s="1105"/>
      <c r="BH127" s="1105"/>
      <c r="BI127" s="1105"/>
      <c r="BJ127" s="1105"/>
      <c r="BK127" s="1105"/>
      <c r="BL127" s="1106"/>
      <c r="BM127" s="1107" t="s">
        <v>483</v>
      </c>
      <c r="BN127" s="1105"/>
      <c r="BO127" s="1105"/>
      <c r="BP127" s="1105"/>
      <c r="BQ127" s="1105"/>
      <c r="BR127" s="1105"/>
      <c r="BS127" s="1106"/>
      <c r="BT127" s="1107" t="s">
        <v>484</v>
      </c>
      <c r="BU127" s="1105"/>
      <c r="BV127" s="1105"/>
      <c r="BW127" s="1105"/>
      <c r="BX127" s="1105"/>
      <c r="BY127" s="1105"/>
      <c r="BZ127" s="1129"/>
      <c r="CA127" s="262"/>
      <c r="CB127" s="262"/>
      <c r="CC127" s="262"/>
      <c r="CD127" s="263"/>
      <c r="CE127" s="263"/>
      <c r="CF127" s="263"/>
      <c r="CG127" s="260"/>
      <c r="CH127" s="260"/>
      <c r="CI127" s="260"/>
      <c r="CJ127" s="261"/>
      <c r="CK127" s="1096"/>
      <c r="CL127" s="1083"/>
      <c r="CM127" s="1083"/>
      <c r="CN127" s="1083"/>
      <c r="CO127" s="1084"/>
      <c r="CP127" s="1021" t="s">
        <v>485</v>
      </c>
      <c r="CQ127" s="1022"/>
      <c r="CR127" s="1022"/>
      <c r="CS127" s="1022"/>
      <c r="CT127" s="1022"/>
      <c r="CU127" s="1022"/>
      <c r="CV127" s="1022"/>
      <c r="CW127" s="1022"/>
      <c r="CX127" s="1022"/>
      <c r="CY127" s="1022"/>
      <c r="CZ127" s="1022"/>
      <c r="DA127" s="1022"/>
      <c r="DB127" s="1022"/>
      <c r="DC127" s="1022"/>
      <c r="DD127" s="1022"/>
      <c r="DE127" s="1022"/>
      <c r="DF127" s="1023"/>
      <c r="DG127" s="991" t="s">
        <v>456</v>
      </c>
      <c r="DH127" s="992"/>
      <c r="DI127" s="992"/>
      <c r="DJ127" s="992"/>
      <c r="DK127" s="992"/>
      <c r="DL127" s="992" t="s">
        <v>459</v>
      </c>
      <c r="DM127" s="992"/>
      <c r="DN127" s="992"/>
      <c r="DO127" s="992"/>
      <c r="DP127" s="992"/>
      <c r="DQ127" s="992" t="s">
        <v>122</v>
      </c>
      <c r="DR127" s="992"/>
      <c r="DS127" s="992"/>
      <c r="DT127" s="992"/>
      <c r="DU127" s="992"/>
      <c r="DV127" s="993" t="s">
        <v>456</v>
      </c>
      <c r="DW127" s="993"/>
      <c r="DX127" s="993"/>
      <c r="DY127" s="993"/>
      <c r="DZ127" s="994"/>
    </row>
    <row r="128" spans="1:130" s="226" customFormat="1" ht="26.25" customHeight="1" thickBot="1" x14ac:dyDescent="0.2">
      <c r="A128" s="1115" t="s">
        <v>486</v>
      </c>
      <c r="B128" s="1116"/>
      <c r="C128" s="1116"/>
      <c r="D128" s="1116"/>
      <c r="E128" s="1116"/>
      <c r="F128" s="1116"/>
      <c r="G128" s="1116"/>
      <c r="H128" s="1116"/>
      <c r="I128" s="1116"/>
      <c r="J128" s="1116"/>
      <c r="K128" s="1116"/>
      <c r="L128" s="1116"/>
      <c r="M128" s="1116"/>
      <c r="N128" s="1116"/>
      <c r="O128" s="1116"/>
      <c r="P128" s="1116"/>
      <c r="Q128" s="1116"/>
      <c r="R128" s="1116"/>
      <c r="S128" s="1116"/>
      <c r="T128" s="1116"/>
      <c r="U128" s="1116"/>
      <c r="V128" s="1116"/>
      <c r="W128" s="1117" t="s">
        <v>487</v>
      </c>
      <c r="X128" s="1117"/>
      <c r="Y128" s="1117"/>
      <c r="Z128" s="1118"/>
      <c r="AA128" s="1119">
        <v>44145</v>
      </c>
      <c r="AB128" s="1120"/>
      <c r="AC128" s="1120"/>
      <c r="AD128" s="1120"/>
      <c r="AE128" s="1121"/>
      <c r="AF128" s="1122">
        <v>40521</v>
      </c>
      <c r="AG128" s="1120"/>
      <c r="AH128" s="1120"/>
      <c r="AI128" s="1120"/>
      <c r="AJ128" s="1121"/>
      <c r="AK128" s="1122">
        <v>41302</v>
      </c>
      <c r="AL128" s="1120"/>
      <c r="AM128" s="1120"/>
      <c r="AN128" s="1120"/>
      <c r="AO128" s="1121"/>
      <c r="AP128" s="1123"/>
      <c r="AQ128" s="1124"/>
      <c r="AR128" s="1124"/>
      <c r="AS128" s="1124"/>
      <c r="AT128" s="1125"/>
      <c r="AU128" s="262"/>
      <c r="AV128" s="262"/>
      <c r="AW128" s="262"/>
      <c r="AX128" s="960" t="s">
        <v>488</v>
      </c>
      <c r="AY128" s="961"/>
      <c r="AZ128" s="961"/>
      <c r="BA128" s="961"/>
      <c r="BB128" s="961"/>
      <c r="BC128" s="961"/>
      <c r="BD128" s="961"/>
      <c r="BE128" s="962"/>
      <c r="BF128" s="1126" t="s">
        <v>459</v>
      </c>
      <c r="BG128" s="1127"/>
      <c r="BH128" s="1127"/>
      <c r="BI128" s="1127"/>
      <c r="BJ128" s="1127"/>
      <c r="BK128" s="1127"/>
      <c r="BL128" s="1128"/>
      <c r="BM128" s="1126">
        <v>15</v>
      </c>
      <c r="BN128" s="1127"/>
      <c r="BO128" s="1127"/>
      <c r="BP128" s="1127"/>
      <c r="BQ128" s="1127"/>
      <c r="BR128" s="1127"/>
      <c r="BS128" s="1128"/>
      <c r="BT128" s="1126">
        <v>20</v>
      </c>
      <c r="BU128" s="1127"/>
      <c r="BV128" s="1127"/>
      <c r="BW128" s="1127"/>
      <c r="BX128" s="1127"/>
      <c r="BY128" s="1127"/>
      <c r="BZ128" s="1151"/>
      <c r="CA128" s="263"/>
      <c r="CB128" s="263"/>
      <c r="CC128" s="263"/>
      <c r="CD128" s="263"/>
      <c r="CE128" s="263"/>
      <c r="CF128" s="263"/>
      <c r="CG128" s="260"/>
      <c r="CH128" s="260"/>
      <c r="CI128" s="260"/>
      <c r="CJ128" s="261"/>
      <c r="CK128" s="1097"/>
      <c r="CL128" s="1098"/>
      <c r="CM128" s="1098"/>
      <c r="CN128" s="1098"/>
      <c r="CO128" s="1099"/>
      <c r="CP128" s="1108" t="s">
        <v>489</v>
      </c>
      <c r="CQ128" s="1109"/>
      <c r="CR128" s="1109"/>
      <c r="CS128" s="1109"/>
      <c r="CT128" s="1109"/>
      <c r="CU128" s="1109"/>
      <c r="CV128" s="1109"/>
      <c r="CW128" s="1109"/>
      <c r="CX128" s="1109"/>
      <c r="CY128" s="1109"/>
      <c r="CZ128" s="1109"/>
      <c r="DA128" s="1109"/>
      <c r="DB128" s="1109"/>
      <c r="DC128" s="1109"/>
      <c r="DD128" s="1109"/>
      <c r="DE128" s="1109"/>
      <c r="DF128" s="1110"/>
      <c r="DG128" s="1111">
        <v>4885</v>
      </c>
      <c r="DH128" s="1112"/>
      <c r="DI128" s="1112"/>
      <c r="DJ128" s="1112"/>
      <c r="DK128" s="1112"/>
      <c r="DL128" s="1112">
        <v>4437</v>
      </c>
      <c r="DM128" s="1112"/>
      <c r="DN128" s="1112"/>
      <c r="DO128" s="1112"/>
      <c r="DP128" s="1112"/>
      <c r="DQ128" s="1112">
        <v>3997</v>
      </c>
      <c r="DR128" s="1112"/>
      <c r="DS128" s="1112"/>
      <c r="DT128" s="1112"/>
      <c r="DU128" s="1112"/>
      <c r="DV128" s="1113">
        <v>0.1</v>
      </c>
      <c r="DW128" s="1113"/>
      <c r="DX128" s="1113"/>
      <c r="DY128" s="1113"/>
      <c r="DZ128" s="1114"/>
    </row>
    <row r="129" spans="1:131" s="226" customFormat="1" ht="26.25" customHeight="1" x14ac:dyDescent="0.15">
      <c r="A129" s="1002" t="s">
        <v>101</v>
      </c>
      <c r="B129" s="1003"/>
      <c r="C129" s="1003"/>
      <c r="D129" s="1003"/>
      <c r="E129" s="1003"/>
      <c r="F129" s="1003"/>
      <c r="G129" s="1003"/>
      <c r="H129" s="1003"/>
      <c r="I129" s="1003"/>
      <c r="J129" s="1003"/>
      <c r="K129" s="1003"/>
      <c r="L129" s="1003"/>
      <c r="M129" s="1003"/>
      <c r="N129" s="1003"/>
      <c r="O129" s="1003"/>
      <c r="P129" s="1003"/>
      <c r="Q129" s="1003"/>
      <c r="R129" s="1003"/>
      <c r="S129" s="1003"/>
      <c r="T129" s="1003"/>
      <c r="U129" s="1003"/>
      <c r="V129" s="1003"/>
      <c r="W129" s="1145" t="s">
        <v>490</v>
      </c>
      <c r="X129" s="1146"/>
      <c r="Y129" s="1146"/>
      <c r="Z129" s="1147"/>
      <c r="AA129" s="1030">
        <v>3500489</v>
      </c>
      <c r="AB129" s="1031"/>
      <c r="AC129" s="1031"/>
      <c r="AD129" s="1031"/>
      <c r="AE129" s="1032"/>
      <c r="AF129" s="1033">
        <v>3471351</v>
      </c>
      <c r="AG129" s="1031"/>
      <c r="AH129" s="1031"/>
      <c r="AI129" s="1031"/>
      <c r="AJ129" s="1032"/>
      <c r="AK129" s="1033">
        <v>3411459</v>
      </c>
      <c r="AL129" s="1031"/>
      <c r="AM129" s="1031"/>
      <c r="AN129" s="1031"/>
      <c r="AO129" s="1032"/>
      <c r="AP129" s="1148"/>
      <c r="AQ129" s="1149"/>
      <c r="AR129" s="1149"/>
      <c r="AS129" s="1149"/>
      <c r="AT129" s="1150"/>
      <c r="AU129" s="264"/>
      <c r="AV129" s="264"/>
      <c r="AW129" s="264"/>
      <c r="AX129" s="1139" t="s">
        <v>491</v>
      </c>
      <c r="AY129" s="1022"/>
      <c r="AZ129" s="1022"/>
      <c r="BA129" s="1022"/>
      <c r="BB129" s="1022"/>
      <c r="BC129" s="1022"/>
      <c r="BD129" s="1022"/>
      <c r="BE129" s="1023"/>
      <c r="BF129" s="1140" t="s">
        <v>459</v>
      </c>
      <c r="BG129" s="1141"/>
      <c r="BH129" s="1141"/>
      <c r="BI129" s="1141"/>
      <c r="BJ129" s="1141"/>
      <c r="BK129" s="1141"/>
      <c r="BL129" s="1142"/>
      <c r="BM129" s="1140">
        <v>20</v>
      </c>
      <c r="BN129" s="1141"/>
      <c r="BO129" s="1141"/>
      <c r="BP129" s="1141"/>
      <c r="BQ129" s="1141"/>
      <c r="BR129" s="1141"/>
      <c r="BS129" s="1142"/>
      <c r="BT129" s="1140">
        <v>30</v>
      </c>
      <c r="BU129" s="1143"/>
      <c r="BV129" s="1143"/>
      <c r="BW129" s="1143"/>
      <c r="BX129" s="1143"/>
      <c r="BY129" s="1143"/>
      <c r="BZ129" s="114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2" t="s">
        <v>492</v>
      </c>
      <c r="B130" s="1003"/>
      <c r="C130" s="1003"/>
      <c r="D130" s="1003"/>
      <c r="E130" s="1003"/>
      <c r="F130" s="1003"/>
      <c r="G130" s="1003"/>
      <c r="H130" s="1003"/>
      <c r="I130" s="1003"/>
      <c r="J130" s="1003"/>
      <c r="K130" s="1003"/>
      <c r="L130" s="1003"/>
      <c r="M130" s="1003"/>
      <c r="N130" s="1003"/>
      <c r="O130" s="1003"/>
      <c r="P130" s="1003"/>
      <c r="Q130" s="1003"/>
      <c r="R130" s="1003"/>
      <c r="S130" s="1003"/>
      <c r="T130" s="1003"/>
      <c r="U130" s="1003"/>
      <c r="V130" s="1003"/>
      <c r="W130" s="1145" t="s">
        <v>493</v>
      </c>
      <c r="X130" s="1146"/>
      <c r="Y130" s="1146"/>
      <c r="Z130" s="1147"/>
      <c r="AA130" s="1030">
        <v>493969</v>
      </c>
      <c r="AB130" s="1031"/>
      <c r="AC130" s="1031"/>
      <c r="AD130" s="1031"/>
      <c r="AE130" s="1032"/>
      <c r="AF130" s="1033">
        <v>490651</v>
      </c>
      <c r="AG130" s="1031"/>
      <c r="AH130" s="1031"/>
      <c r="AI130" s="1031"/>
      <c r="AJ130" s="1032"/>
      <c r="AK130" s="1033">
        <v>482529</v>
      </c>
      <c r="AL130" s="1031"/>
      <c r="AM130" s="1031"/>
      <c r="AN130" s="1031"/>
      <c r="AO130" s="1032"/>
      <c r="AP130" s="1148"/>
      <c r="AQ130" s="1149"/>
      <c r="AR130" s="1149"/>
      <c r="AS130" s="1149"/>
      <c r="AT130" s="1150"/>
      <c r="AU130" s="264"/>
      <c r="AV130" s="264"/>
      <c r="AW130" s="264"/>
      <c r="AX130" s="1139" t="s">
        <v>494</v>
      </c>
      <c r="AY130" s="1022"/>
      <c r="AZ130" s="1022"/>
      <c r="BA130" s="1022"/>
      <c r="BB130" s="1022"/>
      <c r="BC130" s="1022"/>
      <c r="BD130" s="1022"/>
      <c r="BE130" s="1023"/>
      <c r="BF130" s="1176">
        <v>8.3000000000000007</v>
      </c>
      <c r="BG130" s="1177"/>
      <c r="BH130" s="1177"/>
      <c r="BI130" s="1177"/>
      <c r="BJ130" s="1177"/>
      <c r="BK130" s="1177"/>
      <c r="BL130" s="1178"/>
      <c r="BM130" s="1176">
        <v>25</v>
      </c>
      <c r="BN130" s="1177"/>
      <c r="BO130" s="1177"/>
      <c r="BP130" s="1177"/>
      <c r="BQ130" s="1177"/>
      <c r="BR130" s="1177"/>
      <c r="BS130" s="1178"/>
      <c r="BT130" s="1176">
        <v>35</v>
      </c>
      <c r="BU130" s="1179"/>
      <c r="BV130" s="1179"/>
      <c r="BW130" s="1179"/>
      <c r="BX130" s="1179"/>
      <c r="BY130" s="1179"/>
      <c r="BZ130" s="118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81"/>
      <c r="B131" s="1182"/>
      <c r="C131" s="1182"/>
      <c r="D131" s="1182"/>
      <c r="E131" s="1182"/>
      <c r="F131" s="1182"/>
      <c r="G131" s="1182"/>
      <c r="H131" s="1182"/>
      <c r="I131" s="1182"/>
      <c r="J131" s="1182"/>
      <c r="K131" s="1182"/>
      <c r="L131" s="1182"/>
      <c r="M131" s="1182"/>
      <c r="N131" s="1182"/>
      <c r="O131" s="1182"/>
      <c r="P131" s="1182"/>
      <c r="Q131" s="1182"/>
      <c r="R131" s="1182"/>
      <c r="S131" s="1182"/>
      <c r="T131" s="1182"/>
      <c r="U131" s="1182"/>
      <c r="V131" s="1182"/>
      <c r="W131" s="1183" t="s">
        <v>495</v>
      </c>
      <c r="X131" s="1184"/>
      <c r="Y131" s="1184"/>
      <c r="Z131" s="1185"/>
      <c r="AA131" s="1077">
        <v>3006520</v>
      </c>
      <c r="AB131" s="1056"/>
      <c r="AC131" s="1056"/>
      <c r="AD131" s="1056"/>
      <c r="AE131" s="1057"/>
      <c r="AF131" s="1055">
        <v>2980700</v>
      </c>
      <c r="AG131" s="1056"/>
      <c r="AH131" s="1056"/>
      <c r="AI131" s="1056"/>
      <c r="AJ131" s="1057"/>
      <c r="AK131" s="1055">
        <v>2928930</v>
      </c>
      <c r="AL131" s="1056"/>
      <c r="AM131" s="1056"/>
      <c r="AN131" s="1056"/>
      <c r="AO131" s="1057"/>
      <c r="AP131" s="1186"/>
      <c r="AQ131" s="1187"/>
      <c r="AR131" s="1187"/>
      <c r="AS131" s="1187"/>
      <c r="AT131" s="1188"/>
      <c r="AU131" s="264"/>
      <c r="AV131" s="264"/>
      <c r="AW131" s="264"/>
      <c r="AX131" s="1158" t="s">
        <v>496</v>
      </c>
      <c r="AY131" s="1109"/>
      <c r="AZ131" s="1109"/>
      <c r="BA131" s="1109"/>
      <c r="BB131" s="1109"/>
      <c r="BC131" s="1109"/>
      <c r="BD131" s="1109"/>
      <c r="BE131" s="1110"/>
      <c r="BF131" s="1159" t="s">
        <v>457</v>
      </c>
      <c r="BG131" s="1160"/>
      <c r="BH131" s="1160"/>
      <c r="BI131" s="1160"/>
      <c r="BJ131" s="1160"/>
      <c r="BK131" s="1160"/>
      <c r="BL131" s="1161"/>
      <c r="BM131" s="1159">
        <v>350</v>
      </c>
      <c r="BN131" s="1160"/>
      <c r="BO131" s="1160"/>
      <c r="BP131" s="1160"/>
      <c r="BQ131" s="1160"/>
      <c r="BR131" s="1160"/>
      <c r="BS131" s="1161"/>
      <c r="BT131" s="1162"/>
      <c r="BU131" s="1163"/>
      <c r="BV131" s="1163"/>
      <c r="BW131" s="1163"/>
      <c r="BX131" s="1163"/>
      <c r="BY131" s="1163"/>
      <c r="BZ131" s="116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5" t="s">
        <v>497</v>
      </c>
      <c r="B132" s="1166"/>
      <c r="C132" s="1166"/>
      <c r="D132" s="1166"/>
      <c r="E132" s="1166"/>
      <c r="F132" s="1166"/>
      <c r="G132" s="1166"/>
      <c r="H132" s="1166"/>
      <c r="I132" s="1166"/>
      <c r="J132" s="1166"/>
      <c r="K132" s="1166"/>
      <c r="L132" s="1166"/>
      <c r="M132" s="1166"/>
      <c r="N132" s="1166"/>
      <c r="O132" s="1166"/>
      <c r="P132" s="1166"/>
      <c r="Q132" s="1166"/>
      <c r="R132" s="1166"/>
      <c r="S132" s="1166"/>
      <c r="T132" s="1166"/>
      <c r="U132" s="1166"/>
      <c r="V132" s="1169" t="s">
        <v>498</v>
      </c>
      <c r="W132" s="1169"/>
      <c r="X132" s="1169"/>
      <c r="Y132" s="1169"/>
      <c r="Z132" s="1170"/>
      <c r="AA132" s="1171">
        <v>7.3265103839999997</v>
      </c>
      <c r="AB132" s="1172"/>
      <c r="AC132" s="1172"/>
      <c r="AD132" s="1172"/>
      <c r="AE132" s="1173"/>
      <c r="AF132" s="1174">
        <v>8.5408796589999998</v>
      </c>
      <c r="AG132" s="1172"/>
      <c r="AH132" s="1172"/>
      <c r="AI132" s="1172"/>
      <c r="AJ132" s="1173"/>
      <c r="AK132" s="1174">
        <v>9.0948230240000001</v>
      </c>
      <c r="AL132" s="1172"/>
      <c r="AM132" s="1172"/>
      <c r="AN132" s="1172"/>
      <c r="AO132" s="1173"/>
      <c r="AP132" s="1071"/>
      <c r="AQ132" s="1072"/>
      <c r="AR132" s="1072"/>
      <c r="AS132" s="1072"/>
      <c r="AT132" s="117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7"/>
      <c r="B133" s="1168"/>
      <c r="C133" s="1168"/>
      <c r="D133" s="1168"/>
      <c r="E133" s="1168"/>
      <c r="F133" s="1168"/>
      <c r="G133" s="1168"/>
      <c r="H133" s="1168"/>
      <c r="I133" s="1168"/>
      <c r="J133" s="1168"/>
      <c r="K133" s="1168"/>
      <c r="L133" s="1168"/>
      <c r="M133" s="1168"/>
      <c r="N133" s="1168"/>
      <c r="O133" s="1168"/>
      <c r="P133" s="1168"/>
      <c r="Q133" s="1168"/>
      <c r="R133" s="1168"/>
      <c r="S133" s="1168"/>
      <c r="T133" s="1168"/>
      <c r="U133" s="1168"/>
      <c r="V133" s="1152" t="s">
        <v>499</v>
      </c>
      <c r="W133" s="1152"/>
      <c r="X133" s="1152"/>
      <c r="Y133" s="1152"/>
      <c r="Z133" s="1153"/>
      <c r="AA133" s="1154">
        <v>6.2</v>
      </c>
      <c r="AB133" s="1155"/>
      <c r="AC133" s="1155"/>
      <c r="AD133" s="1155"/>
      <c r="AE133" s="1156"/>
      <c r="AF133" s="1154">
        <v>6.9</v>
      </c>
      <c r="AG133" s="1155"/>
      <c r="AH133" s="1155"/>
      <c r="AI133" s="1155"/>
      <c r="AJ133" s="1156"/>
      <c r="AK133" s="1154">
        <v>8.3000000000000007</v>
      </c>
      <c r="AL133" s="1155"/>
      <c r="AM133" s="1155"/>
      <c r="AN133" s="1155"/>
      <c r="AO133" s="1156"/>
      <c r="AP133" s="1101"/>
      <c r="AQ133" s="1102"/>
      <c r="AR133" s="1102"/>
      <c r="AS133" s="1102"/>
      <c r="AT133" s="115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ITucd1wMf2Cu9VPwTUZW92yk8BWZ3IeIpbzy0ur4sEP8ABg9op58lJtuk17l8QgMiK+hedvgqFR8LqU5BpZ7qw==" saltValue="2D7+PP46inOHTONtGp0QF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1.1811023622047245" bottom="0.39370078740157483" header="0.19685039370078741" footer="0.19685039370078741"/>
  <pageSetup paperSize="8" scale="37" orientation="portrait" cellComments="asDisplayed"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16" zoomScale="80" zoomScaleNormal="85" zoomScaleSheetLayoutView="80" workbookViewId="0">
      <selection activeCell="DG34" sqref="DG34:DH3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JGcx6pqvZq67vSQm9gO26nq88HScvEiVluSoQkpkCK+BrNJcLz/7LpbiKmzOoQDjGf9G65LKdsl6NnyhgXtcA==" saltValue="hchd+0/GBKWssjNrYP+oCQ==" spinCount="100000" sheet="1" objects="1" scenarios="1"/>
  <dataConsolidate/>
  <phoneticPr fontId="2"/>
  <printOptions horizontalCentered="1"/>
  <pageMargins left="0" right="0" top="0.78740157480314965" bottom="0.39370078740157483" header="0.19685039370078741" footer="0.19685039370078741"/>
  <pageSetup paperSize="9" scale="42" orientation="landscape" cellComments="asDisplayed"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election activeCell="DG34" sqref="DG34:DH34"/>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tINDXqUDVIA2oC5G/JGf54baPK/6y7qFS0yJwXcErdA6ZGOvyEa2XPVTlBA8cytvd/hiF+IfTx1k4crY8GcbA==" saltValue="PT6m1HJhGsSUPq9DVbe2nA==" spinCount="100000" sheet="1" objects="1" scenarios="1"/>
  <dataConsolidate/>
  <phoneticPr fontId="2"/>
  <printOptions horizontalCentered="1"/>
  <pageMargins left="0" right="0" top="0.78740157480314965" bottom="0.39370078740157483" header="0.19685039370078741" footer="0.19685039370078741"/>
  <pageSetup paperSize="9" scale="46" orientation="landscape" cellComments="asDisplayed"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election activeCell="DG34" sqref="DG34:DH34"/>
    </sheetView>
  </sheetViews>
  <sheetFormatPr defaultColWidth="0" defaultRowHeight="13.5" customHeight="1" zeroHeight="1" x14ac:dyDescent="0.15"/>
  <cols>
    <col min="1" max="36" width="2.37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503</v>
      </c>
      <c r="AP7" s="283"/>
      <c r="AQ7" s="284" t="s">
        <v>504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505</v>
      </c>
      <c r="AQ8" s="290" t="s">
        <v>506</v>
      </c>
      <c r="AR8" s="291" t="s">
        <v>507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4" t="s">
        <v>508</v>
      </c>
      <c r="AL9" s="1195"/>
      <c r="AM9" s="1195"/>
      <c r="AN9" s="1196"/>
      <c r="AO9" s="292">
        <v>828144</v>
      </c>
      <c r="AP9" s="292">
        <v>59738</v>
      </c>
      <c r="AQ9" s="293">
        <v>87072</v>
      </c>
      <c r="AR9" s="294">
        <v>-31.4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4" t="s">
        <v>509</v>
      </c>
      <c r="AL10" s="1195"/>
      <c r="AM10" s="1195"/>
      <c r="AN10" s="1196"/>
      <c r="AO10" s="295">
        <v>82309</v>
      </c>
      <c r="AP10" s="295">
        <v>5937</v>
      </c>
      <c r="AQ10" s="296">
        <v>10235</v>
      </c>
      <c r="AR10" s="297">
        <v>-42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4" t="s">
        <v>510</v>
      </c>
      <c r="AL11" s="1195"/>
      <c r="AM11" s="1195"/>
      <c r="AN11" s="1196"/>
      <c r="AO11" s="295">
        <v>4740</v>
      </c>
      <c r="AP11" s="295">
        <v>342</v>
      </c>
      <c r="AQ11" s="296">
        <v>13554</v>
      </c>
      <c r="AR11" s="297">
        <v>-97.5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4" t="s">
        <v>511</v>
      </c>
      <c r="AL12" s="1195"/>
      <c r="AM12" s="1195"/>
      <c r="AN12" s="1196"/>
      <c r="AO12" s="295" t="s">
        <v>512</v>
      </c>
      <c r="AP12" s="295" t="s">
        <v>512</v>
      </c>
      <c r="AQ12" s="296">
        <v>777</v>
      </c>
      <c r="AR12" s="297" t="s">
        <v>512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4" t="s">
        <v>513</v>
      </c>
      <c r="AL13" s="1195"/>
      <c r="AM13" s="1195"/>
      <c r="AN13" s="1196"/>
      <c r="AO13" s="295" t="s">
        <v>512</v>
      </c>
      <c r="AP13" s="295" t="s">
        <v>512</v>
      </c>
      <c r="AQ13" s="296">
        <v>1</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4" t="s">
        <v>514</v>
      </c>
      <c r="AL14" s="1195"/>
      <c r="AM14" s="1195"/>
      <c r="AN14" s="1196"/>
      <c r="AO14" s="295">
        <v>35468</v>
      </c>
      <c r="AP14" s="295">
        <v>2558</v>
      </c>
      <c r="AQ14" s="296">
        <v>4055</v>
      </c>
      <c r="AR14" s="297">
        <v>-36.9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4" t="s">
        <v>515</v>
      </c>
      <c r="AL15" s="1195"/>
      <c r="AM15" s="1195"/>
      <c r="AN15" s="1196"/>
      <c r="AO15" s="295">
        <v>10678</v>
      </c>
      <c r="AP15" s="295">
        <v>770</v>
      </c>
      <c r="AQ15" s="296">
        <v>1927</v>
      </c>
      <c r="AR15" s="297">
        <v>-60</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7" t="s">
        <v>516</v>
      </c>
      <c r="AL16" s="1198"/>
      <c r="AM16" s="1198"/>
      <c r="AN16" s="1199"/>
      <c r="AO16" s="295">
        <v>-59112</v>
      </c>
      <c r="AP16" s="295">
        <v>-4264</v>
      </c>
      <c r="AQ16" s="296">
        <v>-9107</v>
      </c>
      <c r="AR16" s="297">
        <v>-53.2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7" t="s">
        <v>182</v>
      </c>
      <c r="AL17" s="1198"/>
      <c r="AM17" s="1198"/>
      <c r="AN17" s="1199"/>
      <c r="AO17" s="295">
        <v>902227</v>
      </c>
      <c r="AP17" s="295">
        <v>65082</v>
      </c>
      <c r="AQ17" s="296">
        <v>108514</v>
      </c>
      <c r="AR17" s="297">
        <v>-40</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9" t="s">
        <v>521</v>
      </c>
      <c r="AL21" s="1190"/>
      <c r="AM21" s="1190"/>
      <c r="AN21" s="1191"/>
      <c r="AO21" s="307">
        <v>5.84</v>
      </c>
      <c r="AP21" s="308">
        <v>10.050000000000001</v>
      </c>
      <c r="AQ21" s="309">
        <v>-4.21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9" t="s">
        <v>522</v>
      </c>
      <c r="AL22" s="1190"/>
      <c r="AM22" s="1190"/>
      <c r="AN22" s="1191"/>
      <c r="AO22" s="312">
        <v>98.5</v>
      </c>
      <c r="AP22" s="313">
        <v>96.5</v>
      </c>
      <c r="AQ22" s="314">
        <v>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524</v>
      </c>
      <c r="AO27" s="273"/>
      <c r="AP27" s="273"/>
      <c r="AQ27" s="273"/>
      <c r="AR27" s="273"/>
      <c r="AS27" s="273"/>
      <c r="AT27" s="273"/>
    </row>
    <row r="28" spans="1:46" ht="17.25" x14ac:dyDescent="0.1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503</v>
      </c>
      <c r="AP30" s="283"/>
      <c r="AQ30" s="284" t="s">
        <v>504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505</v>
      </c>
      <c r="AQ31" s="290" t="s">
        <v>506</v>
      </c>
      <c r="AR31" s="291" t="s">
        <v>507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5" t="s">
        <v>527</v>
      </c>
      <c r="AL32" s="1206"/>
      <c r="AM32" s="1206"/>
      <c r="AN32" s="1207"/>
      <c r="AO32" s="322">
        <v>518642</v>
      </c>
      <c r="AP32" s="322">
        <v>37412</v>
      </c>
      <c r="AQ32" s="323">
        <v>51702</v>
      </c>
      <c r="AR32" s="324">
        <v>-27.6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5" t="s">
        <v>528</v>
      </c>
      <c r="AL33" s="1206"/>
      <c r="AM33" s="1206"/>
      <c r="AN33" s="1207"/>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5" t="s">
        <v>529</v>
      </c>
      <c r="AL34" s="1206"/>
      <c r="AM34" s="1206"/>
      <c r="AN34" s="1207"/>
      <c r="AO34" s="322" t="s">
        <v>512</v>
      </c>
      <c r="AP34" s="322" t="s">
        <v>512</v>
      </c>
      <c r="AQ34" s="323">
        <v>10</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5" t="s">
        <v>530</v>
      </c>
      <c r="AL35" s="1206"/>
      <c r="AM35" s="1206"/>
      <c r="AN35" s="1207"/>
      <c r="AO35" s="322">
        <v>271570</v>
      </c>
      <c r="AP35" s="322">
        <v>19590</v>
      </c>
      <c r="AQ35" s="323">
        <v>15257</v>
      </c>
      <c r="AR35" s="324">
        <v>28.4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5" t="s">
        <v>531</v>
      </c>
      <c r="AL36" s="1206"/>
      <c r="AM36" s="1206"/>
      <c r="AN36" s="1207"/>
      <c r="AO36" s="322" t="s">
        <v>512</v>
      </c>
      <c r="AP36" s="322" t="s">
        <v>512</v>
      </c>
      <c r="AQ36" s="323">
        <v>3750</v>
      </c>
      <c r="AR36" s="324" t="s">
        <v>512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5" t="s">
        <v>532</v>
      </c>
      <c r="AL37" s="1206"/>
      <c r="AM37" s="1206"/>
      <c r="AN37" s="1207"/>
      <c r="AO37" s="322" t="s">
        <v>512</v>
      </c>
      <c r="AP37" s="322" t="s">
        <v>512</v>
      </c>
      <c r="AQ37" s="323">
        <v>880</v>
      </c>
      <c r="AR37" s="324" t="s">
        <v>512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8" t="s">
        <v>533</v>
      </c>
      <c r="AL38" s="1209"/>
      <c r="AM38" s="1209"/>
      <c r="AN38" s="1210"/>
      <c r="AO38" s="325" t="s">
        <v>512</v>
      </c>
      <c r="AP38" s="325" t="s">
        <v>512</v>
      </c>
      <c r="AQ38" s="326">
        <v>8</v>
      </c>
      <c r="AR38" s="314" t="s">
        <v>512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8" t="s">
        <v>534</v>
      </c>
      <c r="AL39" s="1209"/>
      <c r="AM39" s="1209"/>
      <c r="AN39" s="1210"/>
      <c r="AO39" s="322">
        <v>-41302</v>
      </c>
      <c r="AP39" s="322">
        <v>-2979</v>
      </c>
      <c r="AQ39" s="323">
        <v>-2230</v>
      </c>
      <c r="AR39" s="324">
        <v>33.6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5" t="s">
        <v>535</v>
      </c>
      <c r="AL40" s="1206"/>
      <c r="AM40" s="1206"/>
      <c r="AN40" s="1207"/>
      <c r="AO40" s="322">
        <v>-482529</v>
      </c>
      <c r="AP40" s="322">
        <v>-34807</v>
      </c>
      <c r="AQ40" s="323">
        <v>-47794</v>
      </c>
      <c r="AR40" s="324">
        <v>-27.2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1" t="s">
        <v>295</v>
      </c>
      <c r="AL41" s="1212"/>
      <c r="AM41" s="1212"/>
      <c r="AN41" s="1213"/>
      <c r="AO41" s="322">
        <v>266381</v>
      </c>
      <c r="AP41" s="322">
        <v>19215</v>
      </c>
      <c r="AQ41" s="323">
        <v>21582</v>
      </c>
      <c r="AR41" s="324">
        <v>-11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200" t="s">
        <v>503</v>
      </c>
      <c r="AN49" s="1202" t="s">
        <v>539</v>
      </c>
      <c r="AO49" s="1203"/>
      <c r="AP49" s="1203"/>
      <c r="AQ49" s="1203"/>
      <c r="AR49" s="120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1"/>
      <c r="AN50" s="338" t="s">
        <v>540</v>
      </c>
      <c r="AO50" s="339" t="s">
        <v>541</v>
      </c>
      <c r="AP50" s="340" t="s">
        <v>542</v>
      </c>
      <c r="AQ50" s="341" t="s">
        <v>543</v>
      </c>
      <c r="AR50" s="342" t="s">
        <v>544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1248886</v>
      </c>
      <c r="AN51" s="344">
        <v>91100</v>
      </c>
      <c r="AO51" s="345">
        <v>8.5</v>
      </c>
      <c r="AP51" s="346">
        <v>82748</v>
      </c>
      <c r="AQ51" s="347">
        <v>24.4</v>
      </c>
      <c r="AR51" s="348">
        <v>-15.9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374031</v>
      </c>
      <c r="AN52" s="352">
        <v>27284</v>
      </c>
      <c r="AO52" s="353">
        <v>-50.6</v>
      </c>
      <c r="AP52" s="354">
        <v>44732</v>
      </c>
      <c r="AQ52" s="355">
        <v>22.5</v>
      </c>
      <c r="AR52" s="356">
        <v>-73.099999999999994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565329</v>
      </c>
      <c r="AN53" s="344">
        <v>40853</v>
      </c>
      <c r="AO53" s="345">
        <v>-55.2</v>
      </c>
      <c r="AP53" s="346">
        <v>91837</v>
      </c>
      <c r="AQ53" s="347">
        <v>11</v>
      </c>
      <c r="AR53" s="348">
        <v>-66.2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347266</v>
      </c>
      <c r="AN54" s="352">
        <v>25095</v>
      </c>
      <c r="AO54" s="353">
        <v>-8</v>
      </c>
      <c r="AP54" s="354">
        <v>54439</v>
      </c>
      <c r="AQ54" s="355">
        <v>21.7</v>
      </c>
      <c r="AR54" s="356">
        <v>-29.7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991303</v>
      </c>
      <c r="AN55" s="344">
        <v>71719</v>
      </c>
      <c r="AO55" s="345">
        <v>75.599999999999994</v>
      </c>
      <c r="AP55" s="346">
        <v>75972</v>
      </c>
      <c r="AQ55" s="347">
        <v>-17.3</v>
      </c>
      <c r="AR55" s="348">
        <v>92.9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611128</v>
      </c>
      <c r="AN56" s="352">
        <v>44214</v>
      </c>
      <c r="AO56" s="353">
        <v>76.2</v>
      </c>
      <c r="AP56" s="354">
        <v>40712</v>
      </c>
      <c r="AQ56" s="355">
        <v>-25.2</v>
      </c>
      <c r="AR56" s="356">
        <v>101.4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1211533</v>
      </c>
      <c r="AN57" s="344">
        <v>87595</v>
      </c>
      <c r="AO57" s="345">
        <v>22.1</v>
      </c>
      <c r="AP57" s="346">
        <v>79466</v>
      </c>
      <c r="AQ57" s="347">
        <v>4.5999999999999996</v>
      </c>
      <c r="AR57" s="348">
        <v>17.5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597798</v>
      </c>
      <c r="AN58" s="352">
        <v>43222</v>
      </c>
      <c r="AO58" s="353">
        <v>-2.2000000000000002</v>
      </c>
      <c r="AP58" s="354">
        <v>44645</v>
      </c>
      <c r="AQ58" s="355">
        <v>9.6999999999999993</v>
      </c>
      <c r="AR58" s="356">
        <v>-11.9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498288</v>
      </c>
      <c r="AN59" s="344">
        <v>35944</v>
      </c>
      <c r="AO59" s="345">
        <v>-59</v>
      </c>
      <c r="AP59" s="346">
        <v>90072</v>
      </c>
      <c r="AQ59" s="347">
        <v>13.3</v>
      </c>
      <c r="AR59" s="348">
        <v>-72.3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293194</v>
      </c>
      <c r="AN60" s="352">
        <v>21149</v>
      </c>
      <c r="AO60" s="353">
        <v>-51.1</v>
      </c>
      <c r="AP60" s="354">
        <v>46083</v>
      </c>
      <c r="AQ60" s="355">
        <v>3.2</v>
      </c>
      <c r="AR60" s="356">
        <v>-54.3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903068</v>
      </c>
      <c r="AN61" s="359">
        <v>65442</v>
      </c>
      <c r="AO61" s="360">
        <v>-1.6</v>
      </c>
      <c r="AP61" s="361">
        <v>84019</v>
      </c>
      <c r="AQ61" s="362">
        <v>7.2</v>
      </c>
      <c r="AR61" s="348">
        <v>-8.8000000000000007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444683</v>
      </c>
      <c r="AN62" s="352">
        <v>32193</v>
      </c>
      <c r="AO62" s="353">
        <v>-7.1</v>
      </c>
      <c r="AP62" s="354">
        <v>46122</v>
      </c>
      <c r="AQ62" s="355">
        <v>6.4</v>
      </c>
      <c r="AR62" s="356">
        <v>-13.5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nXBkj7QKEQ0osvcs8pBJqhLDWxhd9Yd0niDCG4Q+00e1+x0/kMIECE8irm3yu9StwQj1el7uxV9RXmv3H1NaQA==" saltValue="mINA9EYJHS0Bjr29Xqpi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 right="0" top="0.78740157480314965" bottom="0.39370078740157483" header="0.19685039370078741" footer="0.19685039370078741"/>
  <pageSetup paperSize="9" scale="57" orientation="landscape" cellComments="asDisplayed"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W100" zoomScaleNormal="100" zoomScaleSheetLayoutView="55" workbookViewId="0">
      <selection activeCell="DG34" sqref="DG34:DH34"/>
    </sheetView>
  </sheetViews>
  <sheetFormatPr defaultColWidth="0" defaultRowHeight="13.5" customHeight="1" zeroHeight="1" x14ac:dyDescent="0.15"/>
  <cols>
    <col min="1" max="125" width="2.37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L2Qsi1nDlsdIKe3FcB5kmWj1hoylhOSDr+MoY8TrSwpSBBqHcKd5ii4N9lCBF7ILMMOTk8HbpzvQ6gCNsQCDA==" saltValue="5Z6MS2Z33B8Pk4QQtklXbQ==" spinCount="100000" sheet="1" objects="1" scenarios="1"/>
  <dataConsolidate/>
  <phoneticPr fontId="2"/>
  <printOptions horizontalCentered="1"/>
  <pageMargins left="0" right="0" top="0.78740157480314965" bottom="0.39370078740157483" header="0.19685039370078741" footer="0.19685039370078741"/>
  <pageSetup paperSize="9" scale="35" orientation="landscape" cellComments="asDisplayed"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88" zoomScaleNormal="100" zoomScaleSheetLayoutView="55" workbookViewId="0">
      <selection activeCell="DG34" sqref="DG34:DH34"/>
    </sheetView>
  </sheetViews>
  <sheetFormatPr defaultColWidth="0" defaultRowHeight="13.5" customHeight="1" zeroHeight="1" x14ac:dyDescent="0.15"/>
  <cols>
    <col min="1" max="125" width="2.37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E/YCF2J3EPIQhOhGoNzTNIXFlpP/uePourcDgtBOpgRYkz4+//ioGDysiOVHXdFm8qJNEWN+PTWJMmsAXcY2w==" saltValue="PCh97COXxi1QX1lPrrJnPg==" spinCount="100000" sheet="1" objects="1" scenarios="1"/>
  <dataConsolidate/>
  <phoneticPr fontId="2"/>
  <printOptions horizontalCentered="1"/>
  <pageMargins left="0" right="0" top="0.78740157480314965" bottom="0.39370078740157483" header="0.19685039370078741" footer="0.19685039370078741"/>
  <pageSetup paperSize="9" scale="35" orientation="landscape" cellComments="asDisplayed"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90" zoomScaleNormal="90" zoomScaleSheetLayoutView="100" workbookViewId="0">
      <selection activeCell="DG34" sqref="DG34:DH3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14" t="s">
        <v>3</v>
      </c>
      <c r="D47" s="1214"/>
      <c r="E47" s="1215"/>
      <c r="F47" s="11">
        <v>16.22</v>
      </c>
      <c r="G47" s="12">
        <v>15.99</v>
      </c>
      <c r="H47" s="12">
        <v>20.170000000000002</v>
      </c>
      <c r="I47" s="12">
        <v>20.87</v>
      </c>
      <c r="J47" s="13">
        <v>17.350000000000001</v>
      </c>
    </row>
    <row r="48" spans="2:10" ht="57.75" customHeight="1" x14ac:dyDescent="0.15">
      <c r="B48" s="14"/>
      <c r="C48" s="1216" t="s">
        <v>4</v>
      </c>
      <c r="D48" s="1216"/>
      <c r="E48" s="1217"/>
      <c r="F48" s="15">
        <v>7.84</v>
      </c>
      <c r="G48" s="16">
        <v>6.64</v>
      </c>
      <c r="H48" s="16">
        <v>8.4600000000000009</v>
      </c>
      <c r="I48" s="16">
        <v>6.13</v>
      </c>
      <c r="J48" s="17">
        <v>6.86</v>
      </c>
    </row>
    <row r="49" spans="2:10" ht="57.75" customHeight="1" thickBot="1" x14ac:dyDescent="0.2">
      <c r="B49" s="18"/>
      <c r="C49" s="1218" t="s">
        <v>5</v>
      </c>
      <c r="D49" s="1218"/>
      <c r="E49" s="1219"/>
      <c r="F49" s="19">
        <v>4.04</v>
      </c>
      <c r="G49" s="20" t="s">
        <v>560</v>
      </c>
      <c r="H49" s="20">
        <v>6</v>
      </c>
      <c r="I49" s="20" t="s">
        <v>561</v>
      </c>
      <c r="J49" s="21">
        <v>3.64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sChKibSdNRacni6tXz1J/CuIwVmITU7mZhp5SmtDv+RyjmLnN6AJEzeIc89G7VyDS74WpsWgq2piZO3ty5MJA==" saltValue="Jt/CRQKlx8YkKWd4Ia1XHA==" spinCount="100000" sheet="1" objects="1" scenarios="1"/>
  <mergeCells count="3">
    <mergeCell ref="C47:E47"/>
    <mergeCell ref="C48:E48"/>
    <mergeCell ref="C49:E49"/>
  </mergeCells>
  <phoneticPr fontId="2"/>
  <printOptions horizontalCentered="1"/>
  <pageMargins left="0" right="0" top="0.78740157480314965" bottom="0.39370078740157483" header="0.19685039370078741" footer="0.19685039370078741"/>
  <pageSetup paperSize="9" scale="56" orientation="landscape" cellComments="asDisplayed" horizontalDpi="300" verticalDpi="300" r:id="rId1"/>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2019-10-29T01:49:55Z</cp:lastPrinted>
  <dcterms:created xsi:type="dcterms:W3CDTF">2019-02-14T05:04:33Z</dcterms:created>
  <dcterms:modified xsi:type="dcterms:W3CDTF">2019-10-29T04:57:01Z</dcterms:modified>
  <cp:category/>
</cp:coreProperties>
</file>