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1B30436-FD83-480F-9EFC-0A01BDF18979}"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<sst xmlns="http://schemas.openxmlformats.org/spreadsheetml/2006/main" count="2973" uniqueCount="1046">
  <si>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</si>
  <si>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</si>
  <si>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</si>
  <si>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</si>
  <si>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</si>
  <si>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</si>
  <si>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</si>
  <si>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</si>
  <si>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</si>
  <si>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</si>
  <si>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</si>
  <si>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</si>
  <si>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</si>
  <si>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</si>
  <si>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</si>
  <si>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</si>
  <si>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</si>
  <si>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</si>
  <si>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</si>
  <si>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</si>
  <si>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</si>
  <si>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</si>
  <si>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</si>
  <si>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</si>
  <si>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</si>
  <si>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</si>
  <si>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</si>
  <si>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</si>
  <si>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</si>
  <si>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</si>
  <si>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</si>
  <si>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</si>
  <si>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</si>
  <si>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</si>
  <si>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</si>
  <si>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</si>
  <si>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</si>
  <si>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</si>
  <si>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</si>
  <si>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</si>
  <si>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</si>
  <si>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</si>
  <si>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</si>
  <si>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</si>
  <si>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</si>
  <si>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</si>
  <si>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</si>
  <si>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</si>
  <si>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</si>
  <si>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</si>
  <si>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</si>
  <si>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</si>
  <si>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</si>
  <si>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</si>
  <si>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</si>
  <si>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</si>
  <si>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</si>
  <si>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</si>
  <si>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</si>
  <si>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</si>
  <si>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</si>
  <si>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</si>
  <si>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</si>
  <si>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</si>
  <si>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</si>
  <si>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</si>
  <si>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</si>
  <si>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</si>
  <si>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</si>
  <si>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</si>
  <si>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</si>
  <si>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</si>
  <si>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</si>
  <si>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</si>
  <si>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</si>
  <si>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</si>
  <si>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</si>
  <si>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</si>
  <si>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</si>
  <si>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</si>
  <si>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</si>
  <si>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</si>
  <si>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</si>
  <si>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</si>
  <si>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</si>
  <si>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</si>
  <si>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</si>
  <si>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</si>
  <si>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</si>
  <si>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</si>
  <si>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</si>
  <si>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</si>
  <si>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</si>
  <si>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</si>
  <si>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</si>
  <si>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</si>
  <si>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</si>
  <si>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</si>
  <si>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</si>
  <si>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</si>
  <si>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</si>
  <si>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</si>
  <si>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</si>
  <si>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</si>
  <si>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</si>
  <si>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</si>
  <si>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</si>
  <si>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</si>
  <si>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</si>
  <si>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</si>
  <si>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</si>
  <si>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</si>
  <si>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</si>
  <si>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</si>
  <si>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</si>
  <si>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</si>
  <si>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</si>
  <si>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</si>
  <si>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</si>
  <si>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</si>
  <si>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</si>
  <si>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</si>
  <si>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</si>
  <si>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</si>
  <si>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</si>
  <si>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</si>
  <si>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</si>
  <si>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</si>
  <si>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</si>
  <si>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</si>
  <si>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</si>
  <si>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</si>
  <si>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</si>
  <si>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</si>
  <si>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</si>
  <si>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</si>
  <si>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</si>
  <si>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</si>
  <si>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</si>
  <si>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</si>
  <si>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</si>
  <si>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</si>
  <si>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</si>
  <si>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</si>
  <si>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</si>
  <si>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</si>
  <si>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</si>
  <si>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</si>
  <si>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</si>
  <si>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</si>
  <si>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</si>
  <si>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</si>
  <si>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</si>
  <si>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</si>
  <si>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</si>
  <si>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</si>
  <si>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</si>
  <si>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</si>
  <si>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</si>
  <si>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</si>
  <si>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</si>
  <si>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</si>
  <si>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</si>
  <si>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</si>
  <si>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</si>
  <si>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</si>
  <si>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</si>
  <si>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</si>
  <si>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</si>
  <si>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</si>
  <si>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</si>
  <si>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</si>
  <si>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</si>
  <si>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</si>
  <si>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</si>
  <si>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</si>
  <si>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</si>
  <si>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</si>
  <si>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</si>
  <si>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</si>
  <si>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</si>
  <si>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</si>
  <si>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</si>
  <si>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</si>
  <si>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</si>
  <si>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</si>
  <si>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</si>
  <si>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</si>
  <si>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</si>
  <si>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</si>
  <si>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</si>
  <si>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</si>
  <si>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</si>
  <si>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</si>
  <si>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</si>
  <si>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</si>
  <si>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</si>
  <si>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</si>
  <si>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</si>
  <si>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</si>
  <si>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</si>
  <si>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</si>
  <si>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</si>
  <si>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</si>
  <si>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</si>
  <si>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</si>
  <si>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</si>
  <si>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</si>
  <si>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</si>
  <si>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</si>
  <si>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</si>
  <si>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</si>
  <si>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</si>
  <si>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</si>
  <si>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</si>
  <si>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</si>
  <si>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</si>
  <si>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</si>
  <si>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</si>
  <si>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</si>
  <si>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</si>
  <si>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</si>
  <si>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</si>
  <si>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</si>
  <si>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</si>
  <si>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</si>
  <si>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</si>
  <si>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</si>
  <si>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</si>
  <si>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</si>
  <si>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</si>
  <si>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</si>
  <si>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</si>
  <si>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</si>
  <si>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</si>
  <si>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</si>
  <si>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</si>
  <si>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</si>
  <si>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</si>
  <si>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</si>
  <si>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</si>
  <si>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</si>
  <si>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</si>
  <si>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</si>
  <si>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</si>
  <si>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</si>
  <si>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</si>
  <si>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</si>
  <si>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</si>
  <si>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</si>
  <si>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</si>
  <si>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</si>
  <si>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</si>
  <si>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</si>
  <si>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</si>
  <si>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</si>
  <si>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</si>
  <si>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</si>
  <si>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</si>
  <si>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</si>
  <si>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</si>
  <si>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</si>
  <si>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</si>
  <si>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</si>
  <si>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</si>
  <si>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</si>
  <si>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</si>
  <si>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</si>
  <si>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</si>
  <si>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</si>
  <si>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</si>
  <si>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</si>
  <si>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</si>
  <si>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</si>
  <si>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</si>
  <si>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</si>
  <si>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</si>
  <si>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</si>
  <si>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</si>
  <si>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</si>
  <si>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</si>
  <si>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</si>
  <si>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</si>
  <si>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</si>
  <si>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</si>
  <si>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</si>
  <si>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</si>
  <si>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</si>
  <si>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</si>
  <si>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</si>
  <si>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</si>
  <si>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</si>
  <si>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</si>
  <si>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</si>
  <si>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</si>
  <si>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</si>
  <si>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</si>
  <si>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</si>
  <si>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</si>
  <si>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</si>
  <si>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</si>
  <si>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</si>
  <si>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</si>
  <si>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</si>
  <si>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</si>
  <si>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</si>
  <si>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</si>
  <si>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</si>
  <si>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</si>
  <si>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</si>
  <si>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</si>
  <si>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</si>
  <si>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</si>
  <si>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</si>
  <si>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</si>
  <si>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</si>
  <si>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</si>
  <si>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</si>
  <si>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</si>
  <si>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</si>
  <si>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</si>
  <si>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</si>
  <si>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</si>
  <si>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</si>
  <si>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</si>
  <si>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</si>
  <si>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</si>
  <si>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</si>
  <si>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</si>
  <si>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</si>
  <si>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</si>
  <si>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</si>
  <si>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</si>
  <si>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</si>
  <si>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</si>
  <si>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</si>
  <si>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</si>
  <si>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</si>
  <si>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</si>
  <si>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</si>
  <si>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</si>
  <si>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</si>
  <si>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</si>
  <si>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</si>
  <si>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</si>
  <si>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</si>
  <si>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</si>
  <si>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</si>
  <si>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</si>
  <si>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</si>
  <si>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</si>
  <si>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</si>
  <si>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</si>
  <si>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</si>
  <si>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</si>
  <si>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</si>
  <si>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</si>
  <si>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</si>
  <si>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</si>
  <si>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</si>
  <si>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</si>
  <si>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</si>
  <si>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</si>
  <si>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</si>
  <si>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</si>
  <si>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</si>
  <si>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</si>
  <si>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</si>
  <si>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</si>
  <si>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</si>
  <si>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</si>
  <si>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</si>
  <si>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</si>
  <si>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</si>
  <si>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</si>
  <si>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</si>
  <si>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</si>
  <si>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</si>
  <si>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</si>
  <si>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</si>
  <si>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</si>
  <si>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</si>
  <si>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</si>
  <si>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</si>
  <si>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</si>
  <si>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</si>
  <si>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</si>
  <si>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</si>
  <si>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</si>
  <si>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</si>
  <si>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</si>
  <si>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</si>
  <si>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</si>
  <si>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</si>
  <si>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</si>
  <si>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</si>
  <si>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</si>
  <si>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</si>
  <si>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</si>
  <si>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</si>
  <si>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</si>
  <si>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</si>
  <si>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</si>
  <si>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</si>
  <si>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</si>
  <si>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</si>
  <si>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</si>
  <si>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</si>
  <si>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</si>
  <si>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</si>
  <si>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</si>
  <si>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</si>
  <si>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</si>
  <si>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</si>
  <si>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</si>
  <si>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</si>
  <si>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</si>
  <si>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</si>
  <si>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</si>
  <si>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</si>
  <si>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</si>
  <si>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</si>
  <si>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</si>
  <si>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</si>
  <si>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</si>
  <si>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</si>
  <si>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</si>
  <si>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</si>
  <si>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</si>
  <si>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</si>
  <si>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</si>
  <si>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</si>
  <si>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</si>
  <si>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</si>
  <si>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</si>
  <si>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</si>
  <si>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</si>
  <si>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</si>
  <si>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</si>
  <si>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</si>
  <si>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</si>
  <si>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</si>
  <si>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</si>
  <si>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</si>
  <si>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</si>
  <si>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</si>
  <si>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</si>
  <si>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</si>
  <si>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</si>
  <si>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</si>
  <si>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</si>
  <si>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</si>
  <si>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</si>
  <si>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</si>
  <si>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</si>
  <si>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</si>
  <si>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</si>
  <si>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</si>
  <si>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</si>
  <si>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</si>
  <si>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</si>
  <si>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</si>
  <si>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</si>
  <si>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</si>
  <si>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</si>
  <si>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</si>
  <si>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</si>
  <si>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</si>
  <si>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</si>
  <si>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</si>
  <si>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</si>
  <si>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</si>
  <si>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</si>
  <si>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</si>
  <si>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</si>
  <si>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</si>
  <si>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</si>
  <si>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</si>
  <si>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</si>
  <si>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</si>
  <si>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</si>
  <si>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</si>
  <si>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</si>
  <si>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</si>
  <si>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</si>
  <si>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</si>
  <si>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</si>
  <si>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</si>
  <si>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</si>
  <si>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</si>
  <si>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</si>
  <si>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</si>
  <si>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</si>
  <si>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</si>
  <si>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</si>
  <si>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</si>
  <si>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</si>
  <si>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</si>
  <si>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</si>
  <si>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</si>
  <si>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</si>
  <si>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</si>
  <si>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</si>
  <si>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</si>
  <si>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</si>
  <si>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</si>
  <si>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</si>
  <si>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</si>
  <si>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</si>
  <si>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</si>
  <si>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</si>
  <si>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</si>
  <si>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</si>
  <si>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</si>
  <si>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</si>
  <si>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</si>
  <si>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</si>
  <si>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</si>
  <si>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</si>
  <si>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</si>
  <si>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</si>
  <si>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</si>
  <si>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</si>
  <si>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</si>
  <si>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</si>
  <si>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</si>
  <si>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</si>
  <si>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</si>
  <si>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</si>
  <si>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</si>
  <si>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</si>
  <si>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</si>
  <si>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</si>
  <si>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</si>
  <si>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</si>
  <si>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</si>
  <si>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</si>
  <si>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</si>
  <si>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</si>
  <si>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</si>
  <si>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</si>
  <si>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</si>
  <si>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</si>
  <si>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</si>
  <si>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</si>
  <si>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</si>
  <si>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</si>
  <si>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</si>
  <si>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</si>
  <si>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</si>
  <si>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</si>
  <si>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</si>
  <si>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</si>
  <si>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</si>
  <si>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</si>
  <si>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</si>
  <si>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</si>
  <si>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</si>
  <si>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</si>
  <si>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</si>
  <si>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</si>
  <si>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</si>
  <si>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</si>
  <si>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</si>
  <si>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</si>
  <si>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</si>
  <si>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</si>
  <si>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</si>
  <si>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</si>
  <si>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</si>
  <si>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</si>
  <si>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</si>
  <si>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</si>
  <si>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</si>
  <si>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</si>
  <si>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</si>
  <si>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</si>
  <si>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</si>
  <si>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</si>
  <si>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</si>
  <si>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</si>
  <si>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</si>
  <si>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</si>
  <si>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</si>
  <si>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</si>
  <si>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</si>
  <si>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</si>
  <si>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</si>
  <si>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</si>
  <si>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</si>
  <si>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</si>
  <si>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</si>
  <si>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</si>
  <si>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</si>
  <si>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</si>
  <si>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</si>
  <si>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</si>
  <si>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</si>
  <si>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</si>
  <si>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</si>
  <si>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</si>
  <si>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</si>
  <si>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</si>
  <si>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</si>
  <si>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</si>
  <si>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</si>
  <si>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</si>
  <si>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</si>
  <si>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</si>
  <si>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</si>
  <si>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</si>
  <si>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</si>
  <si>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</si>
  <si>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</si>
  <si>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</si>
  <si>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</si>
  <si>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</si>
  <si>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</si>
  <si>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</si>
  <si>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</si>
  <si>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</si>
  <si>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</si>
  <si>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</si>
  <si>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</si>
  <si>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</si>
  <si>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</si>
  <si>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</si>
  <si>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</si>
  <si>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</si>
  <si>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</si>
  <si>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</si>
  <si>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</si>
  <si>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</si>
  <si>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</si>
  <si>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</si>
  <si>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</si>
  <si>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</si>
  <si>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</si>
  <si>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</si>
  <si>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</si>
  <si>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</si>
  <si>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</si>
  <si>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</si>
  <si>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</si>
  <si>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</si>
  <si>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</si>
  <si>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</si>
  <si>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</si>
  <si>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</si>
  <si>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</si>
  <si>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</si>
  <si>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</si>
  <si>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</si>
  <si>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</si>
  <si>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</si>
  <si>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</si>
  <si>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</si>
  <si>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</si>
  <si>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</si>
  <si>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</si>
  <si>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</si>
  <si>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</si>
  <si>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</si>
  <si>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</si>
  <si>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</si>
  <si>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</si>
  <si>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</si>
  <si>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</si>
  <si>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</si>
  <si>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</si>
  <si>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</si>
  <si>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</si>
  <si>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</si>
  <si>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</si>
  <si>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</si>
  <si>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</si>
  <si>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</si>
  <si>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</si>
  <si>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</si>
  <si>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</si>
  <si>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</si>
  <si>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</si>
  <si>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</si>
  <si>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</si>
  <si>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</si>
  <si>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</si>
  <si>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</si>
  <si>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</si>
  <si>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</si>
  <si>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</si>
  <si>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</si>
  <si>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</si>
  <si>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</si>
  <si>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</si>
  <si>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</si>
  <si>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</si>
  <si>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</si>
  <si>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</si>
  <si>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</si>
  <si>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</si>
  <si>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</si>
  <si>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</si>
  <si>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</si>
  <si>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</si>
  <si>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</si>
  <si>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</si>
  <si>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</si>
  <si>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</si>
  <si>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</si>
  <si>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</si>
  <si>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</si>
  <si>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</si>
  <si>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</si>
  <si>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</si>
  <si>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</si>
  <si>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</si>
  <si>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</si>
  <si>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</si>
  <si>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</si>
  <si>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</si>
  <si>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</si>
  <si>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</si>
  <si>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</si>
  <si>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</si>
  <si>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</si>
  <si>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</si>
  <si>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</si>
  <si>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</si>
  <si>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</si>
  <si>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</si>
  <si>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</si>
  <si>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</si>
  <si>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</si>
  <si>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</si>
  <si>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</si>
  <si>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</si>
  <si>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</si>
  <si>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</si>
  <si>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</si>
  <si>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</si>
  <si>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</si>
  <si>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</si>
  <si>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</si>
  <si>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</si>
  <si>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</si>
  <si>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</si>
  <si>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</si>
  <si>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</si>
  <si>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</si>
  <si>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</si>
  <si>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</si>
  <si>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</si>
  <si>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</si>
  <si>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</si>
  <si>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</si>
  <si>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</si>
  <si>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</si>
  <si>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</si>
  <si>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</si>
  <si>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</si>
  <si>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</si>
  <si>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</si>
  <si>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</si>
  <si>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</si>
  <si>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</si>
  <si>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</si>
  <si>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</si>
  <si>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</si>
  <si>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</si>
  <si>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</si>
  <si>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</si>
  <si>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</si>
  <si>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</si>
  <si>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</si>
  <si>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</si>
  <si>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</si>
  <si>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</si>
  <si>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</si>
  <si>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</si>
  <si>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</si>
  <si>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</si>
  <si>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</si>
  <si>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</si>
  <si>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</si>
  <si>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</si>
  <si>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</si>
  <si>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</si>
  <si>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</si>
  <si>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</si>
  <si>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</si>
  <si>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</si>
  <si>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</si>
  <si>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</si>
  <si>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</si>
  <si>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</si>
  <si>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</si>
  <si>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</si>
  <si>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</si>
  <si>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</si>
  <si>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</si>
  <si>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</si>
  <si>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</si>
  <si>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</si>
  <si>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</si>
  <si>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</si>
  <si>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</si>
  <si>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</si>
  <si>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</si>
  <si>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</si>
  <si>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</si>
  <si>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</si>
  <si>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</si>
  <si>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</si>
  <si>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</si>
  <si>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</si>
  <si>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</si>
  <si>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</si>
  <si>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</si>
  <si>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</si>
  <si>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</si>
  <si>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</si>
  <si>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</si>
  <si>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</si>
  <si>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</si>
  <si>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</si>
  <si>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</si>
  <si>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</si>
  <si>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</si>
  <si>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</si>
  <si>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</si>
  <si>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</si>
  <si>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</si>
  <si>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</si>
  <si>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</si>
  <si>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</si>
  <si>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</si>
  <si>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</si>
  <si>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</si>
  <si>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</si>
  <si>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</si>
  <si>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</si>
  <si>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</si>
  <si>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</si>
  <si>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</si>
  <si>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</si>
  <si>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</si>
  <si>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</si>
  <si>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</si>
  <si>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</si>
  <si>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</si>
  <si>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</si>
  <si>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</si>
  <si>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</si>
  <si>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</si>
  <si>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</si>
  <si>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</si>
  <si>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</si>
  <si>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</si>
  <si>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</si>
  <si>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</si>
  <si>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</si>
  <si>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</si>
  <si>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</si>
  <si>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</si>
  <si>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</si>
  <si>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</si>
  <si>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</si>
  <si>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</si>
  <si>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</si>
  <si>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</si>
  <si>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</si>
  <si>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</si>
  <si>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</si>
  <si>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</si>
  <si>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</si>
  <si>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</si>
  <si>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</si>
  <si>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</si>
  <si>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</si>
  <si>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</si>
  <si>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</si>
  <si>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</si>
  <si>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</si>
  <si>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</si>
  <si>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</si>
  <si>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</si>
  <si>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</si>
  <si>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</si>
  <si>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</si>
  <si>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</si>
  <si>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</si>
  <si>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</si>
  <si>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</si>
  <si>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</si>
  <si>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</si>
  <si>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</si>
  <si>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</si>
  <si>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</si>
  <si>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</si>
  <si>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</si>
  <si>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</si>
  <si>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</si>
  <si>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</si>
  <si>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</si>
  <si>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</si>
  <si>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</si>
  <si>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</si>
  <si>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</si>
  <si>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</si>
  <si>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</si>
  <si>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</si>
  <si>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</si>
  <si>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</si>
  <si>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</si>
  <si>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</si>
  <si>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</si>
  <si>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</si>
  <si>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</si>
  <si>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</si>
  <si>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</si>
  <si>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</si>
  <si>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</si>
  <si>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</si>
  <si>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</si>
  <si>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</si>
  <si>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</si>
  <si>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</si>
  <si>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</si>
  <si>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</si>
  <si>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</si>
  <si>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</si>
  <si>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</si>
  <si>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</si>
  <si>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</si>
  <si>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</si>
  <si>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</si>
  <si>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</si>
  <si>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</si>
  <si>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</si>
  <si>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</si>
  <si>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</si>
  <si>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</si>
  <si>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</si>
  <si>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</si>
  <si>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</si>
  <si>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</si>
  <si>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</si>
  <si>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</si>
  <si>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</si>
  <si>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</si>
  <si>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</si>
  <si>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</si>
  <si>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</si>
  <si>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</si>
  <si>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</si>
  <si>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</si>
  <si>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</si>
  <si>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</si>
  <si>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</si>
  <si>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</si>
  <si>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</si>
  <si>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</si>
  <si>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</si>
  <si>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</si>
  <si>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</si>
  <si>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</si>
  <si>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</si>
  <si>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</si>
  <si>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</si>
  <si>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</si>
  <si>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</si>
  <si>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</si>
  <si>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</si>
  <si>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</si>
  <si>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</si>
  <si>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</si>
  <si>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</si>
  <si>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</si>
  <si>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</si>
  <si>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</si>
  <si>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</si>
  <si>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</si>
  <si>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</si>
  <si>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</si>
  <si>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</si>
  <si>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</si>
  <si>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</si>
  <si>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</si>
  <si>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</si>
  <si>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</si>
  <si>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</si>
  <si>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</si>
  <si>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</si>
  <si>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</si>
  <si>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</si>
  <si>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</si>
  <si>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</si>
  <si>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</si>
  <si>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</si>
  <si>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</si>
  <si>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</si>
  <si>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</si>
  <si>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</si>
  <si>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</si>
  <si>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</si>
  <si>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</si>
  <si>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</si>
  <si>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</si>
  <si>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</si>
  <si>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</si>
  <si>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</si>
  <si>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</si>
  <si>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</si>
  <si>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</si>
  <si>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</si>
  <si>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</si>
  <si>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</si>
  <si>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</si>
  <si>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</si>
  <si>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</si>
  <si>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</si>
  <si>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</si>
  <si>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</si>
  <si>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</si>
  <si>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</si>
  <si>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</si>
  <si>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</si>
  <si>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</si>
  <si>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</si>
  <si>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</si>
  <si>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</si>
  <si>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</si>
  <si>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</si>
  <si>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</si>
  <si>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</si>
  <si>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</si>
  <si>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</si>
  <si>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ながさき内科・リウマチ科病院</t>
    <phoneticPr fontId="3"/>
  </si>
  <si>
    <t>〒850-0832 長崎市油屋町１－２１</t>
    <phoneticPr fontId="3"/>
  </si>
  <si>
    <t>〇</t>
  </si>
  <si>
    <t>医療法人</t>
  </si>
  <si>
    <t>リウマチ科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</si>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</sst>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4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47</v>
      </c>
      <c r="K101" s="237" t="str">
        <f>IF(OR(COUNTIF(L101:L101,"未確認")&gt;0,COUNTIF(L101:L101,"~*")&gt;0),"※","")</f>
        <v/>
      </c>
      <c r="L101" s="258">
        <v>47</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109</v>
      </c>
      <c r="K148" s="264" t="str">
        <f t="shared" si="3"/>
        <v/>
      </c>
      <c r="L148" s="117">
        <v>109</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1061</v>
      </c>
      <c r="K392" s="81" t="str">
        <f t="shared" ref="K392:K397" si="11">IF(OR(COUNTIF(L392:L392,"未確認")&gt;0,COUNTIF(L392:L392,"~*")&gt;0),"※","")</f>
        <v/>
      </c>
      <c r="L392" s="147">
        <v>1061</v>
      </c>
    </row>
    <row r="393" spans="1:22" s="83" customFormat="1" ht="34.5" customHeight="1">
      <c r="A393" s="249" t="s">
        <v>773</v>
      </c>
      <c r="B393" s="84"/>
      <c r="C393" s="369"/>
      <c r="D393" s="379"/>
      <c r="E393" s="319" t="s">
        <v>224</v>
      </c>
      <c r="F393" s="320"/>
      <c r="G393" s="320"/>
      <c r="H393" s="321"/>
      <c r="I393" s="342"/>
      <c r="J393" s="140">
        <f t="shared" si="10"/>
        <v>751</v>
      </c>
      <c r="K393" s="81" t="str">
        <f t="shared" si="11"/>
        <v/>
      </c>
      <c r="L393" s="147">
        <v>751</v>
      </c>
    </row>
    <row r="394" spans="1:22" s="83" customFormat="1" ht="34.5" customHeight="1">
      <c r="A394" s="250" t="s">
        <v>774</v>
      </c>
      <c r="B394" s="84"/>
      <c r="C394" s="369"/>
      <c r="D394" s="380"/>
      <c r="E394" s="319" t="s">
        <v>225</v>
      </c>
      <c r="F394" s="320"/>
      <c r="G394" s="320"/>
      <c r="H394" s="321"/>
      <c r="I394" s="342"/>
      <c r="J394" s="140">
        <f t="shared" si="10"/>
        <v>310</v>
      </c>
      <c r="K394" s="81" t="str">
        <f t="shared" si="11"/>
        <v/>
      </c>
      <c r="L394" s="147">
        <v>310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11659</v>
      </c>
      <c r="K396" s="81" t="str">
        <f t="shared" si="11"/>
        <v/>
      </c>
      <c r="L396" s="147">
        <v>11659</v>
      </c>
    </row>
    <row r="397" spans="1:22" s="83" customFormat="1" ht="34.5" customHeight="1">
      <c r="A397" s="250" t="s">
        <v>777</v>
      </c>
      <c r="B397" s="119"/>
      <c r="C397" s="369"/>
      <c r="D397" s="319" t="s">
        <v>228</v>
      </c>
      <c r="E397" s="320"/>
      <c r="F397" s="320"/>
      <c r="G397" s="320"/>
      <c r="H397" s="321"/>
      <c r="I397" s="343"/>
      <c r="J397" s="140">
        <f t="shared" si="10"/>
        <v>1053</v>
      </c>
      <c r="K397" s="81" t="str">
        <f t="shared" si="11"/>
        <v/>
      </c>
      <c r="L397" s="147">
        <v>1053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1061</v>
      </c>
      <c r="K405" s="81" t="str">
        <f t="shared" ref="K405:K422" si="13">IF(OR(COUNTIF(L405:L405,"未確認")&gt;0,COUNTIF(L405:L405,"~*")&gt;0),"※","")</f>
        <v/>
      </c>
      <c r="L405" s="147">
        <v>1061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862</v>
      </c>
      <c r="K407" s="81" t="str">
        <f t="shared" si="13"/>
        <v/>
      </c>
      <c r="L407" s="147">
        <v>862</v>
      </c>
    </row>
    <row r="408" spans="1:22" s="83" customFormat="1" ht="34.5" customHeight="1">
      <c r="A408" s="251" t="s">
        <v>781</v>
      </c>
      <c r="B408" s="119"/>
      <c r="C408" s="368"/>
      <c r="D408" s="368"/>
      <c r="E408" s="319" t="s">
        <v>236</v>
      </c>
      <c r="F408" s="320"/>
      <c r="G408" s="320"/>
      <c r="H408" s="321"/>
      <c r="I408" s="360"/>
      <c r="J408" s="140">
        <f t="shared" si="12"/>
        <v>28</v>
      </c>
      <c r="K408" s="81" t="str">
        <f t="shared" si="13"/>
        <v/>
      </c>
      <c r="L408" s="147">
        <v>28</v>
      </c>
    </row>
    <row r="409" spans="1:22" s="83" customFormat="1" ht="34.5" customHeight="1">
      <c r="A409" s="251" t="s">
        <v>782</v>
      </c>
      <c r="B409" s="119"/>
      <c r="C409" s="368"/>
      <c r="D409" s="368"/>
      <c r="E409" s="316" t="s">
        <v>989</v>
      </c>
      <c r="F409" s="317"/>
      <c r="G409" s="317"/>
      <c r="H409" s="318"/>
      <c r="I409" s="360"/>
      <c r="J409" s="140">
        <f t="shared" si="12"/>
        <v>171</v>
      </c>
      <c r="K409" s="81" t="str">
        <f t="shared" si="13"/>
        <v/>
      </c>
      <c r="L409" s="147">
        <v>171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1053</v>
      </c>
      <c r="K413" s="81" t="str">
        <f t="shared" si="13"/>
        <v/>
      </c>
      <c r="L413" s="147">
        <v>1053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868</v>
      </c>
      <c r="K415" s="81" t="str">
        <f t="shared" si="13"/>
        <v/>
      </c>
      <c r="L415" s="147">
        <v>868</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79</v>
      </c>
      <c r="K418" s="81" t="str">
        <f t="shared" si="13"/>
        <v/>
      </c>
      <c r="L418" s="147">
        <v>79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75</v>
      </c>
      <c r="K420" s="81" t="str">
        <f t="shared" si="13"/>
        <v/>
      </c>
      <c r="L420" s="147">
        <v>75</v>
      </c>
    </row>
    <row r="421" spans="1:22" s="83" customFormat="1" ht="34.5" customHeight="1">
      <c r="A421" s="251" t="s">
        <v>794</v>
      </c>
      <c r="B421" s="119"/>
      <c r="C421" s="368"/>
      <c r="D421" s="368"/>
      <c r="E421" s="319" t="s">
        <v>247</v>
      </c>
      <c r="F421" s="320"/>
      <c r="G421" s="320"/>
      <c r="H421" s="321"/>
      <c r="I421" s="360"/>
      <c r="J421" s="140">
        <f t="shared" si="12"/>
        <v>12</v>
      </c>
      <c r="K421" s="81" t="str">
        <f t="shared" si="13"/>
        <v/>
      </c>
      <c r="L421" s="147">
        <v>12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1053</v>
      </c>
      <c r="K430" s="193" t="str">
        <f>IF(OR(COUNTIF(L430:L430,"未確認")&gt;0,COUNTIF(L430:L430,"~*")&gt;0),"※","")</f>
        <v/>
      </c>
      <c r="L430" s="147">
        <v>1053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1053</v>
      </c>
      <c r="K433" s="193" t="str">
        <f>IF(OR(COUNTIF(L433:L433,"未確認")&gt;0,COUNTIF(L433:L433,"~*")&gt;0),"※","")</f>
        <v/>
      </c>
      <c r="L433" s="147">
        <v>1053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67.2</v>
      </c>
    </row>
    <row r="561" spans="1:12" s="91" customFormat="1" ht="34.5" customHeight="1">
      <c r="A561" s="251" t="s">
        <v>871</v>
      </c>
      <c r="B561" s="119"/>
      <c r="C561" s="209"/>
      <c r="D561" s="330" t="s">
        <v>377</v>
      </c>
      <c r="E561" s="341"/>
      <c r="F561" s="341"/>
      <c r="G561" s="341"/>
      <c r="H561" s="331"/>
      <c r="I561" s="342"/>
      <c r="J561" s="207"/>
      <c r="K561" s="210"/>
      <c r="L561" s="211">
        <v>64.8</v>
      </c>
    </row>
    <row r="562" spans="1:12" s="91" customFormat="1" ht="34.5" customHeight="1">
      <c r="A562" s="251" t="s">
        <v>872</v>
      </c>
      <c r="B562" s="119"/>
      <c r="C562" s="209"/>
      <c r="D562" s="330" t="s">
        <v>992</v>
      </c>
      <c r="E562" s="341"/>
      <c r="F562" s="341"/>
      <c r="G562" s="341"/>
      <c r="H562" s="331"/>
      <c r="I562" s="342"/>
      <c r="J562" s="207"/>
      <c r="K562" s="210"/>
      <c r="L562" s="211">
        <v>32.1</v>
      </c>
    </row>
    <row r="563" spans="1:12" s="91" customFormat="1" ht="34.5" customHeight="1">
      <c r="A563" s="251" t="s">
        <v>873</v>
      </c>
      <c r="B563" s="119"/>
      <c r="C563" s="209"/>
      <c r="D563" s="330" t="s">
        <v>379</v>
      </c>
      <c r="E563" s="341"/>
      <c r="F563" s="341"/>
      <c r="G563" s="341"/>
      <c r="H563" s="331"/>
      <c r="I563" s="342"/>
      <c r="J563" s="207"/>
      <c r="K563" s="210"/>
      <c r="L563" s="211">
        <v>14</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46.1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20</v>
      </c>
      <c r="K622" s="201" t="str">
        <f t="shared" si="28"/>
        <v/>
      </c>
      <c r="L622" s="117">
        <v>20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71</v>
      </c>
      <c r="K646" s="201" t="str">
        <f t="shared" ref="K646:K660" si="32">IF(OR(COUNTIF(L646:L646,"未確認")&gt;0,COUNTIF(L646:L646,"*")&gt;0),"※","")</f>
        <v/>
      </c>
      <c r="L646" s="117">
        <v>71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59</v>
      </c>
      <c r="K650" s="201" t="str">
        <f t="shared" si="32"/>
        <v/>
      </c>
      <c r="L650" s="117">
        <v>59</v>
      </c>
    </row>
    <row r="651" spans="1:22" s="118" customFormat="1" ht="70" customHeight="1">
      <c r="A651" s="252" t="s">
        <v>930</v>
      </c>
      <c r="B651" s="84"/>
      <c r="C651" s="188"/>
      <c r="D651" s="221"/>
      <c r="E651" s="319" t="s">
        <v>942</v>
      </c>
      <c r="F651" s="320"/>
      <c r="G651" s="320"/>
      <c r="H651" s="321"/>
      <c r="I651" s="122" t="s">
        <v>460</v>
      </c>
      <c r="J651" s="116">
        <f t="shared" si="31"/>
        <v>10</v>
      </c>
      <c r="K651" s="201" t="str">
        <f t="shared" si="32"/>
        <v/>
      </c>
      <c r="L651" s="117">
        <v>10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11</v>
      </c>
      <c r="K655" s="201" t="str">
        <f t="shared" si="32"/>
        <v/>
      </c>
      <c r="L655" s="117">
        <v>11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2660771-DF77-4B34-BEEF-55070A3DFB9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2019-12-23T01:57:03Z</dcterms:modified>
</cp:coreProperties>
</file>