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D2ABEFB-D48C-448C-8705-2AA45F3232C3}"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<sst xmlns="http://schemas.openxmlformats.org/spreadsheetml/2006/main" count="2981" uniqueCount="1050">
  <si>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</si>
  <si>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</si>
  <si>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</si>
  <si>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</si>
  <si>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</si>
  <si>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</si>
  <si>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</si>
  <si>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</si>
  <si>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</si>
  <si>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</si>
  <si>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</si>
  <si>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</si>
  <si>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</si>
  <si>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</si>
  <si>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</si>
  <si>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</si>
  <si>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</si>
  <si>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</si>
  <si>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</si>
  <si>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</si>
  <si>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</si>
  <si>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</si>
  <si>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</si>
  <si>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</si>
  <si>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</si>
  <si>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</si>
  <si>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</si>
  <si>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</si>
  <si>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</si>
  <si>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</si>
  <si>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</si>
  <si>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</si>
  <si>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</si>
  <si>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</si>
  <si>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</si>
  <si>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</si>
  <si>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</si>
  <si>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</si>
  <si>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</si>
  <si>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</si>
  <si>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</si>
  <si>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</si>
  <si>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</si>
  <si>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</si>
  <si>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</si>
  <si>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</si>
  <si>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</si>
  <si>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</si>
  <si>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</si>
  <si>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</si>
  <si>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</si>
  <si>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</si>
  <si>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</si>
  <si>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</si>
  <si>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</si>
  <si>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</si>
  <si>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</si>
  <si>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</si>
  <si>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</si>
  <si>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</si>
  <si>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</si>
  <si>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</si>
  <si>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</si>
  <si>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</si>
  <si>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</si>
  <si>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</si>
  <si>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</si>
  <si>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</si>
  <si>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</si>
  <si>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</si>
  <si>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</si>
  <si>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</si>
  <si>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</si>
  <si>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</si>
  <si>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</si>
  <si>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</si>
  <si>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</si>
  <si>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</si>
  <si>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</si>
  <si>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</si>
  <si>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</si>
  <si>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</si>
  <si>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</si>
  <si>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</si>
  <si>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</si>
  <si>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</si>
  <si>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</si>
  <si>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</si>
  <si>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</si>
  <si>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</si>
  <si>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</si>
  <si>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</si>
  <si>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</si>
  <si>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</si>
  <si>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</si>
  <si>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</si>
  <si>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</si>
  <si>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</si>
  <si>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</si>
  <si>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</si>
  <si>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</si>
  <si>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</si>
  <si>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</si>
  <si>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</si>
  <si>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</si>
  <si>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</si>
  <si>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</si>
  <si>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</si>
  <si>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</si>
  <si>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</si>
  <si>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</si>
  <si>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</si>
  <si>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</si>
  <si>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</si>
  <si>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</si>
  <si>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</si>
  <si>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</si>
  <si>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</si>
  <si>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</si>
  <si>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</si>
  <si>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</si>
  <si>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</si>
  <si>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</si>
  <si>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</si>
  <si>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</si>
  <si>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</si>
  <si>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</si>
  <si>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</si>
  <si>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</si>
  <si>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</si>
  <si>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</si>
  <si>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</si>
  <si>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</si>
  <si>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</si>
  <si>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</si>
  <si>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</si>
  <si>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</si>
  <si>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</si>
  <si>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</si>
  <si>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</si>
  <si>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</si>
  <si>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</si>
  <si>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</si>
  <si>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</si>
  <si>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</si>
  <si>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</si>
  <si>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</si>
  <si>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</si>
  <si>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</si>
  <si>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</si>
  <si>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</si>
  <si>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</si>
  <si>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</si>
  <si>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</si>
  <si>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</si>
  <si>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</si>
  <si>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</si>
  <si>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</si>
  <si>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</si>
  <si>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</si>
  <si>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</si>
  <si>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</si>
  <si>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</si>
  <si>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</si>
  <si>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</si>
  <si>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</si>
  <si>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</si>
  <si>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</si>
  <si>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</si>
  <si>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</si>
  <si>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</si>
  <si>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</si>
  <si>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</si>
  <si>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</si>
  <si>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</si>
  <si>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</si>
  <si>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</si>
  <si>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</si>
  <si>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</si>
  <si>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</si>
  <si>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</si>
  <si>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</si>
  <si>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</si>
  <si>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</si>
  <si>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</si>
  <si>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</si>
  <si>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</si>
  <si>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</si>
  <si>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</si>
  <si>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</si>
  <si>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</si>
  <si>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</si>
  <si>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</si>
  <si>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</si>
  <si>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</si>
  <si>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</si>
  <si>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</si>
  <si>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</si>
  <si>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</si>
  <si>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</si>
  <si>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</si>
  <si>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</si>
  <si>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</si>
  <si>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</si>
  <si>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</si>
  <si>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</si>
  <si>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</si>
  <si>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</si>
  <si>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</si>
  <si>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</si>
  <si>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</si>
  <si>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</si>
  <si>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</si>
  <si>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</si>
  <si>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</si>
  <si>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</si>
  <si>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</si>
  <si>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</si>
  <si>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</si>
  <si>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</si>
  <si>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</si>
  <si>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</si>
  <si>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</si>
  <si>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</si>
  <si>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</si>
  <si>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</si>
  <si>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</si>
  <si>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</si>
  <si>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</si>
  <si>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</si>
  <si>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</si>
  <si>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</si>
  <si>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</si>
  <si>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</si>
  <si>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</si>
  <si>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</si>
  <si>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</si>
  <si>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</si>
  <si>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</si>
  <si>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</si>
  <si>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</si>
  <si>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</si>
  <si>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</si>
  <si>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</si>
  <si>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</si>
  <si>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</si>
  <si>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</si>
  <si>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</si>
  <si>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</si>
  <si>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</si>
  <si>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</si>
  <si>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</si>
  <si>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</si>
  <si>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</si>
  <si>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</si>
  <si>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</si>
  <si>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</si>
  <si>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</si>
  <si>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</si>
  <si>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</si>
  <si>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</si>
  <si>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</si>
  <si>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</si>
  <si>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</si>
  <si>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</si>
  <si>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</si>
  <si>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</si>
  <si>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</si>
  <si>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</si>
  <si>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</si>
  <si>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</si>
  <si>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</si>
  <si>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</si>
  <si>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</si>
  <si>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</si>
  <si>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</si>
  <si>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</si>
  <si>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</si>
  <si>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</si>
  <si>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</si>
  <si>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</si>
  <si>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</si>
  <si>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</si>
  <si>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</si>
  <si>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</si>
  <si>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</si>
  <si>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</si>
  <si>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</si>
  <si>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</si>
  <si>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</si>
  <si>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</si>
  <si>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</si>
  <si>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</si>
  <si>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</si>
  <si>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</si>
  <si>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</si>
  <si>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</si>
  <si>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</si>
  <si>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</si>
  <si>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</si>
  <si>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</si>
  <si>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</si>
  <si>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</si>
  <si>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</si>
  <si>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</si>
  <si>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</si>
  <si>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</si>
  <si>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</si>
  <si>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</si>
  <si>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</si>
  <si>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</si>
  <si>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</si>
  <si>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</si>
  <si>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</si>
  <si>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</si>
  <si>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</si>
  <si>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</si>
  <si>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</si>
  <si>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</si>
  <si>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</si>
  <si>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</si>
  <si>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</si>
  <si>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</si>
  <si>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</si>
  <si>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</si>
  <si>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</si>
  <si>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</si>
  <si>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</si>
  <si>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</si>
  <si>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</si>
  <si>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</si>
  <si>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</si>
  <si>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</si>
  <si>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</si>
  <si>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</si>
  <si>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</si>
  <si>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</si>
  <si>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</si>
  <si>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</si>
  <si>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</si>
  <si>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</si>
  <si>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</si>
  <si>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</si>
  <si>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</si>
  <si>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</si>
  <si>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</si>
  <si>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</si>
  <si>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</si>
  <si>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</si>
  <si>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</si>
  <si>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</si>
  <si>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</si>
  <si>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</si>
  <si>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</si>
  <si>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</si>
  <si>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</si>
  <si>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</si>
  <si>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</si>
  <si>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</si>
  <si>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</si>
  <si>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</si>
  <si>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</si>
  <si>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</si>
  <si>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</si>
  <si>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</si>
  <si>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</si>
  <si>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</si>
  <si>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</si>
  <si>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</si>
  <si>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</si>
  <si>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</si>
  <si>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</si>
  <si>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</si>
  <si>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</si>
  <si>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</si>
  <si>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</si>
  <si>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</si>
  <si>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</si>
  <si>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</si>
  <si>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</si>
  <si>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</si>
  <si>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</si>
  <si>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</si>
  <si>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</si>
  <si>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</si>
  <si>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</si>
  <si>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</si>
  <si>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</si>
  <si>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</si>
  <si>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</si>
  <si>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</si>
  <si>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</si>
  <si>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</si>
  <si>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</si>
  <si>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</si>
  <si>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</si>
  <si>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</si>
  <si>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</si>
  <si>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</si>
  <si>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</si>
  <si>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</si>
  <si>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</si>
  <si>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</si>
  <si>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</si>
  <si>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</si>
  <si>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</si>
  <si>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</si>
  <si>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</si>
  <si>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</si>
  <si>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</si>
  <si>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</si>
  <si>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</si>
  <si>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</si>
  <si>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</si>
  <si>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</si>
  <si>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</si>
  <si>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</si>
  <si>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</si>
  <si>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</si>
  <si>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</si>
  <si>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</si>
  <si>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</si>
  <si>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</si>
  <si>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</si>
  <si>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</si>
  <si>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</si>
  <si>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</si>
  <si>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</si>
  <si>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</si>
  <si>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</si>
  <si>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</si>
  <si>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</si>
  <si>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</si>
  <si>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</si>
  <si>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</si>
  <si>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</si>
  <si>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</si>
  <si>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</si>
  <si>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</si>
  <si>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</si>
  <si>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</si>
  <si>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</si>
  <si>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</si>
  <si>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</si>
  <si>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</si>
  <si>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</si>
  <si>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</si>
  <si>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</si>
  <si>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</si>
  <si>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</si>
  <si>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</si>
  <si>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</si>
  <si>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</si>
  <si>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</si>
  <si>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</si>
  <si>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</si>
  <si>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</si>
  <si>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</si>
  <si>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</si>
  <si>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</si>
  <si>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</si>
  <si>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</si>
  <si>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</si>
  <si>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</si>
  <si>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</si>
  <si>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</si>
  <si>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</si>
  <si>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</si>
  <si>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</si>
  <si>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</si>
  <si>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</si>
  <si>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</si>
  <si>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</si>
  <si>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</si>
  <si>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</si>
  <si>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</si>
  <si>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</si>
  <si>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</si>
  <si>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</si>
  <si>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</si>
  <si>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</si>
  <si>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</si>
  <si>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</si>
  <si>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</si>
  <si>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</si>
  <si>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</si>
  <si>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</si>
  <si>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</si>
  <si>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</si>
  <si>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</si>
  <si>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</si>
  <si>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</si>
  <si>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</si>
  <si>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</si>
  <si>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</si>
  <si>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</si>
  <si>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</si>
  <si>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</si>
  <si>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</si>
  <si>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</si>
  <si>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</si>
  <si>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</si>
  <si>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</si>
  <si>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</si>
  <si>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</si>
  <si>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</si>
  <si>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</si>
  <si>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</si>
  <si>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</si>
  <si>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</si>
  <si>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</si>
  <si>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</si>
  <si>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</si>
  <si>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</si>
  <si>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</si>
  <si>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</si>
  <si>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</si>
  <si>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</si>
  <si>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</si>
  <si>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</si>
  <si>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</si>
  <si>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</si>
  <si>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</si>
  <si>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</si>
  <si>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</si>
  <si>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</si>
  <si>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</si>
  <si>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</si>
  <si>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</si>
  <si>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</si>
  <si>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</si>
  <si>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</si>
  <si>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</si>
  <si>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</si>
  <si>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</si>
  <si>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</si>
  <si>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</si>
  <si>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</si>
  <si>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</si>
  <si>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</si>
  <si>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</si>
  <si>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</si>
  <si>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</si>
  <si>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</si>
  <si>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</si>
  <si>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</si>
  <si>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</si>
  <si>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</si>
  <si>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</si>
  <si>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</si>
  <si>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</si>
  <si>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</si>
  <si>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</si>
  <si>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</si>
  <si>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</si>
  <si>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</si>
  <si>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</si>
  <si>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</si>
  <si>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</si>
  <si>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</si>
  <si>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</si>
  <si>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</si>
  <si>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</si>
  <si>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</si>
  <si>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</si>
  <si>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</si>
  <si>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</si>
  <si>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</si>
  <si>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</si>
  <si>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</si>
  <si>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</si>
  <si>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</si>
  <si>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</si>
  <si>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</si>
  <si>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</si>
  <si>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</si>
  <si>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</si>
  <si>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</si>
  <si>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</si>
  <si>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</si>
  <si>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</si>
  <si>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</si>
  <si>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</si>
  <si>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</si>
  <si>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</si>
  <si>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</si>
  <si>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</si>
  <si>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</si>
  <si>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</si>
  <si>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</si>
  <si>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</si>
  <si>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</si>
  <si>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</si>
  <si>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</si>
  <si>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</si>
  <si>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</si>
  <si>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</si>
  <si>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</si>
  <si>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</si>
  <si>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</si>
  <si>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</si>
  <si>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</si>
  <si>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</si>
  <si>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</si>
  <si>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</si>
  <si>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</si>
  <si>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</si>
  <si>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</si>
  <si>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</si>
  <si>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</si>
  <si>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</si>
  <si>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</si>
  <si>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</si>
  <si>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</si>
  <si>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</si>
  <si>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</si>
  <si>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</si>
  <si>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</si>
  <si>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</si>
  <si>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</si>
  <si>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</si>
  <si>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</si>
  <si>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</si>
  <si>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</si>
  <si>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</si>
  <si>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</si>
  <si>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</si>
  <si>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</si>
  <si>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</si>
  <si>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</si>
  <si>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</si>
  <si>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</si>
  <si>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</si>
  <si>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</si>
  <si>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</si>
  <si>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</si>
  <si>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</si>
  <si>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</si>
  <si>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</si>
  <si>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</si>
  <si>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</si>
  <si>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</si>
  <si>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</si>
  <si>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</si>
  <si>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</si>
  <si>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</si>
  <si>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</si>
  <si>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</si>
  <si>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</si>
  <si>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</si>
  <si>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</si>
  <si>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</si>
  <si>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</si>
  <si>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</si>
  <si>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</si>
  <si>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</si>
  <si>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</si>
  <si>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</si>
  <si>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</si>
  <si>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</si>
  <si>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</si>
  <si>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</si>
  <si>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</si>
  <si>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</si>
  <si>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</si>
  <si>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</si>
  <si>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</si>
  <si>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</si>
  <si>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</si>
  <si>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</si>
  <si>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</si>
  <si>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</si>
  <si>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</si>
  <si>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</si>
  <si>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</si>
  <si>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</si>
  <si>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</si>
  <si>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</si>
  <si>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</si>
  <si>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</si>
  <si>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</si>
  <si>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</si>
  <si>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</si>
  <si>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</si>
  <si>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</si>
  <si>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</si>
  <si>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</si>
  <si>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</si>
  <si>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</si>
  <si>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</si>
  <si>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</si>
  <si>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</si>
  <si>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</si>
  <si>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</si>
  <si>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</si>
  <si>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</si>
  <si>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</si>
  <si>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</si>
  <si>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</si>
  <si>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</si>
  <si>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</si>
  <si>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</si>
  <si>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</si>
  <si>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</si>
  <si>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</si>
  <si>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</si>
  <si>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</si>
  <si>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</si>
  <si>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</si>
  <si>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</si>
  <si>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</si>
  <si>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</si>
  <si>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</si>
  <si>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</si>
  <si>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</si>
  <si>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</si>
  <si>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</si>
  <si>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</si>
  <si>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</si>
  <si>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</si>
  <si>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</si>
  <si>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</si>
  <si>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</si>
  <si>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</si>
  <si>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</si>
  <si>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</si>
  <si>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</si>
  <si>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</si>
  <si>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</si>
  <si>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</si>
  <si>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</si>
  <si>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</si>
  <si>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</si>
  <si>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</si>
  <si>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</si>
  <si>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</si>
  <si>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</si>
  <si>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</si>
  <si>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</si>
  <si>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</si>
  <si>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</si>
  <si>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</si>
  <si>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</si>
  <si>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</si>
  <si>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</si>
  <si>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</si>
  <si>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</si>
  <si>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</si>
  <si>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</si>
  <si>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</si>
  <si>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</si>
  <si>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</si>
  <si>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</si>
  <si>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</si>
  <si>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</si>
  <si>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</si>
  <si>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</si>
  <si>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</si>
  <si>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</si>
  <si>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</si>
  <si>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</si>
  <si>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</si>
  <si>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</si>
  <si>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</si>
  <si>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</si>
  <si>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</si>
  <si>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</si>
  <si>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</si>
  <si>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</si>
  <si>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</si>
  <si>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</si>
  <si>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</si>
  <si>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</si>
  <si>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</si>
  <si>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</si>
  <si>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</si>
  <si>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</si>
  <si>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</si>
  <si>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</si>
  <si>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</si>
  <si>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</si>
  <si>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</si>
  <si>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</si>
  <si>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</si>
  <si>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</si>
  <si>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</si>
  <si>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</si>
  <si>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</si>
  <si>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</si>
  <si>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</si>
  <si>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</si>
  <si>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</si>
  <si>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</si>
  <si>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</si>
  <si>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</si>
  <si>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</si>
  <si>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</si>
  <si>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</si>
  <si>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</si>
  <si>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</si>
  <si>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</si>
  <si>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</si>
  <si>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</si>
  <si>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</si>
  <si>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</si>
  <si>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</si>
  <si>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</si>
  <si>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</si>
  <si>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</si>
  <si>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</si>
  <si>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</si>
  <si>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</si>
  <si>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</si>
  <si>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</si>
  <si>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</si>
  <si>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</si>
  <si>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</si>
  <si>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</si>
  <si>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</si>
  <si>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</si>
  <si>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</si>
  <si>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</si>
  <si>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</si>
  <si>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</si>
  <si>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</si>
  <si>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</si>
  <si>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</si>
  <si>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</si>
  <si>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</si>
  <si>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</si>
  <si>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</si>
  <si>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</si>
  <si>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</si>
  <si>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</si>
  <si>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</si>
  <si>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</si>
  <si>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</si>
  <si>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</si>
  <si>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</si>
  <si>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</si>
  <si>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</si>
  <si>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</si>
  <si>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</si>
  <si>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</si>
  <si>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</si>
  <si>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</si>
  <si>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</si>
  <si>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</si>
  <si>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</si>
  <si>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</si>
  <si>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</si>
  <si>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</si>
  <si>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</si>
  <si>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</si>
  <si>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</si>
  <si>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</si>
  <si>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</si>
  <si>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</si>
  <si>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</si>
  <si>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</si>
  <si>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</si>
  <si>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</si>
  <si>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</si>
  <si>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</si>
  <si>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</si>
  <si>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</si>
  <si>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</si>
  <si>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</si>
  <si>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</si>
  <si>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</si>
  <si>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</si>
  <si>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</si>
  <si>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</si>
  <si>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</si>
  <si>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</si>
  <si>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</si>
  <si>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</si>
  <si>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</si>
  <si>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</si>
  <si>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</si>
  <si>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</si>
  <si>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</si>
  <si>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</si>
  <si>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</si>
  <si>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</si>
  <si>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</si>
  <si>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</si>
  <si>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</si>
  <si>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</si>
  <si>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</si>
  <si>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</si>
  <si>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</si>
  <si>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</si>
  <si>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</si>
  <si>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</si>
  <si>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</si>
  <si>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</si>
  <si>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</si>
  <si>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</si>
  <si>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</si>
  <si>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</si>
  <si>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</si>
  <si>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</si>
  <si>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</si>
  <si>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</si>
  <si>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</si>
  <si>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</si>
  <si>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</si>
  <si>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</si>
  <si>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</si>
  <si>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</si>
  <si>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</si>
  <si>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</si>
  <si>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</si>
  <si>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</si>
  <si>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</si>
  <si>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</si>
  <si>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</si>
  <si>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</si>
  <si>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</si>
  <si>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</si>
  <si>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</si>
  <si>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</si>
  <si>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</si>
  <si>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</si>
  <si>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</si>
  <si>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</si>
  <si>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</si>
  <si>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</si>
  <si>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</si>
  <si>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</si>
  <si>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</si>
  <si>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</si>
  <si>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</si>
  <si>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</si>
  <si>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</si>
  <si>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</si>
  <si>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</si>
  <si>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</si>
  <si>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</si>
  <si>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</si>
  <si>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</si>
  <si>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</si>
  <si>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</si>
  <si>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</si>
  <si>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</si>
  <si>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</si>
  <si>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</si>
  <si>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</si>
  <si>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</si>
  <si>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</si>
  <si>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</si>
  <si>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</si>
  <si>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</si>
  <si>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</si>
  <si>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</si>
  <si>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</si>
  <si>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</si>
  <si>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</si>
  <si>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</si>
  <si>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</si>
  <si>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</si>
  <si>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</si>
  <si>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</si>
  <si>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</si>
  <si>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</si>
  <si>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</si>
  <si>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</si>
  <si>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</si>
  <si>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</si>
  <si>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</si>
  <si>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</si>
  <si>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</si>
  <si>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</si>
  <si>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</si>
  <si>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</si>
  <si>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</si>
  <si>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</si>
  <si>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</si>
  <si>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</si>
  <si>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</si>
  <si>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</si>
  <si>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</si>
  <si>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</si>
  <si>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</si>
  <si>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</si>
  <si>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</si>
  <si>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</si>
  <si>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</si>
  <si>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</si>
  <si>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</si>
  <si>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</si>
  <si>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</si>
  <si>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</si>
  <si>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</si>
  <si>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</si>
  <si>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</si>
  <si>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</si>
  <si>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</si>
  <si>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</si>
  <si>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</si>
  <si>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</si>
  <si>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</si>
  <si>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</si>
  <si>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</si>
  <si>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</si>
  <si>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</si>
  <si>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</si>
  <si>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</si>
  <si>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</si>
  <si>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</si>
  <si>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</si>
  <si>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</si>
  <si>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</si>
  <si>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</si>
  <si>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</si>
  <si>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</si>
  <si>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</si>
  <si>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</si>
  <si>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</si>
  <si>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</si>
  <si>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</si>
  <si>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</si>
  <si>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</si>
  <si>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</si>
  <si>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</si>
  <si>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</si>
  <si>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</si>
  <si>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</si>
  <si>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</si>
  <si>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</si>
  <si>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</si>
  <si>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</si>
  <si>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</si>
  <si>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</si>
  <si>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</si>
  <si>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</si>
  <si>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潜竜徳田循環器科内科整形外科病院</t>
    <phoneticPr fontId="3"/>
  </si>
  <si>
    <t>〒859-6134 佐世保市江迎町田ノ元４６７</t>
    <phoneticPr fontId="3"/>
  </si>
  <si>
    <t>〇</t>
  </si>
  <si>
    <t>医療法人</t>
  </si>
  <si>
    <t>複数の診療科で活用</t>
  </si>
  <si>
    <t>内科</t>
  </si>
  <si>
    <t>整形外科</t>
  </si>
  <si>
    <t>リハビリテーション科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</si>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</sst>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2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60</v>
      </c>
      <c r="K104" s="237" t="str">
        <f t="shared" si="1"/>
        <v/>
      </c>
      <c r="L104" s="258">
        <v>60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60</v>
      </c>
      <c r="K107" s="237" t="str">
        <f t="shared" si="1"/>
        <v/>
      </c>
      <c r="L107" s="258">
        <v>60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60</v>
      </c>
      <c r="K110" s="237" t="str">
        <f t="shared" si="1"/>
        <v/>
      </c>
      <c r="L110" s="258">
        <v>60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63</v>
      </c>
      <c r="K158" s="264" t="str">
        <f t="shared" si="3"/>
        <v/>
      </c>
      <c r="L158" s="117">
        <v>63</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2.2400000000000002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1.4</v>
      </c>
      <c r="K270" s="81" t="str">
        <f t="shared" si="8"/>
        <v/>
      </c>
      <c r="L270" s="148">
        <v>1.4</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0.4</v>
      </c>
      <c r="K272" s="81" t="str">
        <f t="shared" si="8"/>
        <v/>
      </c>
      <c r="L272" s="148">
        <v>0.4</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0.9</v>
      </c>
      <c r="N302" s="148">
        <v>0.7</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v>30</v>
      </c>
    </row>
    <row r="370" spans="1:12" s="118" customFormat="1" ht="34.5" customHeight="1">
      <c r="A370" s="243"/>
      <c r="B370" s="173"/>
      <c r="C370" s="382"/>
      <c r="D370" s="383"/>
      <c r="E370" s="383"/>
      <c r="F370" s="383"/>
      <c r="G370" s="383"/>
      <c r="H370" s="384"/>
      <c r="I370" s="388"/>
      <c r="J370" s="174"/>
      <c r="K370" s="102"/>
      <c r="L370" s="175">
        <v>3</v>
      </c>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v>30</v>
      </c>
    </row>
    <row r="373" spans="1:12" s="118" customFormat="1" ht="34.5" customHeight="1">
      <c r="A373" s="243"/>
      <c r="B373" s="173"/>
      <c r="C373" s="385"/>
      <c r="D373" s="386"/>
      <c r="E373" s="386"/>
      <c r="F373" s="386"/>
      <c r="G373" s="386"/>
      <c r="H373" s="387"/>
      <c r="I373" s="388"/>
      <c r="J373" s="178"/>
      <c r="K373" s="106"/>
      <c r="L373" s="179">
        <v>6</v>
      </c>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75</v>
      </c>
      <c r="K392" s="81" t="str">
        <f t="shared" ref="K392:K397" si="11">IF(OR(COUNTIF(L392:L392,"未確認")&gt;0,COUNTIF(L392:L392,"~*")&gt;0),"※","")</f>
        <v/>
      </c>
      <c r="L392" s="147">
        <v>75</v>
      </c>
    </row>
    <row r="393" spans="1:22" s="83" customFormat="1" ht="34.5" customHeight="1">
      <c r="A393" s="249" t="s">
        <v>773</v>
      </c>
      <c r="B393" s="84"/>
      <c r="C393" s="369"/>
      <c r="D393" s="379"/>
      <c r="E393" s="319" t="s">
        <v>224</v>
      </c>
      <c r="F393" s="320"/>
      <c r="G393" s="320"/>
      <c r="H393" s="321"/>
      <c r="I393" s="342"/>
      <c r="J393" s="140">
        <f t="shared" si="10"/>
        <v>24</v>
      </c>
      <c r="K393" s="81" t="str">
        <f t="shared" si="11"/>
        <v/>
      </c>
      <c r="L393" s="147">
        <v>24</v>
      </c>
    </row>
    <row r="394" spans="1:22" s="83" customFormat="1" ht="34.5" customHeight="1">
      <c r="A394" s="250" t="s">
        <v>774</v>
      </c>
      <c r="B394" s="84"/>
      <c r="C394" s="369"/>
      <c r="D394" s="380"/>
      <c r="E394" s="319" t="s">
        <v>225</v>
      </c>
      <c r="F394" s="320"/>
      <c r="G394" s="320"/>
      <c r="H394" s="321"/>
      <c r="I394" s="342"/>
      <c r="J394" s="140">
        <f t="shared" si="10"/>
        <v>7</v>
      </c>
      <c r="K394" s="81" t="str">
        <f t="shared" si="11"/>
        <v/>
      </c>
      <c r="L394" s="147">
        <v>7</v>
      </c>
    </row>
    <row r="395" spans="1:22" s="83" customFormat="1" ht="34.5" customHeight="1">
      <c r="A395" s="250" t="s">
        <v>775</v>
      </c>
      <c r="B395" s="84"/>
      <c r="C395" s="369"/>
      <c r="D395" s="381"/>
      <c r="E395" s="319" t="s">
        <v>226</v>
      </c>
      <c r="F395" s="320"/>
      <c r="G395" s="320"/>
      <c r="H395" s="321"/>
      <c r="I395" s="342"/>
      <c r="J395" s="140">
        <f t="shared" si="10"/>
        <v>44</v>
      </c>
      <c r="K395" s="81" t="str">
        <f t="shared" si="11"/>
        <v/>
      </c>
      <c r="L395" s="147">
        <v>44</v>
      </c>
    </row>
    <row r="396" spans="1:22" s="83" customFormat="1" ht="34.5" customHeight="1">
      <c r="A396" s="250" t="s">
        <v>776</v>
      </c>
      <c r="B396" s="1"/>
      <c r="C396" s="369"/>
      <c r="D396" s="319" t="s">
        <v>227</v>
      </c>
      <c r="E396" s="320"/>
      <c r="F396" s="320"/>
      <c r="G396" s="320"/>
      <c r="H396" s="321"/>
      <c r="I396" s="342"/>
      <c r="J396" s="140">
        <f t="shared" si="10"/>
        <v>6240</v>
      </c>
      <c r="K396" s="81" t="str">
        <f t="shared" si="11"/>
        <v/>
      </c>
      <c r="L396" s="147">
        <v>6240</v>
      </c>
    </row>
    <row r="397" spans="1:22" s="83" customFormat="1" ht="34.5" customHeight="1">
      <c r="A397" s="250" t="s">
        <v>777</v>
      </c>
      <c r="B397" s="119"/>
      <c r="C397" s="369"/>
      <c r="D397" s="319" t="s">
        <v>228</v>
      </c>
      <c r="E397" s="320"/>
      <c r="F397" s="320"/>
      <c r="G397" s="320"/>
      <c r="H397" s="321"/>
      <c r="I397" s="343"/>
      <c r="J397" s="140">
        <f t="shared" si="10"/>
        <v>76</v>
      </c>
      <c r="K397" s="81" t="str">
        <f t="shared" si="11"/>
        <v/>
      </c>
      <c r="L397" s="147">
        <v>76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75</v>
      </c>
      <c r="K405" s="81" t="str">
        <f t="shared" ref="K405:K422" si="13">IF(OR(COUNTIF(L405:L405,"未確認")&gt;0,COUNTIF(L405:L405,"~*")&gt;0),"※","")</f>
        <v/>
      </c>
      <c r="L405" s="147">
        <v>75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38</v>
      </c>
      <c r="K407" s="81" t="str">
        <f t="shared" si="13"/>
        <v/>
      </c>
      <c r="L407" s="147">
        <v>38</v>
      </c>
    </row>
    <row r="408" spans="1:22" s="83" customFormat="1" ht="34.5" customHeight="1">
      <c r="A408" s="251" t="s">
        <v>781</v>
      </c>
      <c r="B408" s="119"/>
      <c r="C408" s="368"/>
      <c r="D408" s="368"/>
      <c r="E408" s="319" t="s">
        <v>236</v>
      </c>
      <c r="F408" s="320"/>
      <c r="G408" s="320"/>
      <c r="H408" s="321"/>
      <c r="I408" s="360"/>
      <c r="J408" s="140">
        <f t="shared" si="12"/>
        <v>24</v>
      </c>
      <c r="K408" s="81" t="str">
        <f t="shared" si="13"/>
        <v/>
      </c>
      <c r="L408" s="147">
        <v>24</v>
      </c>
    </row>
    <row r="409" spans="1:22" s="83" customFormat="1" ht="34.5" customHeight="1">
      <c r="A409" s="251" t="s">
        <v>782</v>
      </c>
      <c r="B409" s="119"/>
      <c r="C409" s="368"/>
      <c r="D409" s="368"/>
      <c r="E409" s="316" t="s">
        <v>989</v>
      </c>
      <c r="F409" s="317"/>
      <c r="G409" s="317"/>
      <c r="H409" s="318"/>
      <c r="I409" s="360"/>
      <c r="J409" s="140">
        <f t="shared" si="12"/>
        <v>13</v>
      </c>
      <c r="K409" s="81" t="str">
        <f t="shared" si="13"/>
        <v/>
      </c>
      <c r="L409" s="147">
        <v>13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76</v>
      </c>
      <c r="K413" s="81" t="str">
        <f t="shared" si="13"/>
        <v/>
      </c>
      <c r="L413" s="147">
        <v>76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36</v>
      </c>
      <c r="K415" s="81" t="str">
        <f t="shared" si="13"/>
        <v/>
      </c>
      <c r="L415" s="147">
        <v>36</v>
      </c>
    </row>
    <row r="416" spans="1:22" s="83" customFormat="1" ht="34.5" customHeight="1">
      <c r="A416" s="251" t="s">
        <v>789</v>
      </c>
      <c r="B416" s="119"/>
      <c r="C416" s="368"/>
      <c r="D416" s="368"/>
      <c r="E416" s="319" t="s">
        <v>243</v>
      </c>
      <c r="F416" s="320"/>
      <c r="G416" s="320"/>
      <c r="H416" s="321"/>
      <c r="I416" s="360"/>
      <c r="J416" s="140">
        <f t="shared" si="12"/>
        <v>10</v>
      </c>
      <c r="K416" s="81" t="str">
        <f t="shared" si="13"/>
        <v/>
      </c>
      <c r="L416" s="147">
        <v>10</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v>
      </c>
      <c r="K420" s="81" t="str">
        <f t="shared" si="13"/>
        <v/>
      </c>
      <c r="L420" s="147">
        <v>10</v>
      </c>
    </row>
    <row r="421" spans="1:22" s="83" customFormat="1" ht="34.5" customHeight="1">
      <c r="A421" s="251" t="s">
        <v>794</v>
      </c>
      <c r="B421" s="119"/>
      <c r="C421" s="368"/>
      <c r="D421" s="368"/>
      <c r="E421" s="319" t="s">
        <v>247</v>
      </c>
      <c r="F421" s="320"/>
      <c r="G421" s="320"/>
      <c r="H421" s="321"/>
      <c r="I421" s="360"/>
      <c r="J421" s="140">
        <f t="shared" si="12"/>
        <v>13</v>
      </c>
      <c r="K421" s="81" t="str">
        <f t="shared" si="13"/>
        <v/>
      </c>
      <c r="L421" s="147">
        <v>13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76</v>
      </c>
      <c r="K430" s="193" t="str">
        <f>IF(OR(COUNTIF(L430:L430,"未確認")&gt;0,COUNTIF(L430:L430,"~*")&gt;0),"※","")</f>
        <v/>
      </c>
      <c r="L430" s="147">
        <v>76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v>
      </c>
      <c r="K431" s="193" t="str">
        <f>IF(OR(COUNTIF(L431:L431,"未確認")&gt;0,COUNTIF(L431:L431,"~*")&gt;0),"※","")</f>
        <v/>
      </c>
      <c r="L431" s="147">
        <v>10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44</v>
      </c>
      <c r="K433" s="193" t="str">
        <f>IF(OR(COUNTIF(L433:L433,"未確認")&gt;0,COUNTIF(L433:L433,"~*")&gt;0),"※","")</f>
        <v/>
      </c>
      <c r="L433" s="147">
        <v>44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22</v>
      </c>
      <c r="K434" s="193" t="str">
        <f>IF(OR(COUNTIF(L434:L434,"未確認")&gt;0,COUNTIF(L434:L434,"~*")&gt;0),"※","")</f>
        <v/>
      </c>
      <c r="L434" s="147">
        <v>22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78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t="str">
        <f t="shared" si="27"/>
        <v>*</v>
      </c>
      <c r="K614" s="201" t="str">
        <f t="shared" si="28"/>
        <v>※</v>
      </c>
      <c r="L614" s="117" t="s">
        <v>541</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23</v>
      </c>
      <c r="K618" s="201" t="str">
        <f t="shared" si="28"/>
        <v/>
      </c>
      <c r="L618" s="117">
        <v>23</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42</v>
      </c>
      <c r="K646" s="201" t="str">
        <f t="shared" ref="K646:K660" si="32">IF(OR(COUNTIF(L646:L646,"未確認")&gt;0,COUNTIF(L646:L646,"*")&gt;0),"※","")</f>
        <v/>
      </c>
      <c r="L646" s="117">
        <v>42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34</v>
      </c>
      <c r="K650" s="201" t="str">
        <f t="shared" si="32"/>
        <v/>
      </c>
      <c r="L650" s="117">
        <v>34</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17</v>
      </c>
      <c r="K683" s="201" t="str">
        <f>IF(OR(COUNTIF(L683:L683,"未確認")&gt;0,COUNTIF(L683:L683,"*")&gt;0),"※","")</f>
        <v/>
      </c>
      <c r="L683" s="117">
        <v>17</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t="str">
        <f>IF(SUM(L685:L685)=0,IF(COUNTIF(L685:L685,"未確認")&gt;0,"未確認",IF(COUNTIF(L685:L685,"~*")&gt;0,"*",SUM(L685:L685))),SUM(L685:L685))</f>
        <v>*</v>
      </c>
      <c r="K685" s="201" t="str">
        <f>IF(OR(COUNTIF(L685:L685,"未確認")&gt;0,COUNTIF(L685:L685,"*")&gt;0),"※","")</f>
        <v>※</v>
      </c>
      <c r="L685" s="117" t="s">
        <v>541</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17499CB-AC55-4723-9966-AD84E5C43EE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2019-12-23T01:58:40Z</dcterms:modified>
</cp:coreProperties>
</file>