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90EF64B-84B3-4DCC-960D-A2DA56D1347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<sst xmlns="http://schemas.openxmlformats.org/spreadsheetml/2006/main" count="3457" uniqueCount="1062">
  <si>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</si>
  <si>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</si>
  <si>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</si>
  <si>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</si>
  <si>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</si>
  <si>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</si>
  <si>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</si>
  <si>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</si>
  <si>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</si>
  <si>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</si>
  <si>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</si>
  <si>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</si>
  <si>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</si>
  <si>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</si>
  <si>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</si>
  <si>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</si>
  <si>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</si>
  <si>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</si>
  <si>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</si>
  <si>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</si>
  <si>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</si>
  <si>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</si>
  <si>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</si>
  <si>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</si>
  <si>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</si>
  <si>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</si>
  <si>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</si>
  <si>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</si>
  <si>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</si>
  <si>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</si>
  <si>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</si>
  <si>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</si>
  <si>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</si>
  <si>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</si>
  <si>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</si>
  <si>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</si>
  <si>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</si>
  <si>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</si>
  <si>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</si>
  <si>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</si>
  <si>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</si>
  <si>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</si>
  <si>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</si>
  <si>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</si>
  <si>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</si>
  <si>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</si>
  <si>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</si>
  <si>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</si>
  <si>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</si>
  <si>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</si>
  <si>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</si>
  <si>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</si>
  <si>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</si>
  <si>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</si>
  <si>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</si>
  <si>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</si>
  <si>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</si>
  <si>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</si>
  <si>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</si>
  <si>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</si>
  <si>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</si>
  <si>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</si>
  <si>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</si>
  <si>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</si>
  <si>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</si>
  <si>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</si>
  <si>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</si>
  <si>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</si>
  <si>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</si>
  <si>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</si>
  <si>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</si>
  <si>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</si>
  <si>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</si>
  <si>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</si>
  <si>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</si>
  <si>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</si>
  <si>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</si>
  <si>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</si>
  <si>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</si>
  <si>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</si>
  <si>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</si>
  <si>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</si>
  <si>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</si>
  <si>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</si>
  <si>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</si>
  <si>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</si>
  <si>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</si>
  <si>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</si>
  <si>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</si>
  <si>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</si>
  <si>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</si>
  <si>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</si>
  <si>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</si>
  <si>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</si>
  <si>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</si>
  <si>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</si>
  <si>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</si>
  <si>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</si>
  <si>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</si>
  <si>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</si>
  <si>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</si>
  <si>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</si>
  <si>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</si>
  <si>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</si>
  <si>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</si>
  <si>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</si>
  <si>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</si>
  <si>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</si>
  <si>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</si>
  <si>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</si>
  <si>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</si>
  <si>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</si>
  <si>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</si>
  <si>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</si>
  <si>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</si>
  <si>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</si>
  <si>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</si>
  <si>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</si>
  <si>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</si>
  <si>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</si>
  <si>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</si>
  <si>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</si>
  <si>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</si>
  <si>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</si>
  <si>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</si>
  <si>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</si>
  <si>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</si>
  <si>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</si>
  <si>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</si>
  <si>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</si>
  <si>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</si>
  <si>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</si>
  <si>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</si>
  <si>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</si>
  <si>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</si>
  <si>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</si>
  <si>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</si>
  <si>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</si>
  <si>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</si>
  <si>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</si>
  <si>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</si>
  <si>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</si>
  <si>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</si>
  <si>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</si>
  <si>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</si>
  <si>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</si>
  <si>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</si>
  <si>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</si>
  <si>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</si>
  <si>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</si>
  <si>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</si>
  <si>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</si>
  <si>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</si>
  <si>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</si>
  <si>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</si>
  <si>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</si>
  <si>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</si>
  <si>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</si>
  <si>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</si>
  <si>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</si>
  <si>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</si>
  <si>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</si>
  <si>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</si>
  <si>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</si>
  <si>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</si>
  <si>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</si>
  <si>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</si>
  <si>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</si>
  <si>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</si>
  <si>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</si>
  <si>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</si>
  <si>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</si>
  <si>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</si>
  <si>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</si>
  <si>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</si>
  <si>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</si>
  <si>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</si>
  <si>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</si>
  <si>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</si>
  <si>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</si>
  <si>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</si>
  <si>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</si>
  <si>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</si>
  <si>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</si>
  <si>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</si>
  <si>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</si>
  <si>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</si>
  <si>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</si>
  <si>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</si>
  <si>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</si>
  <si>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</si>
  <si>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</si>
  <si>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</si>
  <si>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</si>
  <si>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</si>
  <si>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</si>
  <si>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</si>
  <si>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</si>
  <si>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</si>
  <si>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</si>
  <si>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</si>
  <si>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</si>
  <si>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</si>
  <si>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</si>
  <si>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</si>
  <si>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</si>
  <si>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</si>
  <si>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</si>
  <si>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</si>
  <si>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</si>
  <si>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</si>
  <si>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</si>
  <si>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</si>
  <si>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</si>
  <si>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</si>
  <si>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</si>
  <si>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</si>
  <si>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</si>
  <si>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</si>
  <si>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</si>
  <si>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</si>
  <si>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</si>
  <si>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</si>
  <si>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</si>
  <si>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</si>
  <si>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</si>
  <si>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</si>
  <si>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</si>
  <si>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</si>
  <si>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</si>
  <si>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</si>
  <si>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</si>
  <si>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</si>
  <si>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</si>
  <si>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</si>
  <si>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</si>
  <si>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</si>
  <si>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</si>
  <si>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</si>
  <si>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</si>
  <si>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</si>
  <si>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</si>
  <si>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</si>
  <si>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</si>
  <si>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</si>
  <si>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</si>
  <si>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</si>
  <si>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</si>
  <si>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</si>
  <si>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</si>
  <si>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</si>
  <si>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</si>
  <si>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</si>
  <si>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</si>
  <si>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</si>
  <si>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</si>
  <si>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</si>
  <si>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</si>
  <si>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</si>
  <si>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</si>
  <si>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</si>
  <si>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</si>
  <si>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</si>
  <si>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</si>
  <si>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</si>
  <si>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</si>
  <si>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</si>
  <si>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</si>
  <si>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</si>
  <si>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</si>
  <si>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</si>
  <si>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</si>
  <si>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</si>
  <si>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</si>
  <si>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</si>
  <si>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</si>
  <si>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</si>
  <si>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</si>
  <si>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</si>
  <si>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</si>
  <si>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</si>
  <si>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</si>
  <si>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</si>
  <si>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</si>
  <si>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</si>
  <si>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</si>
  <si>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</si>
  <si>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</si>
  <si>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</si>
  <si>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</si>
  <si>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</si>
  <si>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</si>
  <si>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</si>
  <si>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</si>
  <si>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</si>
  <si>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</si>
  <si>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</si>
  <si>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</si>
  <si>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</si>
  <si>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</si>
  <si>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</si>
  <si>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</si>
  <si>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</si>
  <si>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</si>
  <si>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</si>
  <si>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</si>
  <si>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</si>
  <si>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</si>
  <si>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</si>
  <si>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</si>
  <si>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</si>
  <si>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</si>
  <si>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</si>
  <si>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</si>
  <si>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</si>
  <si>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</si>
  <si>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</si>
  <si>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</si>
  <si>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</si>
  <si>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</si>
  <si>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</si>
  <si>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</si>
  <si>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</si>
  <si>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</si>
  <si>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</si>
  <si>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</si>
  <si>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</si>
  <si>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</si>
  <si>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</si>
  <si>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</si>
  <si>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</si>
  <si>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</si>
  <si>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</si>
  <si>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</si>
  <si>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</si>
  <si>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</si>
  <si>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</si>
  <si>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</si>
  <si>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</si>
  <si>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</si>
  <si>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</si>
  <si>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</si>
  <si>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</si>
  <si>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</si>
  <si>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</si>
  <si>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</si>
  <si>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</si>
  <si>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</si>
  <si>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</si>
  <si>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</si>
  <si>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</si>
  <si>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</si>
  <si>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</si>
  <si>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</si>
  <si>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</si>
  <si>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</si>
  <si>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</si>
  <si>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</si>
  <si>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</si>
  <si>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</si>
  <si>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</si>
  <si>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</si>
  <si>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</si>
  <si>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</si>
  <si>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</si>
  <si>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</si>
  <si>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</si>
  <si>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</si>
  <si>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</si>
  <si>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</si>
  <si>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</si>
  <si>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</si>
  <si>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</si>
  <si>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</si>
  <si>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</si>
  <si>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</si>
  <si>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</si>
  <si>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</si>
  <si>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</si>
  <si>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</si>
  <si>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</si>
  <si>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</si>
  <si>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</si>
  <si>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</si>
  <si>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</si>
  <si>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</si>
  <si>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</si>
  <si>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</si>
  <si>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</si>
  <si>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</si>
  <si>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</si>
  <si>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</si>
  <si>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</si>
  <si>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</si>
  <si>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</si>
  <si>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</si>
  <si>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</si>
  <si>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</si>
  <si>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</si>
  <si>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</si>
  <si>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</si>
  <si>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</si>
  <si>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</si>
  <si>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</si>
  <si>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</si>
  <si>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</si>
  <si>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</si>
  <si>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</si>
  <si>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</si>
  <si>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</si>
  <si>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</si>
  <si>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</si>
  <si>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</si>
  <si>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</si>
  <si>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</si>
  <si>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</si>
  <si>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</si>
  <si>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</si>
  <si>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</si>
  <si>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</si>
  <si>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</si>
  <si>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</si>
  <si>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</si>
  <si>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</si>
  <si>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</si>
  <si>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</si>
  <si>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</si>
  <si>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</si>
  <si>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</si>
  <si>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</si>
  <si>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</si>
  <si>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</si>
  <si>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</si>
  <si>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</si>
  <si>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</si>
  <si>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</si>
  <si>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</si>
  <si>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</si>
  <si>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</si>
  <si>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</si>
  <si>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</si>
  <si>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</si>
  <si>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</si>
  <si>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</si>
  <si>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</si>
  <si>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</si>
  <si>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</si>
  <si>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</si>
  <si>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</si>
  <si>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</si>
  <si>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</si>
  <si>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</si>
  <si>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</si>
  <si>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</si>
  <si>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</si>
  <si>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</si>
  <si>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</si>
  <si>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</si>
  <si>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</si>
  <si>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</si>
  <si>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</si>
  <si>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</si>
  <si>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</si>
  <si>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</si>
  <si>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</si>
  <si>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</si>
  <si>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</si>
  <si>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</si>
  <si>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</si>
  <si>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</si>
  <si>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</si>
  <si>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</si>
  <si>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</si>
  <si>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</si>
  <si>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</si>
  <si>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</si>
  <si>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</si>
  <si>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</si>
  <si>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</si>
  <si>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</si>
  <si>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</si>
  <si>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</si>
  <si>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</si>
  <si>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</si>
  <si>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</si>
  <si>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</si>
  <si>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</si>
  <si>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</si>
  <si>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</si>
  <si>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</si>
  <si>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</si>
  <si>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</si>
  <si>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</si>
  <si>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</si>
  <si>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</si>
  <si>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</si>
  <si>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</si>
  <si>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</si>
  <si>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</si>
  <si>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</si>
  <si>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</si>
  <si>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</si>
  <si>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</si>
  <si>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</si>
  <si>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</si>
  <si>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</si>
  <si>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</si>
  <si>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</si>
  <si>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</si>
  <si>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</si>
  <si>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</si>
  <si>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</si>
  <si>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</si>
  <si>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</si>
  <si>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</si>
  <si>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</si>
  <si>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</si>
  <si>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</si>
  <si>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</si>
  <si>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</si>
  <si>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</si>
  <si>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</si>
  <si>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</si>
  <si>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</si>
  <si>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</si>
  <si>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</si>
  <si>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</si>
  <si>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</si>
  <si>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</si>
  <si>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</si>
  <si>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</si>
  <si>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</si>
  <si>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</si>
  <si>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</si>
  <si>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</si>
  <si>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</si>
  <si>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</si>
  <si>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</si>
  <si>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</si>
  <si>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</si>
  <si>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</si>
  <si>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</si>
  <si>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</si>
  <si>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</si>
  <si>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</si>
  <si>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</si>
  <si>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</si>
  <si>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</si>
  <si>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</si>
  <si>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</si>
  <si>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</si>
  <si>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</si>
  <si>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</si>
  <si>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</si>
  <si>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</si>
  <si>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</si>
  <si>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</si>
  <si>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</si>
  <si>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</si>
  <si>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</si>
  <si>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</si>
  <si>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</si>
  <si>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</si>
  <si>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</si>
  <si>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</si>
  <si>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</si>
  <si>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</si>
  <si>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</si>
  <si>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</si>
  <si>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</si>
  <si>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</si>
  <si>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</si>
  <si>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</si>
  <si>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</si>
  <si>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</si>
  <si>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</si>
  <si>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</si>
  <si>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</si>
  <si>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</si>
  <si>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</si>
  <si>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</si>
  <si>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</si>
  <si>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</si>
  <si>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</si>
  <si>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</si>
  <si>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</si>
  <si>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</si>
  <si>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</si>
  <si>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</si>
  <si>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</si>
  <si>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</si>
  <si>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</si>
  <si>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</si>
  <si>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</si>
  <si>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</si>
  <si>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</si>
  <si>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</si>
  <si>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</si>
  <si>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</si>
  <si>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</si>
  <si>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</si>
  <si>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</si>
  <si>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</si>
  <si>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</si>
  <si>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</si>
  <si>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</si>
  <si>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</si>
  <si>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</si>
  <si>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</si>
  <si>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</si>
  <si>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</si>
  <si>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</si>
  <si>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</si>
  <si>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</si>
  <si>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</si>
  <si>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</si>
  <si>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</si>
  <si>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</si>
  <si>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</si>
  <si>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</si>
  <si>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</si>
  <si>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</si>
  <si>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</si>
  <si>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</si>
  <si>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</si>
  <si>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</si>
  <si>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</si>
  <si>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</si>
  <si>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</si>
  <si>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</si>
  <si>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</si>
  <si>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</si>
  <si>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</si>
  <si>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</si>
  <si>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</si>
  <si>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</si>
  <si>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</si>
  <si>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</si>
  <si>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</si>
  <si>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</si>
  <si>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</si>
  <si>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</si>
  <si>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</si>
  <si>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</si>
  <si>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</si>
  <si>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</si>
  <si>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</si>
  <si>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</si>
  <si>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</si>
  <si>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</si>
  <si>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</si>
  <si>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</si>
  <si>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</si>
  <si>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</si>
  <si>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</si>
  <si>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</si>
  <si>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</si>
  <si>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</si>
  <si>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</si>
  <si>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</si>
  <si>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</si>
  <si>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</si>
  <si>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</si>
  <si>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</si>
  <si>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</si>
  <si>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</si>
  <si>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</si>
  <si>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</si>
  <si>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</si>
  <si>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</si>
  <si>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</si>
  <si>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</si>
  <si>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</si>
  <si>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</si>
  <si>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</si>
  <si>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</si>
  <si>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</si>
  <si>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</si>
  <si>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</si>
  <si>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</si>
  <si>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</si>
  <si>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</si>
  <si>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</si>
  <si>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</si>
  <si>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</si>
  <si>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</si>
  <si>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</si>
  <si>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</si>
  <si>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</si>
  <si>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</si>
  <si>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</si>
  <si>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</si>
  <si>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</si>
  <si>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</si>
  <si>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</si>
  <si>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</si>
  <si>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</si>
  <si>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</si>
  <si>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</si>
  <si>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</si>
  <si>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</si>
  <si>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</si>
  <si>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</si>
  <si>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</si>
  <si>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</si>
  <si>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</si>
  <si>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</si>
  <si>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</si>
  <si>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</si>
  <si>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</si>
  <si>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</si>
  <si>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</si>
  <si>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</si>
  <si>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</si>
  <si>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</si>
  <si>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</si>
  <si>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</si>
  <si>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</si>
  <si>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</si>
  <si>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</si>
  <si>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</si>
  <si>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</si>
  <si>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</si>
  <si>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</si>
  <si>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</si>
  <si>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</si>
  <si>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</si>
  <si>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</si>
  <si>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</si>
  <si>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</si>
  <si>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</si>
  <si>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</si>
  <si>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</si>
  <si>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</si>
  <si>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</si>
  <si>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</si>
  <si>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</si>
  <si>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</si>
  <si>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</si>
  <si>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</si>
  <si>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</si>
  <si>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</si>
  <si>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</si>
  <si>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</si>
  <si>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</si>
  <si>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</si>
  <si>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</si>
  <si>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</si>
  <si>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</si>
  <si>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</si>
  <si>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</si>
  <si>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</si>
  <si>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</si>
  <si>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</si>
  <si>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</si>
  <si>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</si>
  <si>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</si>
  <si>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</si>
  <si>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</si>
  <si>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</si>
  <si>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</si>
  <si>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</si>
  <si>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</si>
  <si>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</si>
  <si>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</si>
  <si>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</si>
  <si>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</si>
  <si>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</si>
  <si>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</si>
  <si>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</si>
  <si>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</si>
  <si>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</si>
  <si>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</si>
  <si>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</si>
  <si>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</si>
  <si>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</si>
  <si>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</si>
  <si>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</si>
  <si>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</si>
  <si>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</si>
  <si>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</si>
  <si>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</si>
  <si>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</si>
  <si>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</si>
  <si>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</si>
  <si>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</si>
  <si>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</si>
  <si>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</si>
  <si>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</si>
  <si>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</si>
  <si>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</si>
  <si>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</si>
  <si>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</si>
  <si>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</si>
  <si>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</si>
  <si>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</si>
  <si>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</si>
  <si>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</si>
  <si>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</si>
  <si>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</si>
  <si>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</si>
  <si>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</si>
  <si>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</si>
  <si>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</si>
  <si>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</si>
  <si>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</si>
  <si>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</si>
  <si>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</si>
  <si>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</si>
  <si>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</si>
  <si>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</si>
  <si>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</si>
  <si>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</si>
  <si>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</si>
  <si>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</si>
  <si>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</si>
  <si>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</si>
  <si>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</si>
  <si>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</si>
  <si>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</si>
  <si>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</si>
  <si>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</si>
  <si>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</si>
  <si>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</si>
  <si>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</si>
  <si>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</si>
  <si>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</si>
  <si>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</si>
  <si>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</si>
  <si>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</si>
  <si>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</si>
  <si>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</si>
  <si>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</si>
  <si>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</si>
  <si>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</si>
  <si>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</si>
  <si>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</si>
  <si>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</si>
  <si>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</si>
  <si>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</si>
  <si>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</si>
  <si>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</si>
  <si>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</si>
  <si>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</si>
  <si>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</si>
  <si>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</si>
  <si>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</si>
  <si>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</si>
  <si>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</si>
  <si>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</si>
  <si>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</si>
  <si>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</si>
  <si>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</si>
  <si>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</si>
  <si>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</si>
  <si>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</si>
  <si>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</si>
  <si>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</si>
  <si>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</si>
  <si>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</si>
  <si>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</si>
  <si>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</si>
  <si>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</si>
  <si>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</si>
  <si>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</si>
  <si>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</si>
  <si>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</si>
  <si>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</si>
  <si>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</si>
  <si>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</si>
  <si>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</si>
  <si>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</si>
  <si>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</si>
  <si>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</si>
  <si>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</si>
  <si>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</si>
  <si>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</si>
  <si>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</si>
  <si>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</si>
  <si>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</si>
  <si>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</si>
  <si>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</si>
  <si>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</si>
  <si>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</si>
  <si>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</si>
  <si>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</si>
  <si>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</si>
  <si>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</si>
  <si>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</si>
  <si>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</si>
  <si>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</si>
  <si>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</si>
  <si>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</si>
  <si>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</si>
  <si>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</si>
  <si>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</si>
  <si>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</si>
  <si>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</si>
  <si>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</si>
  <si>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</si>
  <si>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</si>
  <si>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</si>
  <si>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</si>
  <si>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</si>
  <si>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</si>
  <si>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</si>
  <si>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</si>
  <si>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</si>
  <si>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</si>
  <si>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</si>
  <si>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</si>
  <si>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</si>
  <si>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</si>
  <si>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</si>
  <si>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</si>
  <si>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</si>
  <si>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</si>
  <si>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</si>
  <si>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</si>
  <si>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</si>
  <si>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</si>
  <si>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</si>
  <si>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</si>
  <si>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</si>
  <si>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</si>
  <si>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</si>
  <si>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</si>
  <si>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</si>
  <si>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</si>
  <si>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</si>
  <si>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</si>
  <si>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</si>
  <si>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</si>
  <si>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</si>
  <si>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</si>
  <si>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</si>
  <si>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</si>
  <si>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</si>
  <si>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</si>
  <si>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</si>
  <si>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</si>
  <si>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</si>
  <si>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</si>
  <si>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</si>
  <si>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</si>
  <si>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</si>
  <si>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</si>
  <si>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</si>
  <si>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</si>
  <si>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</si>
  <si>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</si>
  <si>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</si>
  <si>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</si>
  <si>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</si>
  <si>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</si>
  <si>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</si>
  <si>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</si>
  <si>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</si>
  <si>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</si>
  <si>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</si>
  <si>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</si>
  <si>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</si>
  <si>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</si>
  <si>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</si>
  <si>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</si>
  <si>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</si>
  <si>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</si>
  <si>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</si>
  <si>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</si>
  <si>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</si>
  <si>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</si>
  <si>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</si>
  <si>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</si>
  <si>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</si>
  <si>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</si>
  <si>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</si>
  <si>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</si>
  <si>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</si>
  <si>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</si>
  <si>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</si>
  <si>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</si>
  <si>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</si>
  <si>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</si>
  <si>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</si>
  <si>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</si>
  <si>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</si>
  <si>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</si>
  <si>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</si>
  <si>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</si>
  <si>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</si>
  <si>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</si>
  <si>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</si>
  <si>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</si>
  <si>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</si>
  <si>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</si>
  <si>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</si>
  <si>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</si>
  <si>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</si>
  <si>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</si>
  <si>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</si>
  <si>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</si>
  <si>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</si>
  <si>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</si>
  <si>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</si>
  <si>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</si>
  <si>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</si>
  <si>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</si>
  <si>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</si>
  <si>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</si>
  <si>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</si>
  <si>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</si>
  <si>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</si>
  <si>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</si>
  <si>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</si>
  <si>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</si>
  <si>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</si>
  <si>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</si>
  <si>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</si>
  <si>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</si>
  <si>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</si>
  <si>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</si>
  <si>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</si>
  <si>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</si>
  <si>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</si>
  <si>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</si>
  <si>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</si>
  <si>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</si>
  <si>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</si>
  <si>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</si>
  <si>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</si>
  <si>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</si>
  <si>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</si>
  <si>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</si>
  <si>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</si>
  <si>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</si>
  <si>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</si>
  <si>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</si>
  <si>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市立大村市民病院</t>
    <phoneticPr fontId="3"/>
  </si>
  <si>
    <t>〒856-8561 大村市古賀島町１３３－２２</t>
    <phoneticPr fontId="3"/>
  </si>
  <si>
    <t>〇</t>
  </si>
  <si>
    <t>市町村</t>
  </si>
  <si>
    <t>複数の診療科で活用</t>
  </si>
  <si>
    <t>外科</t>
  </si>
  <si>
    <t>心臓血管外科</t>
  </si>
  <si>
    <t>循環器内科</t>
  </si>
  <si>
    <t>ＤＰＣ標準病院群</t>
  </si>
  <si>
    <t>有</t>
  </si>
  <si>
    <t>看護必要度Ⅱ</t>
    <phoneticPr fontId="3"/>
  </si>
  <si>
    <t>３階病棟</t>
  </si>
  <si>
    <t>急性期機能</t>
  </si>
  <si>
    <t>整形外科</t>
  </si>
  <si>
    <t>回復期ﾘﾊﾋﾞﾘﾃｰｼｮﾝ病棟入院料１</t>
  </si>
  <si>
    <t>-</t>
    <phoneticPr fontId="3"/>
  </si>
  <si>
    <t>体制強化加算２の届出有り</t>
  </si>
  <si>
    <t>４階病棟</t>
  </si>
  <si>
    <t>回復期機能</t>
  </si>
  <si>
    <t>内科</t>
  </si>
  <si>
    <t>５階病棟</t>
  </si>
  <si>
    <t>６階病棟</t>
  </si>
  <si>
    <t>ハイケアユニット入院医療管理料１</t>
  </si>
  <si>
    <t>HCU病棟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</si>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</sst>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1054</v>
      </c>
      <c r="N9" s="282" t="s">
        <v>1057</v>
      </c>
      <c r="O9" s="282" t="s">
        <v>1058</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t="s">
        <v>1039</v>
      </c>
    </row>
    <row r="11" spans="1:22" s="21" customFormat="1" ht="34.5" customHeight="1">
      <c r="A11" s="244" t="s">
        <v>606</v>
      </c>
      <c r="B11" s="24"/>
      <c r="C11" s="19"/>
      <c r="D11" s="19"/>
      <c r="E11" s="19"/>
      <c r="F11" s="19"/>
      <c r="G11" s="19"/>
      <c r="H11" s="20"/>
      <c r="I11" s="422" t="s">
        <v>3</v>
      </c>
      <c r="J11" s="422"/>
      <c r="K11" s="422"/>
      <c r="L11" s="25" t="s">
        <v>1039</v>
      </c>
      <c r="M11" s="25"/>
      <c r="N11" s="25"/>
      <c r="O11" s="25" t="s">
        <v>1039</v>
      </c>
      <c r="P11" s="25"/>
    </row>
    <row r="12" spans="1:22" s="21" customFormat="1" ht="34.5" customHeight="1">
      <c r="A12" s="244" t="s">
        <v>606</v>
      </c>
      <c r="B12" s="24"/>
      <c r="C12" s="19"/>
      <c r="D12" s="19"/>
      <c r="E12" s="19"/>
      <c r="F12" s="19"/>
      <c r="G12" s="19"/>
      <c r="H12" s="20"/>
      <c r="I12" s="422" t="s">
        <v>4</v>
      </c>
      <c r="J12" s="422"/>
      <c r="K12" s="422"/>
      <c r="L12" s="29"/>
      <c r="M12" s="29" t="s">
        <v>1039</v>
      </c>
      <c r="N12" s="29" t="s">
        <v>1039</v>
      </c>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1054</v>
      </c>
      <c r="N22" s="282" t="s">
        <v>1057</v>
      </c>
      <c r="O22" s="282" t="s">
        <v>1058</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t="s">
        <v>1039</v>
      </c>
    </row>
    <row r="24" spans="1:22" s="21" customFormat="1" ht="34.5" customHeight="1">
      <c r="A24" s="244" t="s">
        <v>607</v>
      </c>
      <c r="B24" s="24"/>
      <c r="C24" s="19"/>
      <c r="D24" s="19"/>
      <c r="E24" s="19"/>
      <c r="F24" s="19"/>
      <c r="G24" s="19"/>
      <c r="H24" s="20"/>
      <c r="I24" s="303" t="s">
        <v>3</v>
      </c>
      <c r="J24" s="304"/>
      <c r="K24" s="305"/>
      <c r="L24" s="25" t="s">
        <v>1039</v>
      </c>
      <c r="M24" s="25"/>
      <c r="N24" s="25"/>
      <c r="O24" s="25" t="s">
        <v>1039</v>
      </c>
      <c r="P24" s="25"/>
    </row>
    <row r="25" spans="1:22" s="21" customFormat="1" ht="34.5" customHeight="1">
      <c r="A25" s="244" t="s">
        <v>607</v>
      </c>
      <c r="B25" s="24"/>
      <c r="C25" s="19"/>
      <c r="D25" s="19"/>
      <c r="E25" s="19"/>
      <c r="F25" s="19"/>
      <c r="G25" s="19"/>
      <c r="H25" s="20"/>
      <c r="I25" s="303" t="s">
        <v>4</v>
      </c>
      <c r="J25" s="304"/>
      <c r="K25" s="305"/>
      <c r="L25" s="29"/>
      <c r="M25" s="29" t="s">
        <v>1039</v>
      </c>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1054</v>
      </c>
      <c r="N35" s="282" t="s">
        <v>1057</v>
      </c>
      <c r="O35" s="282" t="s">
        <v>1058</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1054</v>
      </c>
      <c r="N44" s="282" t="s">
        <v>1057</v>
      </c>
      <c r="O44" s="282" t="s">
        <v>1058</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1054</v>
      </c>
      <c r="N89" s="262" t="s">
        <v>1057</v>
      </c>
      <c r="O89" s="262" t="s">
        <v>1058</v>
      </c>
      <c r="P89" s="262" t="s">
        <v>1060</v>
      </c>
    </row>
    <row r="90" spans="1:22" s="21" customFormat="1" ht="26">
      <c r="A90" s="243"/>
      <c r="B90" s="1"/>
      <c r="C90" s="3"/>
      <c r="D90" s="3"/>
      <c r="E90" s="3"/>
      <c r="F90" s="3"/>
      <c r="G90" s="3"/>
      <c r="H90" s="287"/>
      <c r="I90" s="67" t="s">
        <v>36</v>
      </c>
      <c r="J90" s="68"/>
      <c r="K90" s="69"/>
      <c r="L90" s="262" t="s">
        <v>1049</v>
      </c>
      <c r="M90" s="262" t="s">
        <v>1055</v>
      </c>
      <c r="N90" s="262" t="s">
        <v>1055</v>
      </c>
      <c r="O90" s="262" t="s">
        <v>1049</v>
      </c>
      <c r="P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1058</v>
      </c>
      <c r="P97" s="66" t="s">
        <v>1060</v>
      </c>
      <c r="Q97" s="8"/>
      <c r="R97" s="8"/>
      <c r="S97" s="8"/>
      <c r="T97" s="8"/>
      <c r="U97" s="8"/>
      <c r="V97" s="8"/>
    </row>
    <row r="98" spans="1:22" ht="20.25" customHeight="1">
      <c r="A98" s="243"/>
      <c r="B98" s="1"/>
      <c r="C98" s="62"/>
      <c r="D98" s="3"/>
      <c r="F98" s="3"/>
      <c r="G98" s="3"/>
      <c r="H98" s="287"/>
      <c r="I98" s="67" t="s">
        <v>40</v>
      </c>
      <c r="J98" s="68"/>
      <c r="K98" s="79"/>
      <c r="L98" s="70" t="s">
        <v>1049</v>
      </c>
      <c r="M98" s="70" t="s">
        <v>1055</v>
      </c>
      <c r="N98" s="70" t="s">
        <v>1055</v>
      </c>
      <c r="O98" s="70" t="s">
        <v>1049</v>
      </c>
      <c r="P98" s="70" t="s">
        <v>1061</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212</v>
      </c>
      <c r="K99" s="237" t="str">
        <f>IF(OR(COUNTIF(L99:P99,"未確認")&gt;0,COUNTIF(L99:P99,"~*")&gt;0),"※","")</f>
        <v/>
      </c>
      <c r="L99" s="258">
        <v>52</v>
      </c>
      <c r="M99" s="258">
        <v>40</v>
      </c>
      <c r="N99" s="258">
        <v>58</v>
      </c>
      <c r="O99" s="258">
        <v>54</v>
      </c>
      <c r="P99" s="258">
        <v>8</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212</v>
      </c>
      <c r="K101" s="237" t="str">
        <f>IF(OR(COUNTIF(L101:P101,"未確認")&gt;0,COUNTIF(L101:P101,"~*")&gt;0),"※","")</f>
        <v/>
      </c>
      <c r="L101" s="258">
        <v>52</v>
      </c>
      <c r="M101" s="258">
        <v>40</v>
      </c>
      <c r="N101" s="258">
        <v>58</v>
      </c>
      <c r="O101" s="258">
        <v>54</v>
      </c>
      <c r="P101" s="258">
        <v>8</v>
      </c>
    </row>
    <row r="102" spans="1:22" s="83" customFormat="1" ht="34.5" customHeight="1">
      <c r="A102" s="244" t="s">
        <v>610</v>
      </c>
      <c r="B102" s="84"/>
      <c r="C102" s="377"/>
      <c r="D102" s="379"/>
      <c r="E102" s="317" t="s">
        <v>612</v>
      </c>
      <c r="F102" s="318"/>
      <c r="G102" s="318"/>
      <c r="H102" s="319"/>
      <c r="I102" s="420"/>
      <c r="J102" s="256">
        <f t="shared" si="0"/>
        <v>212</v>
      </c>
      <c r="K102" s="237" t="str">
        <f t="shared" ref="K102:K111" si="1">IF(OR(COUNTIF(L101:P101,"未確認")&gt;0,COUNTIF(L101:P101,"~*")&gt;0),"※","")</f>
        <v/>
      </c>
      <c r="L102" s="258">
        <v>52</v>
      </c>
      <c r="M102" s="258">
        <v>40</v>
      </c>
      <c r="N102" s="258">
        <v>58</v>
      </c>
      <c r="O102" s="258">
        <v>54</v>
      </c>
      <c r="P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1058</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1049</v>
      </c>
      <c r="P119" s="70" t="s">
        <v>1061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1056</v>
      </c>
      <c r="O120" s="98" t="s">
        <v>1056</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1056</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1043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1058</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1049</v>
      </c>
      <c r="P130" s="70" t="s">
        <v>1061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1051</v>
      </c>
      <c r="N131" s="98" t="s">
        <v>111</v>
      </c>
      <c r="O131" s="98" t="s">
        <v>558</v>
      </c>
      <c r="P131" s="98" t="s">
        <v>1059</v>
      </c>
    </row>
    <row r="132" spans="1:22" s="83" customFormat="1" ht="34.5" customHeight="1">
      <c r="A132" s="244" t="s">
        <v>621</v>
      </c>
      <c r="B132" s="84"/>
      <c r="C132" s="295"/>
      <c r="D132" s="297"/>
      <c r="E132" s="320" t="s">
        <v>58</v>
      </c>
      <c r="F132" s="321"/>
      <c r="G132" s="321"/>
      <c r="H132" s="322"/>
      <c r="I132" s="389"/>
      <c r="J132" s="101"/>
      <c r="K132" s="102"/>
      <c r="L132" s="82">
        <v>52</v>
      </c>
      <c r="M132" s="82">
        <v>40</v>
      </c>
      <c r="N132" s="82">
        <v>58</v>
      </c>
      <c r="O132" s="82">
        <v>54</v>
      </c>
      <c r="P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1058</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1049</v>
      </c>
      <c r="P144" s="70" t="s">
        <v>1061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317</v>
      </c>
      <c r="K148" s="264" t="str">
        <f t="shared" si="3"/>
        <v>※</v>
      </c>
      <c r="L148" s="117">
        <v>134</v>
      </c>
      <c r="M148" s="117">
        <v>0</v>
      </c>
      <c r="N148" s="117">
        <v>0</v>
      </c>
      <c r="O148" s="117">
        <v>183</v>
      </c>
      <c r="P148" s="117" t="s">
        <v>541</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55</v>
      </c>
      <c r="K179" s="264" t="str">
        <f t="shared" si="5"/>
        <v/>
      </c>
      <c r="L179" s="117">
        <v>0</v>
      </c>
      <c r="M179" s="117">
        <v>0</v>
      </c>
      <c r="N179" s="117">
        <v>0</v>
      </c>
      <c r="O179" s="117">
        <v>0</v>
      </c>
      <c r="P179" s="117">
        <v>55</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62</v>
      </c>
      <c r="K194" s="264" t="str">
        <f t="shared" si="5"/>
        <v/>
      </c>
      <c r="L194" s="117">
        <v>0</v>
      </c>
      <c r="M194" s="117">
        <v>62</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106</v>
      </c>
      <c r="K201" s="264" t="str">
        <f t="shared" si="5"/>
        <v/>
      </c>
      <c r="L201" s="117">
        <v>0</v>
      </c>
      <c r="M201" s="117">
        <v>0</v>
      </c>
      <c r="N201" s="117">
        <v>106</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1058</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1049</v>
      </c>
      <c r="P227" s="70" t="s">
        <v>1061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1058</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1049</v>
      </c>
      <c r="P235" s="70" t="s">
        <v>1061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1058</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1049</v>
      </c>
      <c r="P245" s="70" t="s">
        <v>1061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1058</v>
      </c>
      <c r="P253" s="66" t="s">
        <v>1060</v>
      </c>
      <c r="Q253" s="8"/>
      <c r="R253" s="8"/>
      <c r="S253" s="8"/>
      <c r="T253" s="8"/>
      <c r="U253" s="8"/>
      <c r="V253" s="8"/>
    </row>
    <row r="254" spans="1:22" ht="26">
      <c r="A254" s="243"/>
      <c r="B254" s="1"/>
      <c r="C254" s="62"/>
      <c r="D254" s="3"/>
      <c r="F254" s="3"/>
      <c r="G254" s="3"/>
      <c r="H254" s="287"/>
      <c r="I254" s="67" t="s">
        <v>36</v>
      </c>
      <c r="J254" s="68"/>
      <c r="K254" s="79"/>
      <c r="L254" s="70" t="s">
        <v>1049</v>
      </c>
      <c r="M254" s="137" t="s">
        <v>1055</v>
      </c>
      <c r="N254" s="137" t="s">
        <v>1055</v>
      </c>
      <c r="O254" s="137" t="s">
        <v>1049</v>
      </c>
      <c r="P254" s="137" t="s">
        <v>1061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1058</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1049</v>
      </c>
      <c r="P264" s="70" t="s">
        <v>1061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117</v>
      </c>
      <c r="K269" s="81" t="str">
        <f t="shared" si="8"/>
        <v/>
      </c>
      <c r="L269" s="147">
        <v>26</v>
      </c>
      <c r="M269" s="147">
        <v>17</v>
      </c>
      <c r="N269" s="147">
        <v>24</v>
      </c>
      <c r="O269" s="147">
        <v>26</v>
      </c>
      <c r="P269" s="147">
        <v>24</v>
      </c>
    </row>
    <row r="270" spans="1:22" s="83" customFormat="1" ht="34.5" customHeight="1">
      <c r="A270" s="249" t="s">
        <v>725</v>
      </c>
      <c r="B270" s="120"/>
      <c r="C270" s="371"/>
      <c r="D270" s="371"/>
      <c r="E270" s="371"/>
      <c r="F270" s="371"/>
      <c r="G270" s="371" t="s">
        <v>148</v>
      </c>
      <c r="H270" s="371"/>
      <c r="I270" s="404"/>
      <c r="J270" s="266">
        <f t="shared" si="9"/>
        <v>3.8</v>
      </c>
      <c r="K270" s="81" t="str">
        <f t="shared" si="8"/>
        <v/>
      </c>
      <c r="L270" s="148">
        <v>0</v>
      </c>
      <c r="M270" s="148">
        <v>0</v>
      </c>
      <c r="N270" s="148">
        <v>2.8</v>
      </c>
      <c r="O270" s="148">
        <v>1</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1</v>
      </c>
      <c r="P272" s="148">
        <v>0</v>
      </c>
    </row>
    <row r="273" spans="1:16" s="83" customFormat="1" ht="34.5" customHeight="1">
      <c r="A273" s="249" t="s">
        <v>727</v>
      </c>
      <c r="B273" s="120"/>
      <c r="C273" s="371" t="s">
        <v>152</v>
      </c>
      <c r="D273" s="372"/>
      <c r="E273" s="372"/>
      <c r="F273" s="372"/>
      <c r="G273" s="371" t="s">
        <v>146</v>
      </c>
      <c r="H273" s="371"/>
      <c r="I273" s="404"/>
      <c r="J273" s="266">
        <f t="shared" si="9"/>
        <v>15</v>
      </c>
      <c r="K273" s="81" t="str">
        <f t="shared" si="8"/>
        <v/>
      </c>
      <c r="L273" s="147">
        <v>3</v>
      </c>
      <c r="M273" s="147">
        <v>3</v>
      </c>
      <c r="N273" s="147">
        <v>7</v>
      </c>
      <c r="O273" s="147">
        <v>2</v>
      </c>
      <c r="P273" s="147">
        <v>0</v>
      </c>
    </row>
    <row r="274" spans="1:16" s="83" customFormat="1" ht="34.5" customHeight="1">
      <c r="A274" s="249" t="s">
        <v>727</v>
      </c>
      <c r="B274" s="120"/>
      <c r="C274" s="372"/>
      <c r="D274" s="372"/>
      <c r="E274" s="372"/>
      <c r="F274" s="372"/>
      <c r="G274" s="371" t="s">
        <v>148</v>
      </c>
      <c r="H274" s="371"/>
      <c r="I274" s="404"/>
      <c r="J274" s="266">
        <f t="shared" si="9"/>
        <v>10.199999999999999</v>
      </c>
      <c r="K274" s="81" t="str">
        <f t="shared" si="8"/>
        <v/>
      </c>
      <c r="L274" s="148">
        <v>3.5</v>
      </c>
      <c r="M274" s="148">
        <v>0</v>
      </c>
      <c r="N274" s="148">
        <v>2.8</v>
      </c>
      <c r="O274" s="148">
        <v>3.9</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8</v>
      </c>
      <c r="K277" s="81" t="str">
        <f t="shared" si="8"/>
        <v/>
      </c>
      <c r="L277" s="147">
        <v>0</v>
      </c>
      <c r="M277" s="147">
        <v>7</v>
      </c>
      <c r="N277" s="147">
        <v>1</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7</v>
      </c>
      <c r="K279" s="81" t="str">
        <f t="shared" si="8"/>
        <v/>
      </c>
      <c r="L279" s="147">
        <v>0</v>
      </c>
      <c r="M279" s="147">
        <v>7</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10</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10.4</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2.8</v>
      </c>
      <c r="N302" s="148">
        <v>1.4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1058</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1049</v>
      </c>
      <c r="P323" s="137" t="s">
        <v>1061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1058</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1049</v>
      </c>
      <c r="P343" s="137" t="s">
        <v>1061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1058</v>
      </c>
      <c r="P367" s="66" t="s">
        <v>1060</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1049</v>
      </c>
      <c r="P368" s="137" t="s">
        <v>1061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1058</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1049</v>
      </c>
      <c r="P391" s="70" t="s">
        <v>1061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4850</v>
      </c>
      <c r="K392" s="81" t="str">
        <f t="shared" ref="K392:K397" si="12">IF(OR(COUNTIF(L392:P392,"未確認")&gt;0,COUNTIF(L392:P392,"~*")&gt;0),"※","")</f>
        <v/>
      </c>
      <c r="L392" s="147">
        <v>1518</v>
      </c>
      <c r="M392" s="147">
        <v>303</v>
      </c>
      <c r="N392" s="147">
        <v>794</v>
      </c>
      <c r="O392" s="147">
        <v>1591</v>
      </c>
      <c r="P392" s="147">
        <v>644</v>
      </c>
    </row>
    <row r="393" spans="1:22" s="83" customFormat="1" ht="34.5" customHeight="1">
      <c r="A393" s="249" t="s">
        <v>773</v>
      </c>
      <c r="B393" s="84"/>
      <c r="C393" s="370"/>
      <c r="D393" s="380"/>
      <c r="E393" s="320" t="s">
        <v>224</v>
      </c>
      <c r="F393" s="321"/>
      <c r="G393" s="321"/>
      <c r="H393" s="322"/>
      <c r="I393" s="343"/>
      <c r="J393" s="140">
        <f t="shared" si="11"/>
        <v>3207</v>
      </c>
      <c r="K393" s="81" t="str">
        <f t="shared" si="12"/>
        <v/>
      </c>
      <c r="L393" s="147">
        <v>1077</v>
      </c>
      <c r="M393" s="147">
        <v>303</v>
      </c>
      <c r="N393" s="147">
        <v>769</v>
      </c>
      <c r="O393" s="147">
        <v>603</v>
      </c>
      <c r="P393" s="147">
        <v>455</v>
      </c>
    </row>
    <row r="394" spans="1:22" s="83" customFormat="1" ht="34.5" customHeight="1">
      <c r="A394" s="250" t="s">
        <v>774</v>
      </c>
      <c r="B394" s="84"/>
      <c r="C394" s="370"/>
      <c r="D394" s="381"/>
      <c r="E394" s="320" t="s">
        <v>225</v>
      </c>
      <c r="F394" s="321"/>
      <c r="G394" s="321"/>
      <c r="H394" s="322"/>
      <c r="I394" s="343"/>
      <c r="J394" s="140">
        <f t="shared" si="11"/>
        <v>321</v>
      </c>
      <c r="K394" s="81" t="str">
        <f t="shared" si="12"/>
        <v/>
      </c>
      <c r="L394" s="147">
        <v>98</v>
      </c>
      <c r="M394" s="147">
        <v>0</v>
      </c>
      <c r="N394" s="147">
        <v>0</v>
      </c>
      <c r="O394" s="147">
        <v>77</v>
      </c>
      <c r="P394" s="147">
        <v>146</v>
      </c>
    </row>
    <row r="395" spans="1:22" s="83" customFormat="1" ht="34.5" customHeight="1">
      <c r="A395" s="250" t="s">
        <v>775</v>
      </c>
      <c r="B395" s="84"/>
      <c r="C395" s="370"/>
      <c r="D395" s="382"/>
      <c r="E395" s="320" t="s">
        <v>226</v>
      </c>
      <c r="F395" s="321"/>
      <c r="G395" s="321"/>
      <c r="H395" s="322"/>
      <c r="I395" s="343"/>
      <c r="J395" s="140">
        <f t="shared" si="11"/>
        <v>1322</v>
      </c>
      <c r="K395" s="81" t="str">
        <f t="shared" si="12"/>
        <v/>
      </c>
      <c r="L395" s="147">
        <v>343</v>
      </c>
      <c r="M395" s="147">
        <v>0</v>
      </c>
      <c r="N395" s="147">
        <v>25</v>
      </c>
      <c r="O395" s="147">
        <v>911</v>
      </c>
      <c r="P395" s="147">
        <v>43</v>
      </c>
    </row>
    <row r="396" spans="1:22" s="83" customFormat="1" ht="34.5" customHeight="1">
      <c r="A396" s="250" t="s">
        <v>776</v>
      </c>
      <c r="B396" s="1"/>
      <c r="C396" s="370"/>
      <c r="D396" s="320" t="s">
        <v>227</v>
      </c>
      <c r="E396" s="321"/>
      <c r="F396" s="321"/>
      <c r="G396" s="321"/>
      <c r="H396" s="322"/>
      <c r="I396" s="343"/>
      <c r="J396" s="140">
        <f t="shared" si="11"/>
        <v>72738</v>
      </c>
      <c r="K396" s="81" t="str">
        <f t="shared" si="12"/>
        <v/>
      </c>
      <c r="L396" s="147">
        <v>16404</v>
      </c>
      <c r="M396" s="147">
        <v>13805</v>
      </c>
      <c r="N396" s="147">
        <v>20534</v>
      </c>
      <c r="O396" s="147">
        <v>19506</v>
      </c>
      <c r="P396" s="147">
        <v>2489</v>
      </c>
    </row>
    <row r="397" spans="1:22" s="83" customFormat="1" ht="34.5" customHeight="1">
      <c r="A397" s="250" t="s">
        <v>777</v>
      </c>
      <c r="B397" s="119"/>
      <c r="C397" s="370"/>
      <c r="D397" s="320" t="s">
        <v>228</v>
      </c>
      <c r="E397" s="321"/>
      <c r="F397" s="321"/>
      <c r="G397" s="321"/>
      <c r="H397" s="322"/>
      <c r="I397" s="344"/>
      <c r="J397" s="140">
        <f t="shared" si="11"/>
        <v>4879</v>
      </c>
      <c r="K397" s="81" t="str">
        <f t="shared" si="12"/>
        <v/>
      </c>
      <c r="L397" s="147">
        <v>1541</v>
      </c>
      <c r="M397" s="147">
        <v>301</v>
      </c>
      <c r="N397" s="147">
        <v>801</v>
      </c>
      <c r="O397" s="147">
        <v>1589</v>
      </c>
      <c r="P397" s="147">
        <v>647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1058</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1049</v>
      </c>
      <c r="P404" s="70" t="s">
        <v>1061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4850</v>
      </c>
      <c r="K405" s="81" t="str">
        <f t="shared" ref="K405:K422" si="14">IF(OR(COUNTIF(L405:P405,"未確認")&gt;0,COUNTIF(L405:P405,"~*")&gt;0),"※","")</f>
        <v/>
      </c>
      <c r="L405" s="147">
        <v>1518</v>
      </c>
      <c r="M405" s="147">
        <v>303</v>
      </c>
      <c r="N405" s="147">
        <v>794</v>
      </c>
      <c r="O405" s="147">
        <v>1591</v>
      </c>
      <c r="P405" s="147">
        <v>644</v>
      </c>
    </row>
    <row r="406" spans="1:22" s="83" customFormat="1" ht="34.5" customHeight="1">
      <c r="A406" s="251" t="s">
        <v>779</v>
      </c>
      <c r="B406" s="119"/>
      <c r="C406" s="369"/>
      <c r="D406" s="375" t="s">
        <v>233</v>
      </c>
      <c r="E406" s="377" t="s">
        <v>234</v>
      </c>
      <c r="F406" s="378"/>
      <c r="G406" s="378"/>
      <c r="H406" s="379"/>
      <c r="I406" s="361"/>
      <c r="J406" s="140">
        <f t="shared" si="13"/>
        <v>1395</v>
      </c>
      <c r="K406" s="81" t="str">
        <f t="shared" si="14"/>
        <v/>
      </c>
      <c r="L406" s="147">
        <v>152</v>
      </c>
      <c r="M406" s="147">
        <v>160</v>
      </c>
      <c r="N406" s="147">
        <v>537</v>
      </c>
      <c r="O406" s="147">
        <v>92</v>
      </c>
      <c r="P406" s="147">
        <v>454</v>
      </c>
    </row>
    <row r="407" spans="1:22" s="83" customFormat="1" ht="34.5" customHeight="1">
      <c r="A407" s="251" t="s">
        <v>780</v>
      </c>
      <c r="B407" s="119"/>
      <c r="C407" s="369"/>
      <c r="D407" s="369"/>
      <c r="E407" s="320" t="s">
        <v>235</v>
      </c>
      <c r="F407" s="321"/>
      <c r="G407" s="321"/>
      <c r="H407" s="322"/>
      <c r="I407" s="361"/>
      <c r="J407" s="140">
        <f t="shared" si="13"/>
        <v>2874</v>
      </c>
      <c r="K407" s="81" t="str">
        <f t="shared" si="14"/>
        <v/>
      </c>
      <c r="L407" s="147">
        <v>1251</v>
      </c>
      <c r="M407" s="147">
        <v>8</v>
      </c>
      <c r="N407" s="147">
        <v>113</v>
      </c>
      <c r="O407" s="147">
        <v>1346</v>
      </c>
      <c r="P407" s="147">
        <v>156</v>
      </c>
    </row>
    <row r="408" spans="1:22" s="83" customFormat="1" ht="34.5" customHeight="1">
      <c r="A408" s="251" t="s">
        <v>781</v>
      </c>
      <c r="B408" s="119"/>
      <c r="C408" s="369"/>
      <c r="D408" s="369"/>
      <c r="E408" s="320" t="s">
        <v>236</v>
      </c>
      <c r="F408" s="321"/>
      <c r="G408" s="321"/>
      <c r="H408" s="322"/>
      <c r="I408" s="361"/>
      <c r="J408" s="140">
        <f t="shared" si="13"/>
        <v>384</v>
      </c>
      <c r="K408" s="81" t="str">
        <f t="shared" si="14"/>
        <v/>
      </c>
      <c r="L408" s="147">
        <v>61</v>
      </c>
      <c r="M408" s="147">
        <v>134</v>
      </c>
      <c r="N408" s="147">
        <v>139</v>
      </c>
      <c r="O408" s="147">
        <v>39</v>
      </c>
      <c r="P408" s="147">
        <v>11</v>
      </c>
    </row>
    <row r="409" spans="1:22" s="83" customFormat="1" ht="34.5" customHeight="1">
      <c r="A409" s="251" t="s">
        <v>782</v>
      </c>
      <c r="B409" s="119"/>
      <c r="C409" s="369"/>
      <c r="D409" s="369"/>
      <c r="E409" s="317" t="s">
        <v>989</v>
      </c>
      <c r="F409" s="318"/>
      <c r="G409" s="318"/>
      <c r="H409" s="319"/>
      <c r="I409" s="361"/>
      <c r="J409" s="140">
        <f t="shared" si="13"/>
        <v>197</v>
      </c>
      <c r="K409" s="81" t="str">
        <f t="shared" si="14"/>
        <v/>
      </c>
      <c r="L409" s="147">
        <v>54</v>
      </c>
      <c r="M409" s="147">
        <v>1</v>
      </c>
      <c r="N409" s="147">
        <v>5</v>
      </c>
      <c r="O409" s="147">
        <v>114</v>
      </c>
      <c r="P409" s="147">
        <v>23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4860</v>
      </c>
      <c r="K413" s="81" t="str">
        <f t="shared" si="14"/>
        <v/>
      </c>
      <c r="L413" s="147">
        <v>1522</v>
      </c>
      <c r="M413" s="147">
        <v>301</v>
      </c>
      <c r="N413" s="147">
        <v>801</v>
      </c>
      <c r="O413" s="147">
        <v>1589</v>
      </c>
      <c r="P413" s="147">
        <v>647</v>
      </c>
    </row>
    <row r="414" spans="1:22" s="83" customFormat="1" ht="34.5" customHeight="1">
      <c r="A414" s="251" t="s">
        <v>787</v>
      </c>
      <c r="B414" s="119"/>
      <c r="C414" s="369"/>
      <c r="D414" s="375" t="s">
        <v>240</v>
      </c>
      <c r="E414" s="377" t="s">
        <v>241</v>
      </c>
      <c r="F414" s="378"/>
      <c r="G414" s="378"/>
      <c r="H414" s="379"/>
      <c r="I414" s="361"/>
      <c r="J414" s="140">
        <f t="shared" si="13"/>
        <v>1716</v>
      </c>
      <c r="K414" s="81" t="str">
        <f t="shared" si="14"/>
        <v/>
      </c>
      <c r="L414" s="147">
        <v>435</v>
      </c>
      <c r="M414" s="147">
        <v>13</v>
      </c>
      <c r="N414" s="147">
        <v>62</v>
      </c>
      <c r="O414" s="147">
        <v>594</v>
      </c>
      <c r="P414" s="147">
        <v>612</v>
      </c>
    </row>
    <row r="415" spans="1:22" s="83" customFormat="1" ht="34.5" customHeight="1">
      <c r="A415" s="251" t="s">
        <v>788</v>
      </c>
      <c r="B415" s="119"/>
      <c r="C415" s="369"/>
      <c r="D415" s="369"/>
      <c r="E415" s="320" t="s">
        <v>242</v>
      </c>
      <c r="F415" s="321"/>
      <c r="G415" s="321"/>
      <c r="H415" s="322"/>
      <c r="I415" s="361"/>
      <c r="J415" s="140">
        <f t="shared" si="13"/>
        <v>2740</v>
      </c>
      <c r="K415" s="81" t="str">
        <f t="shared" si="14"/>
        <v/>
      </c>
      <c r="L415" s="147">
        <v>1026</v>
      </c>
      <c r="M415" s="147">
        <v>255</v>
      </c>
      <c r="N415" s="147">
        <v>585</v>
      </c>
      <c r="O415" s="147">
        <v>869</v>
      </c>
      <c r="P415" s="147">
        <v>5</v>
      </c>
    </row>
    <row r="416" spans="1:22" s="83" customFormat="1" ht="34.5" customHeight="1">
      <c r="A416" s="251" t="s">
        <v>789</v>
      </c>
      <c r="B416" s="119"/>
      <c r="C416" s="369"/>
      <c r="D416" s="369"/>
      <c r="E416" s="320" t="s">
        <v>243</v>
      </c>
      <c r="F416" s="321"/>
      <c r="G416" s="321"/>
      <c r="H416" s="322"/>
      <c r="I416" s="361"/>
      <c r="J416" s="140">
        <f t="shared" si="13"/>
        <v>138</v>
      </c>
      <c r="K416" s="81" t="str">
        <f t="shared" si="14"/>
        <v/>
      </c>
      <c r="L416" s="147">
        <v>27</v>
      </c>
      <c r="M416" s="147">
        <v>7</v>
      </c>
      <c r="N416" s="147">
        <v>52</v>
      </c>
      <c r="O416" s="147">
        <v>46</v>
      </c>
      <c r="P416" s="147">
        <v>6</v>
      </c>
    </row>
    <row r="417" spans="1:22" s="83" customFormat="1" ht="34.5" customHeight="1">
      <c r="A417" s="251" t="s">
        <v>790</v>
      </c>
      <c r="B417" s="119"/>
      <c r="C417" s="369"/>
      <c r="D417" s="369"/>
      <c r="E417" s="320" t="s">
        <v>244</v>
      </c>
      <c r="F417" s="321"/>
      <c r="G417" s="321"/>
      <c r="H417" s="322"/>
      <c r="I417" s="361"/>
      <c r="J417" s="140">
        <f t="shared" si="13"/>
        <v>44</v>
      </c>
      <c r="K417" s="81" t="str">
        <f t="shared" si="14"/>
        <v/>
      </c>
      <c r="L417" s="147">
        <v>2</v>
      </c>
      <c r="M417" s="147">
        <v>4</v>
      </c>
      <c r="N417" s="147">
        <v>27</v>
      </c>
      <c r="O417" s="147">
        <v>11</v>
      </c>
      <c r="P417" s="147">
        <v>0</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6</v>
      </c>
      <c r="M418" s="147">
        <v>8</v>
      </c>
      <c r="N418" s="147">
        <v>20</v>
      </c>
      <c r="O418" s="147">
        <v>10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78</v>
      </c>
      <c r="K420" s="81" t="str">
        <f t="shared" si="14"/>
        <v/>
      </c>
      <c r="L420" s="147">
        <v>10</v>
      </c>
      <c r="M420" s="147">
        <v>13</v>
      </c>
      <c r="N420" s="147">
        <v>27</v>
      </c>
      <c r="O420" s="147">
        <v>28</v>
      </c>
      <c r="P420" s="147">
        <v>0</v>
      </c>
    </row>
    <row r="421" spans="1:22" s="83" customFormat="1" ht="34.5" customHeight="1">
      <c r="A421" s="251" t="s">
        <v>794</v>
      </c>
      <c r="B421" s="119"/>
      <c r="C421" s="369"/>
      <c r="D421" s="369"/>
      <c r="E421" s="320" t="s">
        <v>247</v>
      </c>
      <c r="F421" s="321"/>
      <c r="G421" s="321"/>
      <c r="H421" s="322"/>
      <c r="I421" s="361"/>
      <c r="J421" s="140">
        <f t="shared" si="13"/>
        <v>99</v>
      </c>
      <c r="K421" s="81" t="str">
        <f t="shared" si="14"/>
        <v/>
      </c>
      <c r="L421" s="147">
        <v>15</v>
      </c>
      <c r="M421" s="147">
        <v>1</v>
      </c>
      <c r="N421" s="147">
        <v>28</v>
      </c>
      <c r="O421" s="147">
        <v>31</v>
      </c>
      <c r="P421" s="147">
        <v>24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1058</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1049</v>
      </c>
      <c r="P429" s="70" t="s">
        <v>1061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3144</v>
      </c>
      <c r="K430" s="193" t="str">
        <f>IF(OR(COUNTIF(L430:P430,"未確認")&gt;0,COUNTIF(L430:P430,"~*")&gt;0),"※","")</f>
        <v/>
      </c>
      <c r="L430" s="147">
        <v>1087</v>
      </c>
      <c r="M430" s="147">
        <v>288</v>
      </c>
      <c r="N430" s="147">
        <v>739</v>
      </c>
      <c r="O430" s="147">
        <v>995</v>
      </c>
      <c r="P430" s="147">
        <v>35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v>
      </c>
      <c r="K431" s="193" t="str">
        <f>IF(OR(COUNTIF(L431:P431,"未確認")&gt;0,COUNTIF(L431:P431,"~*")&gt;0),"※","")</f>
        <v/>
      </c>
      <c r="L431" s="147">
        <v>5</v>
      </c>
      <c r="M431" s="147">
        <v>1</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81</v>
      </c>
      <c r="K432" s="193" t="str">
        <f>IF(OR(COUNTIF(L432:P432,"未確認")&gt;0,COUNTIF(L432:P432,"~*")&gt;0),"※","")</f>
        <v/>
      </c>
      <c r="L432" s="147">
        <v>25</v>
      </c>
      <c r="M432" s="147">
        <v>11</v>
      </c>
      <c r="N432" s="147">
        <v>26</v>
      </c>
      <c r="O432" s="147">
        <v>19</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3050</v>
      </c>
      <c r="K433" s="193" t="str">
        <f>IF(OR(COUNTIF(L433:P433,"未確認")&gt;0,COUNTIF(L433:P433,"~*")&gt;0),"※","")</f>
        <v/>
      </c>
      <c r="L433" s="147">
        <v>1056</v>
      </c>
      <c r="M433" s="147">
        <v>275</v>
      </c>
      <c r="N433" s="147">
        <v>709</v>
      </c>
      <c r="O433" s="147">
        <v>975</v>
      </c>
      <c r="P433" s="147">
        <v>35</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7</v>
      </c>
      <c r="K434" s="193" t="str">
        <f>IF(OR(COUNTIF(L434:P434,"未確認")&gt;0,COUNTIF(L434:P434,"~*")&gt;0),"※","")</f>
        <v/>
      </c>
      <c r="L434" s="147">
        <v>1</v>
      </c>
      <c r="M434" s="147">
        <v>1</v>
      </c>
      <c r="N434" s="147">
        <v>4</v>
      </c>
      <c r="O434" s="147">
        <v>1</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1058</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1049</v>
      </c>
      <c r="P442" s="70" t="s">
        <v>1061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1058</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1049</v>
      </c>
      <c r="P467" s="70" t="s">
        <v>1061</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108</v>
      </c>
      <c r="K468" s="201" t="str">
        <f t="shared" ref="K468:K475" si="16">IF(OR(COUNTIF(L468:P468,"未確認")&gt;0,COUNTIF(L468:P468,"*")&gt;0),"※","")</f>
        <v>※</v>
      </c>
      <c r="L468" s="117">
        <v>27</v>
      </c>
      <c r="M468" s="117">
        <v>0</v>
      </c>
      <c r="N468" s="117" t="s">
        <v>541</v>
      </c>
      <c r="O468" s="117">
        <v>39</v>
      </c>
      <c r="P468" s="117">
        <v>42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t="s">
        <v>541</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11</v>
      </c>
      <c r="K473" s="201" t="str">
        <f t="shared" si="16"/>
        <v/>
      </c>
      <c r="L473" s="117">
        <v>0</v>
      </c>
      <c r="M473" s="117">
        <v>0</v>
      </c>
      <c r="N473" s="117">
        <v>0</v>
      </c>
      <c r="O473" s="117">
        <v>11</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39</v>
      </c>
      <c r="K476" s="201" t="str">
        <f>IF(OR(COUNTIF(L476:P476,"未確認")&gt;0,COUNTIF(L476:P476,"~")&gt;0),"※","")</f>
        <v/>
      </c>
      <c r="L476" s="117">
        <v>17</v>
      </c>
      <c r="M476" s="117">
        <v>0</v>
      </c>
      <c r="N476" s="117">
        <v>0</v>
      </c>
      <c r="O476" s="117" t="s">
        <v>541</v>
      </c>
      <c r="P476" s="117">
        <v>22</v>
      </c>
      <c r="Q476" s="8"/>
      <c r="R476" s="8"/>
      <c r="S476" s="8"/>
      <c r="T476" s="8"/>
      <c r="U476" s="8"/>
      <c r="V476" s="8"/>
    </row>
    <row r="477" spans="1:22" ht="34.5" customHeight="1">
      <c r="A477" s="252" t="s">
        <v>820</v>
      </c>
      <c r="B477" s="1"/>
      <c r="C477" s="202"/>
      <c r="D477" s="356"/>
      <c r="E477" s="320" t="s">
        <v>293</v>
      </c>
      <c r="F477" s="321"/>
      <c r="G477" s="321"/>
      <c r="H477" s="322"/>
      <c r="I477" s="354"/>
      <c r="J477" s="116">
        <f t="shared" si="17"/>
        <v>42</v>
      </c>
      <c r="K477" s="201" t="str">
        <f t="shared" ref="K477:K496" si="18">IF(OR(COUNTIF(L477:P477,"未確認")&gt;0,COUNTIF(L477:P477,"*")&gt;0),"※","")</f>
        <v>※</v>
      </c>
      <c r="L477" s="117" t="s">
        <v>541</v>
      </c>
      <c r="M477" s="117">
        <v>0</v>
      </c>
      <c r="N477" s="117" t="s">
        <v>541</v>
      </c>
      <c r="O477" s="117">
        <v>25</v>
      </c>
      <c r="P477" s="117">
        <v>17</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t="s">
        <v>541</v>
      </c>
      <c r="Q479" s="8"/>
      <c r="R479" s="8"/>
      <c r="S479" s="8"/>
      <c r="T479" s="8"/>
      <c r="U479" s="8"/>
      <c r="V479" s="8"/>
    </row>
    <row r="480" spans="1:22" ht="34.5" customHeight="1">
      <c r="A480" s="252" t="s">
        <v>823</v>
      </c>
      <c r="B480" s="1"/>
      <c r="C480" s="202"/>
      <c r="D480" s="357"/>
      <c r="E480" s="320" t="s">
        <v>296</v>
      </c>
      <c r="F480" s="321"/>
      <c r="G480" s="321"/>
      <c r="H480" s="322"/>
      <c r="I480" s="341"/>
      <c r="J480" s="116">
        <f t="shared" si="17"/>
        <v>30</v>
      </c>
      <c r="K480" s="201" t="str">
        <f t="shared" si="18"/>
        <v>※</v>
      </c>
      <c r="L480" s="117" t="s">
        <v>541</v>
      </c>
      <c r="M480" s="117">
        <v>0</v>
      </c>
      <c r="N480" s="117">
        <v>10</v>
      </c>
      <c r="O480" s="117" t="s">
        <v>541</v>
      </c>
      <c r="P480" s="117">
        <v>20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29</v>
      </c>
      <c r="K481" s="201" t="str">
        <f t="shared" si="18"/>
        <v>※</v>
      </c>
      <c r="L481" s="117">
        <v>0</v>
      </c>
      <c r="M481" s="117">
        <v>0</v>
      </c>
      <c r="N481" s="117">
        <v>0</v>
      </c>
      <c r="O481" s="117" t="s">
        <v>541</v>
      </c>
      <c r="P481" s="117">
        <v>29</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t="s">
        <v>541</v>
      </c>
      <c r="P483" s="117" t="s">
        <v>541</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10</v>
      </c>
      <c r="K486" s="201" t="str">
        <f t="shared" si="18"/>
        <v/>
      </c>
      <c r="L486" s="117">
        <v>0</v>
      </c>
      <c r="M486" s="117">
        <v>0</v>
      </c>
      <c r="N486" s="117">
        <v>0</v>
      </c>
      <c r="O486" s="117">
        <v>10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8"/>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0</v>
      </c>
      <c r="M490" s="117">
        <v>0</v>
      </c>
      <c r="N490" s="117">
        <v>0</v>
      </c>
      <c r="O490" s="117">
        <v>0</v>
      </c>
      <c r="P490" s="117">
        <v>15</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t="s">
        <v>541</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t="s">
        <v>541</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1058</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1049</v>
      </c>
      <c r="P503" s="70" t="s">
        <v>1061</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v>0</v>
      </c>
      <c r="O504" s="117" t="s">
        <v>541</v>
      </c>
      <c r="P504" s="117" t="s">
        <v>541</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27</v>
      </c>
      <c r="K505" s="201" t="str">
        <f t="shared" si="21"/>
        <v>※</v>
      </c>
      <c r="L505" s="117" t="s">
        <v>541</v>
      </c>
      <c r="M505" s="117">
        <v>0</v>
      </c>
      <c r="N505" s="117">
        <v>0</v>
      </c>
      <c r="O505" s="117">
        <v>27</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1058</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1049</v>
      </c>
      <c r="P515" s="70" t="s">
        <v>1061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1058</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1049</v>
      </c>
      <c r="P521" s="70" t="s">
        <v>1061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t="s">
        <v>541</v>
      </c>
      <c r="M522" s="117">
        <v>0</v>
      </c>
      <c r="N522" s="117">
        <v>0</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1058</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1049</v>
      </c>
      <c r="P526" s="70" t="s">
        <v>1061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1058</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1049</v>
      </c>
      <c r="P531" s="70" t="s">
        <v>1061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160</v>
      </c>
      <c r="K535" s="201" t="str">
        <f t="shared" si="23"/>
        <v/>
      </c>
      <c r="L535" s="117">
        <v>29</v>
      </c>
      <c r="M535" s="117">
        <v>23</v>
      </c>
      <c r="N535" s="117">
        <v>42</v>
      </c>
      <c r="O535" s="117">
        <v>50</v>
      </c>
      <c r="P535" s="117">
        <v>16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1058</v>
      </c>
      <c r="P543" s="66" t="s">
        <v>1060</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1049</v>
      </c>
      <c r="P544" s="70" t="s">
        <v>1061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t="s">
        <v>541</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t="s">
        <v>541</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54.4</v>
      </c>
      <c r="M560" s="211" t="s">
        <v>533</v>
      </c>
      <c r="N560" s="211" t="s">
        <v>533</v>
      </c>
      <c r="O560" s="211">
        <v>38.799999999999997</v>
      </c>
      <c r="P560" s="211" t="s">
        <v>533</v>
      </c>
    </row>
    <row r="561" spans="1:16" s="91" customFormat="1" ht="34.5" customHeight="1">
      <c r="A561" s="251" t="s">
        <v>871</v>
      </c>
      <c r="B561" s="119"/>
      <c r="C561" s="209"/>
      <c r="D561" s="331" t="s">
        <v>377</v>
      </c>
      <c r="E561" s="342"/>
      <c r="F561" s="342"/>
      <c r="G561" s="342"/>
      <c r="H561" s="332"/>
      <c r="I561" s="343"/>
      <c r="J561" s="207"/>
      <c r="K561" s="210"/>
      <c r="L561" s="211">
        <v>24.7</v>
      </c>
      <c r="M561" s="211" t="s">
        <v>533</v>
      </c>
      <c r="N561" s="211" t="s">
        <v>533</v>
      </c>
      <c r="O561" s="211">
        <v>25.5</v>
      </c>
      <c r="P561" s="211" t="s">
        <v>533</v>
      </c>
    </row>
    <row r="562" spans="1:16" s="91" customFormat="1" ht="34.5" customHeight="1">
      <c r="A562" s="251" t="s">
        <v>872</v>
      </c>
      <c r="B562" s="119"/>
      <c r="C562" s="209"/>
      <c r="D562" s="331" t="s">
        <v>992</v>
      </c>
      <c r="E562" s="342"/>
      <c r="F562" s="342"/>
      <c r="G562" s="342"/>
      <c r="H562" s="332"/>
      <c r="I562" s="343"/>
      <c r="J562" s="207"/>
      <c r="K562" s="210"/>
      <c r="L562" s="211">
        <v>13.2</v>
      </c>
      <c r="M562" s="211" t="s">
        <v>533</v>
      </c>
      <c r="N562" s="211" t="s">
        <v>533</v>
      </c>
      <c r="O562" s="211">
        <v>16.600000000000001</v>
      </c>
      <c r="P562" s="211" t="s">
        <v>533</v>
      </c>
    </row>
    <row r="563" spans="1:16" s="91" customFormat="1" ht="34.5" customHeight="1">
      <c r="A563" s="251" t="s">
        <v>873</v>
      </c>
      <c r="B563" s="119"/>
      <c r="C563" s="209"/>
      <c r="D563" s="331" t="s">
        <v>379</v>
      </c>
      <c r="E563" s="342"/>
      <c r="F563" s="342"/>
      <c r="G563" s="342"/>
      <c r="H563" s="332"/>
      <c r="I563" s="343"/>
      <c r="J563" s="207"/>
      <c r="K563" s="210"/>
      <c r="L563" s="211">
        <v>8.4</v>
      </c>
      <c r="M563" s="211" t="s">
        <v>533</v>
      </c>
      <c r="N563" s="211" t="s">
        <v>533</v>
      </c>
      <c r="O563" s="211">
        <v>7.6</v>
      </c>
      <c r="P563" s="211" t="s">
        <v>533</v>
      </c>
    </row>
    <row r="564" spans="1:16" s="91" customFormat="1" ht="34.5" customHeight="1">
      <c r="A564" s="251" t="s">
        <v>874</v>
      </c>
      <c r="B564" s="119"/>
      <c r="C564" s="209"/>
      <c r="D564" s="331" t="s">
        <v>380</v>
      </c>
      <c r="E564" s="342"/>
      <c r="F564" s="342"/>
      <c r="G564" s="342"/>
      <c r="H564" s="332"/>
      <c r="I564" s="343"/>
      <c r="J564" s="207"/>
      <c r="K564" s="210"/>
      <c r="L564" s="211">
        <v>6.3</v>
      </c>
      <c r="M564" s="211" t="s">
        <v>533</v>
      </c>
      <c r="N564" s="211" t="s">
        <v>533</v>
      </c>
      <c r="O564" s="211">
        <v>2.4</v>
      </c>
      <c r="P564" s="211" t="s">
        <v>533</v>
      </c>
    </row>
    <row r="565" spans="1:16" s="91" customFormat="1" ht="34.5" customHeight="1">
      <c r="A565" s="251" t="s">
        <v>875</v>
      </c>
      <c r="B565" s="119"/>
      <c r="C565" s="280"/>
      <c r="D565" s="331" t="s">
        <v>869</v>
      </c>
      <c r="E565" s="342"/>
      <c r="F565" s="342"/>
      <c r="G565" s="342"/>
      <c r="H565" s="332"/>
      <c r="I565" s="343"/>
      <c r="J565" s="207"/>
      <c r="K565" s="210"/>
      <c r="L565" s="211">
        <v>8.8000000000000007</v>
      </c>
      <c r="M565" s="211" t="s">
        <v>533</v>
      </c>
      <c r="N565" s="211" t="s">
        <v>533</v>
      </c>
      <c r="O565" s="211">
        <v>13.1</v>
      </c>
      <c r="P565" s="211" t="s">
        <v>533</v>
      </c>
    </row>
    <row r="566" spans="1:16" s="91" customFormat="1" ht="34.5" customHeight="1">
      <c r="A566" s="251" t="s">
        <v>876</v>
      </c>
      <c r="B566" s="119"/>
      <c r="C566" s="285"/>
      <c r="D566" s="331" t="s">
        <v>993</v>
      </c>
      <c r="E566" s="342"/>
      <c r="F566" s="342"/>
      <c r="G566" s="342"/>
      <c r="H566" s="332"/>
      <c r="I566" s="343"/>
      <c r="J566" s="213"/>
      <c r="K566" s="214"/>
      <c r="L566" s="211">
        <v>36.700000000000003</v>
      </c>
      <c r="M566" s="211" t="s">
        <v>533</v>
      </c>
      <c r="N566" s="211" t="s">
        <v>533</v>
      </c>
      <c r="O566" s="211">
        <v>39.700000000000003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29.5</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21.5</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8.6999999999999993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1058</v>
      </c>
      <c r="P588" s="66" t="s">
        <v>1060</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1049</v>
      </c>
      <c r="P589" s="70" t="s">
        <v>1061</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v>0</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24</v>
      </c>
      <c r="K593" s="201" t="str">
        <f>IF(OR(COUNTIF(L593:P593,"未確認")&gt;0,COUNTIF(L593:P593,"*")&gt;0),"※","")</f>
        <v/>
      </c>
      <c r="L593" s="117">
        <v>13</v>
      </c>
      <c r="M593" s="117">
        <v>0</v>
      </c>
      <c r="N593" s="117">
        <v>0</v>
      </c>
      <c r="O593" s="117">
        <v>11</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936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162</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1530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329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390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v>0</v>
      </c>
      <c r="O600" s="117">
        <v>0</v>
      </c>
      <c r="P600" s="117" t="s">
        <v>541</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1058</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1049</v>
      </c>
      <c r="P612" s="70" t="s">
        <v>1061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27</v>
      </c>
      <c r="K613" s="201" t="str">
        <f t="shared" ref="K613:K623" si="29">IF(OR(COUNTIF(L613:P613,"未確認")&gt;0,COUNTIF(L613:P613,"*")&gt;0),"※","")</f>
        <v>※</v>
      </c>
      <c r="L613" s="117">
        <v>15</v>
      </c>
      <c r="M613" s="117" t="s">
        <v>541</v>
      </c>
      <c r="N613" s="117" t="s">
        <v>541</v>
      </c>
      <c r="O613" s="117">
        <v>12</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63</v>
      </c>
      <c r="K618" s="201" t="str">
        <f t="shared" si="29"/>
        <v/>
      </c>
      <c r="L618" s="117">
        <v>0</v>
      </c>
      <c r="M618" s="117">
        <v>0</v>
      </c>
      <c r="N618" s="117">
        <v>63</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1058</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1049</v>
      </c>
      <c r="P630" s="70" t="s">
        <v>1061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126</v>
      </c>
      <c r="K632" s="201" t="str">
        <f t="shared" si="31"/>
        <v>※</v>
      </c>
      <c r="L632" s="117">
        <v>94</v>
      </c>
      <c r="M632" s="117">
        <v>0</v>
      </c>
      <c r="N632" s="117">
        <v>0</v>
      </c>
      <c r="O632" s="117">
        <v>32</v>
      </c>
      <c r="P632" s="117" t="s">
        <v>541</v>
      </c>
    </row>
    <row r="633" spans="1:22" s="118" customFormat="1" ht="56">
      <c r="A633" s="252" t="s">
        <v>919</v>
      </c>
      <c r="B633" s="119"/>
      <c r="C633" s="320" t="s">
        <v>436</v>
      </c>
      <c r="D633" s="321"/>
      <c r="E633" s="321"/>
      <c r="F633" s="321"/>
      <c r="G633" s="321"/>
      <c r="H633" s="322"/>
      <c r="I633" s="122" t="s">
        <v>437</v>
      </c>
      <c r="J633" s="116">
        <f t="shared" si="30"/>
        <v>87</v>
      </c>
      <c r="K633" s="201" t="str">
        <f t="shared" si="31"/>
        <v>※</v>
      </c>
      <c r="L633" s="117">
        <v>45</v>
      </c>
      <c r="M633" s="117">
        <v>0</v>
      </c>
      <c r="N633" s="117">
        <v>0</v>
      </c>
      <c r="O633" s="117">
        <v>42</v>
      </c>
      <c r="P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t="s">
        <v>541</v>
      </c>
      <c r="P634" s="117" t="s">
        <v>541</v>
      </c>
    </row>
    <row r="635" spans="1:22" s="118" customFormat="1" ht="84" customHeight="1">
      <c r="A635" s="252" t="s">
        <v>921</v>
      </c>
      <c r="B635" s="119"/>
      <c r="C635" s="320" t="s">
        <v>440</v>
      </c>
      <c r="D635" s="321"/>
      <c r="E635" s="321"/>
      <c r="F635" s="321"/>
      <c r="G635" s="321"/>
      <c r="H635" s="322"/>
      <c r="I635" s="122" t="s">
        <v>441</v>
      </c>
      <c r="J635" s="116">
        <f t="shared" si="30"/>
        <v>26</v>
      </c>
      <c r="K635" s="201" t="str">
        <f t="shared" si="31"/>
        <v>※</v>
      </c>
      <c r="L635" s="117">
        <v>16</v>
      </c>
      <c r="M635" s="117">
        <v>0</v>
      </c>
      <c r="N635" s="117">
        <v>0</v>
      </c>
      <c r="O635" s="117" t="s">
        <v>541</v>
      </c>
      <c r="P635" s="117">
        <v>10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1058</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1049</v>
      </c>
      <c r="P645" s="70" t="s">
        <v>1061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194</v>
      </c>
      <c r="K646" s="201" t="str">
        <f t="shared" ref="K646:K660" si="33">IF(OR(COUNTIF(L646:P646,"未確認")&gt;0,COUNTIF(L646:P646,"*")&gt;0),"※","")</f>
        <v/>
      </c>
      <c r="L646" s="117">
        <v>50</v>
      </c>
      <c r="M646" s="117">
        <v>62</v>
      </c>
      <c r="N646" s="117">
        <v>0</v>
      </c>
      <c r="O646" s="117">
        <v>67</v>
      </c>
      <c r="P646" s="117">
        <v>15</v>
      </c>
    </row>
    <row r="647" spans="1:22" s="118" customFormat="1" ht="70" customHeight="1">
      <c r="A647" s="252" t="s">
        <v>926</v>
      </c>
      <c r="B647" s="84"/>
      <c r="C647" s="188"/>
      <c r="D647" s="221"/>
      <c r="E647" s="320" t="s">
        <v>938</v>
      </c>
      <c r="F647" s="321"/>
      <c r="G647" s="321"/>
      <c r="H647" s="322"/>
      <c r="I647" s="122" t="s">
        <v>452</v>
      </c>
      <c r="J647" s="116">
        <f t="shared" si="32"/>
        <v>40</v>
      </c>
      <c r="K647" s="201" t="str">
        <f t="shared" si="33"/>
        <v>※</v>
      </c>
      <c r="L647" s="117">
        <v>28</v>
      </c>
      <c r="M647" s="117">
        <v>0</v>
      </c>
      <c r="N647" s="117">
        <v>0</v>
      </c>
      <c r="O647" s="117" t="s">
        <v>541</v>
      </c>
      <c r="P647" s="117">
        <v>12</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t="s">
        <v>541</v>
      </c>
      <c r="M648" s="117">
        <v>21</v>
      </c>
      <c r="N648" s="117">
        <v>0</v>
      </c>
      <c r="O648" s="117" t="s">
        <v>541</v>
      </c>
      <c r="P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79</v>
      </c>
      <c r="K650" s="201" t="str">
        <f t="shared" si="33"/>
        <v>※</v>
      </c>
      <c r="L650" s="117" t="s">
        <v>541</v>
      </c>
      <c r="M650" s="117">
        <v>42</v>
      </c>
      <c r="N650" s="117">
        <v>0</v>
      </c>
      <c r="O650" s="117">
        <v>37</v>
      </c>
      <c r="P650" s="117" t="s">
        <v>541</v>
      </c>
    </row>
    <row r="651" spans="1:22" s="118" customFormat="1" ht="70" customHeight="1">
      <c r="A651" s="252" t="s">
        <v>930</v>
      </c>
      <c r="B651" s="84"/>
      <c r="C651" s="188"/>
      <c r="D651" s="221"/>
      <c r="E651" s="320" t="s">
        <v>942</v>
      </c>
      <c r="F651" s="321"/>
      <c r="G651" s="321"/>
      <c r="H651" s="322"/>
      <c r="I651" s="122" t="s">
        <v>460</v>
      </c>
      <c r="J651" s="116">
        <f t="shared" si="32"/>
        <v>18</v>
      </c>
      <c r="K651" s="201" t="str">
        <f t="shared" si="33"/>
        <v>※</v>
      </c>
      <c r="L651" s="117" t="s">
        <v>541</v>
      </c>
      <c r="M651" s="117">
        <v>0</v>
      </c>
      <c r="N651" s="117">
        <v>0</v>
      </c>
      <c r="O651" s="117">
        <v>18</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125</v>
      </c>
      <c r="K655" s="201" t="str">
        <f t="shared" si="33"/>
        <v/>
      </c>
      <c r="L655" s="117">
        <v>33</v>
      </c>
      <c r="M655" s="117">
        <v>28</v>
      </c>
      <c r="N655" s="117">
        <v>0</v>
      </c>
      <c r="O655" s="117">
        <v>51</v>
      </c>
      <c r="P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95</v>
      </c>
      <c r="K657" s="201" t="str">
        <f t="shared" si="33"/>
        <v/>
      </c>
      <c r="L657" s="117">
        <v>27</v>
      </c>
      <c r="M657" s="117">
        <v>13</v>
      </c>
      <c r="N657" s="117">
        <v>0</v>
      </c>
      <c r="O657" s="117">
        <v>42</v>
      </c>
      <c r="P657" s="117">
        <v>13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1058</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1049</v>
      </c>
      <c r="P666" s="70" t="s">
        <v>1061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7.4</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296</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126</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114</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161</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119</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45.2</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1058</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1049</v>
      </c>
      <c r="P682" s="70" t="s">
        <v>1061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v>0</v>
      </c>
      <c r="O684" s="117">
        <v>0</v>
      </c>
      <c r="P684" s="117" t="s">
        <v>541</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1058</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1049</v>
      </c>
      <c r="P692" s="70" t="s">
        <v>1061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t="s">
        <v>541</v>
      </c>
      <c r="M693" s="117">
        <v>0</v>
      </c>
      <c r="N693" s="117">
        <v>0</v>
      </c>
      <c r="O693" s="117" t="s">
        <v>541</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1058</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1049</v>
      </c>
      <c r="P705" s="70" t="s">
        <v>1061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v>0</v>
      </c>
      <c r="M707" s="117">
        <v>0</v>
      </c>
      <c r="N707" s="117">
        <v>0</v>
      </c>
      <c r="O707" s="117">
        <v>0</v>
      </c>
      <c r="P707" s="117" t="s">
        <v>541</v>
      </c>
    </row>
    <row r="708" spans="1:23" s="118" customFormat="1" ht="70" customHeight="1">
      <c r="A708" s="252" t="s">
        <v>970</v>
      </c>
      <c r="B708" s="119"/>
      <c r="C708" s="317" t="s">
        <v>1007</v>
      </c>
      <c r="D708" s="318"/>
      <c r="E708" s="318"/>
      <c r="F708" s="318"/>
      <c r="G708" s="318"/>
      <c r="H708" s="319"/>
      <c r="I708" s="122" t="s">
        <v>519</v>
      </c>
      <c r="J708" s="116" t="str">
        <f>IF(SUM(L708:P708)=0,IF(COUNTIF(L708:P708,"未確認")&gt;0,"未確認",IF(COUNTIF(L708:P708,"~*")&gt;0,"*",SUM(L708:P708))),SUM(L708:P708))</f>
        <v>*</v>
      </c>
      <c r="K708" s="201" t="str">
        <f>IF(OR(COUNTIF(L708:P708,"未確認")&gt;0,COUNTIF(L708:P708,"*")&gt;0),"※","")</f>
        <v>※</v>
      </c>
      <c r="L708" s="117" t="s">
        <v>541</v>
      </c>
      <c r="M708" s="117">
        <v>0</v>
      </c>
      <c r="N708" s="117">
        <v>0</v>
      </c>
      <c r="O708" s="117" t="s">
        <v>541</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857EB93-392B-4D9C-A42F-DB30ACC39A5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2019-12-23T01:59:32Z</dcterms:modified>
</cp:coreProperties>
</file>