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C0D7C3B-B5C9-4736-A6D2-1C353DB727AC}"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<sst xmlns="http://schemas.openxmlformats.org/spreadsheetml/2006/main" count="3571" uniqueCount="1064">
  <si>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</si>
  <si>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</si>
  <si>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</si>
  <si>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</si>
  <si>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</si>
  <si>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</si>
  <si>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</si>
  <si>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</si>
  <si>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</si>
  <si>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</si>
  <si>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</si>
  <si>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</si>
  <si>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</si>
  <si>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</si>
  <si>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</si>
  <si>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</si>
  <si>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</si>
  <si>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</si>
  <si>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</si>
  <si>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</si>
  <si>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</si>
  <si>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</si>
  <si>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</si>
  <si>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</si>
  <si>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</si>
  <si>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</si>
  <si>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</si>
  <si>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</si>
  <si>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</si>
  <si>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</si>
  <si>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</si>
  <si>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</si>
  <si>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</si>
  <si>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</si>
  <si>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</si>
  <si>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</si>
  <si>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</si>
  <si>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</si>
  <si>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</si>
  <si>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</si>
  <si>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</si>
  <si>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</si>
  <si>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</si>
  <si>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</si>
  <si>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</si>
  <si>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</si>
  <si>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</si>
  <si>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</si>
  <si>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</si>
  <si>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</si>
  <si>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</si>
  <si>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</si>
  <si>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</si>
  <si>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</si>
  <si>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</si>
  <si>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</si>
  <si>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</si>
  <si>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</si>
  <si>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</si>
  <si>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</si>
  <si>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</si>
  <si>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</si>
  <si>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</si>
  <si>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</si>
  <si>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</si>
  <si>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</si>
  <si>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</si>
  <si>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</si>
  <si>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</si>
  <si>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</si>
  <si>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</si>
  <si>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</si>
  <si>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</si>
  <si>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</si>
  <si>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</si>
  <si>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</si>
  <si>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</si>
  <si>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</si>
  <si>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</si>
  <si>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</si>
  <si>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</si>
  <si>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</si>
  <si>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</si>
  <si>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</si>
  <si>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</si>
  <si>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</si>
  <si>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</si>
  <si>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</si>
  <si>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</si>
  <si>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</si>
  <si>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</si>
  <si>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</si>
  <si>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</si>
  <si>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</si>
  <si>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</si>
  <si>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</si>
  <si>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</si>
  <si>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</si>
  <si>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</si>
  <si>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</si>
  <si>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</si>
  <si>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</si>
  <si>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</si>
  <si>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</si>
  <si>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</si>
  <si>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</si>
  <si>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</si>
  <si>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</si>
  <si>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</si>
  <si>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</si>
  <si>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</si>
  <si>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</si>
  <si>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</si>
  <si>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</si>
  <si>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</si>
  <si>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</si>
  <si>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</si>
  <si>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</si>
  <si>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</si>
  <si>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</si>
  <si>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</si>
  <si>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</si>
  <si>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</si>
  <si>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</si>
  <si>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</si>
  <si>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</si>
  <si>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</si>
  <si>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</si>
  <si>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</si>
  <si>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</si>
  <si>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</si>
  <si>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</si>
  <si>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</si>
  <si>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</si>
  <si>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</si>
  <si>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</si>
  <si>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</si>
  <si>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</si>
  <si>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</si>
  <si>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</si>
  <si>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</si>
  <si>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</si>
  <si>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</si>
  <si>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</si>
  <si>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</si>
  <si>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</si>
  <si>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</si>
  <si>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</si>
  <si>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</si>
  <si>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</si>
  <si>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</si>
  <si>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</si>
  <si>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</si>
  <si>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</si>
  <si>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</si>
  <si>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</si>
  <si>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</si>
  <si>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</si>
  <si>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</si>
  <si>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</si>
  <si>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</si>
  <si>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</si>
  <si>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</si>
  <si>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</si>
  <si>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</si>
  <si>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</si>
  <si>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</si>
  <si>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</si>
  <si>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</si>
  <si>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</si>
  <si>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</si>
  <si>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</si>
  <si>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</si>
  <si>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</si>
  <si>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</si>
  <si>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</si>
  <si>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</si>
  <si>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</si>
  <si>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</si>
  <si>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</si>
  <si>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</si>
  <si>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</si>
  <si>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</si>
  <si>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</si>
  <si>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</si>
  <si>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</si>
  <si>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</si>
  <si>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</si>
  <si>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</si>
  <si>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</si>
  <si>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</si>
  <si>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</si>
  <si>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</si>
  <si>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</si>
  <si>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</si>
  <si>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</si>
  <si>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</si>
  <si>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</si>
  <si>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</si>
  <si>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</si>
  <si>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</si>
  <si>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</si>
  <si>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</si>
  <si>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</si>
  <si>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</si>
  <si>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</si>
  <si>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</si>
  <si>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</si>
  <si>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</si>
  <si>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</si>
  <si>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</si>
  <si>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</si>
  <si>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</si>
  <si>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</si>
  <si>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</si>
  <si>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</si>
  <si>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</si>
  <si>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</si>
  <si>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</si>
  <si>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</si>
  <si>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</si>
  <si>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</si>
  <si>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</si>
  <si>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</si>
  <si>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</si>
  <si>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</si>
  <si>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</si>
  <si>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</si>
  <si>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</si>
  <si>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</si>
  <si>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</si>
  <si>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</si>
  <si>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</si>
  <si>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</si>
  <si>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</si>
  <si>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</si>
  <si>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</si>
  <si>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</si>
  <si>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</si>
  <si>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</si>
  <si>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</si>
  <si>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</si>
  <si>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</si>
  <si>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</si>
  <si>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</si>
  <si>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</si>
  <si>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</si>
  <si>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</si>
  <si>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</si>
  <si>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</si>
  <si>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</si>
  <si>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</si>
  <si>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</si>
  <si>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</si>
  <si>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</si>
  <si>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</si>
  <si>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</si>
  <si>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</si>
  <si>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</si>
  <si>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</si>
  <si>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</si>
  <si>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</si>
  <si>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</si>
  <si>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</si>
  <si>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</si>
  <si>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</si>
  <si>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</si>
  <si>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</si>
  <si>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</si>
  <si>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</si>
  <si>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</si>
  <si>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</si>
  <si>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</si>
  <si>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</si>
  <si>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</si>
  <si>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</si>
  <si>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</si>
  <si>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</si>
  <si>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</si>
  <si>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</si>
  <si>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</si>
  <si>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</si>
  <si>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</si>
  <si>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</si>
  <si>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</si>
  <si>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</si>
  <si>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</si>
  <si>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</si>
  <si>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</si>
  <si>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</si>
  <si>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</si>
  <si>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</si>
  <si>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</si>
  <si>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</si>
  <si>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</si>
  <si>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</si>
  <si>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</si>
  <si>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</si>
  <si>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</si>
  <si>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</si>
  <si>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</si>
  <si>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</si>
  <si>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</si>
  <si>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</si>
  <si>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</si>
  <si>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</si>
  <si>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</si>
  <si>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</si>
  <si>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</si>
  <si>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</si>
  <si>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</si>
  <si>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</si>
  <si>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</si>
  <si>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</si>
  <si>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</si>
  <si>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</si>
  <si>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</si>
  <si>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</si>
  <si>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</si>
  <si>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</si>
  <si>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</si>
  <si>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</si>
  <si>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</si>
  <si>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</si>
  <si>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</si>
  <si>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</si>
  <si>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</si>
  <si>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</si>
  <si>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</si>
  <si>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</si>
  <si>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</si>
  <si>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</si>
  <si>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</si>
  <si>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</si>
  <si>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</si>
  <si>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</si>
  <si>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</si>
  <si>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</si>
  <si>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</si>
  <si>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</si>
  <si>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</si>
  <si>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</si>
  <si>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</si>
  <si>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</si>
  <si>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</si>
  <si>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</si>
  <si>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</si>
  <si>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</si>
  <si>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</si>
  <si>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</si>
  <si>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</si>
  <si>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</si>
  <si>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</si>
  <si>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</si>
  <si>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</si>
  <si>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</si>
  <si>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</si>
  <si>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</si>
  <si>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</si>
  <si>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</si>
  <si>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</si>
  <si>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</si>
  <si>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</si>
  <si>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</si>
  <si>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</si>
  <si>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</si>
  <si>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</si>
  <si>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</si>
  <si>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</si>
  <si>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</si>
  <si>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</si>
  <si>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</si>
  <si>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</si>
  <si>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</si>
  <si>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</si>
  <si>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</si>
  <si>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</si>
  <si>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</si>
  <si>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</si>
  <si>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</si>
  <si>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</si>
  <si>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</si>
  <si>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</si>
  <si>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</si>
  <si>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</si>
  <si>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</si>
  <si>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</si>
  <si>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</si>
  <si>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</si>
  <si>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</si>
  <si>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</si>
  <si>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</si>
  <si>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</si>
  <si>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</si>
  <si>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</si>
  <si>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</si>
  <si>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</si>
  <si>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</si>
  <si>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</si>
  <si>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</si>
  <si>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</si>
  <si>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</si>
  <si>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</si>
  <si>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</si>
  <si>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</si>
  <si>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</si>
  <si>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</si>
  <si>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</si>
  <si>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</si>
  <si>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</si>
  <si>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</si>
  <si>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</si>
  <si>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</si>
  <si>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</si>
  <si>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</si>
  <si>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</si>
  <si>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</si>
  <si>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</si>
  <si>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</si>
  <si>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</si>
  <si>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</si>
  <si>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</si>
  <si>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</si>
  <si>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</si>
  <si>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</si>
  <si>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</si>
  <si>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</si>
  <si>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</si>
  <si>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</si>
  <si>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</si>
  <si>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</si>
  <si>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</si>
  <si>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</si>
  <si>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</si>
  <si>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</si>
  <si>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</si>
  <si>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</si>
  <si>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</si>
  <si>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</si>
  <si>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</si>
  <si>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</si>
  <si>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</si>
  <si>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</si>
  <si>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</si>
  <si>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</si>
  <si>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</si>
  <si>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</si>
  <si>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</si>
  <si>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</si>
  <si>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</si>
  <si>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</si>
  <si>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</si>
  <si>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</si>
  <si>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</si>
  <si>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</si>
  <si>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</si>
  <si>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</si>
  <si>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</si>
  <si>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</si>
  <si>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</si>
  <si>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</si>
  <si>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</si>
  <si>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</si>
  <si>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</si>
  <si>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</si>
  <si>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</si>
  <si>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</si>
  <si>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</si>
  <si>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</si>
  <si>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</si>
  <si>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</si>
  <si>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</si>
  <si>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</si>
  <si>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</si>
  <si>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</si>
  <si>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</si>
  <si>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</si>
  <si>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</si>
  <si>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</si>
  <si>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</si>
  <si>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</si>
  <si>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</si>
  <si>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</si>
  <si>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</si>
  <si>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</si>
  <si>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</si>
  <si>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</si>
  <si>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</si>
  <si>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</si>
  <si>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</si>
  <si>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</si>
  <si>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</si>
  <si>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</si>
  <si>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</si>
  <si>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</si>
  <si>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</si>
  <si>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</si>
  <si>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</si>
  <si>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</si>
  <si>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</si>
  <si>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</si>
  <si>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</si>
  <si>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</si>
  <si>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</si>
  <si>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</si>
  <si>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</si>
  <si>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</si>
  <si>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</si>
  <si>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</si>
  <si>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</si>
  <si>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</si>
  <si>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</si>
  <si>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</si>
  <si>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</si>
  <si>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</si>
  <si>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</si>
  <si>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</si>
  <si>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</si>
  <si>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</si>
  <si>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</si>
  <si>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</si>
  <si>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</si>
  <si>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</si>
  <si>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</si>
  <si>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</si>
  <si>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</si>
  <si>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</si>
  <si>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</si>
  <si>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</si>
  <si>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</si>
  <si>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</si>
  <si>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</si>
  <si>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</si>
  <si>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</si>
  <si>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</si>
  <si>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</si>
  <si>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</si>
  <si>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</si>
  <si>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</si>
  <si>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</si>
  <si>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</si>
  <si>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</si>
  <si>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</si>
  <si>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</si>
  <si>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</si>
  <si>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</si>
  <si>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</si>
  <si>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</si>
  <si>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</si>
  <si>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</si>
  <si>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</si>
  <si>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</si>
  <si>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</si>
  <si>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</si>
  <si>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</si>
  <si>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</si>
  <si>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</si>
  <si>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</si>
  <si>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</si>
  <si>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</si>
  <si>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</si>
  <si>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</si>
  <si>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</si>
  <si>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</si>
  <si>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</si>
  <si>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</si>
  <si>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</si>
  <si>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</si>
  <si>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</si>
  <si>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</si>
  <si>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</si>
  <si>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</si>
  <si>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</si>
  <si>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</si>
  <si>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</si>
  <si>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</si>
  <si>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</si>
  <si>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</si>
  <si>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</si>
  <si>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</si>
  <si>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</si>
  <si>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</si>
  <si>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</si>
  <si>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</si>
  <si>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</si>
  <si>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</si>
  <si>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</si>
  <si>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</si>
  <si>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</si>
  <si>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</si>
  <si>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</si>
  <si>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</si>
  <si>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</si>
  <si>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</si>
  <si>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</si>
  <si>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</si>
  <si>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</si>
  <si>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</si>
  <si>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</si>
  <si>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</si>
  <si>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</si>
  <si>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</si>
  <si>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</si>
  <si>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</si>
  <si>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</si>
  <si>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</si>
  <si>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</si>
  <si>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</si>
  <si>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</si>
  <si>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</si>
  <si>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</si>
  <si>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</si>
  <si>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</si>
  <si>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</si>
  <si>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</si>
  <si>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</si>
  <si>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</si>
  <si>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</si>
  <si>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</si>
  <si>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</si>
  <si>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</si>
  <si>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</si>
  <si>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</si>
  <si>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</si>
  <si>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</si>
  <si>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</si>
  <si>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</si>
  <si>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</si>
  <si>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</si>
  <si>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</si>
  <si>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</si>
  <si>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</si>
  <si>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</si>
  <si>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</si>
  <si>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</si>
  <si>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</si>
  <si>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</si>
  <si>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</si>
  <si>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</si>
  <si>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</si>
  <si>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</si>
  <si>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</si>
  <si>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</si>
  <si>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</si>
  <si>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</si>
  <si>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</si>
  <si>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</si>
  <si>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</si>
  <si>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</si>
  <si>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</si>
  <si>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</si>
  <si>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</si>
  <si>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</si>
  <si>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</si>
  <si>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</si>
  <si>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</si>
  <si>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</si>
  <si>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</si>
  <si>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</si>
  <si>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</si>
  <si>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</si>
  <si>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</si>
  <si>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</si>
  <si>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</si>
  <si>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</si>
  <si>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</si>
  <si>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</si>
  <si>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</si>
  <si>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</si>
  <si>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</si>
  <si>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</si>
  <si>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</si>
  <si>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</si>
  <si>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</si>
  <si>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</si>
  <si>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</si>
  <si>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</si>
  <si>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</si>
  <si>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</si>
  <si>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</si>
  <si>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</si>
  <si>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</si>
  <si>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</si>
  <si>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</si>
  <si>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</si>
  <si>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</si>
  <si>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</si>
  <si>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</si>
  <si>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</si>
  <si>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</si>
  <si>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</si>
  <si>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</si>
  <si>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</si>
  <si>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</si>
  <si>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</si>
  <si>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</si>
  <si>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</si>
  <si>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</si>
  <si>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</si>
  <si>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</si>
  <si>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</si>
  <si>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</si>
  <si>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</si>
  <si>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</si>
  <si>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</si>
  <si>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</si>
  <si>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</si>
  <si>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</si>
  <si>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</si>
  <si>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</si>
  <si>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</si>
  <si>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</si>
  <si>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</si>
  <si>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</si>
  <si>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</si>
  <si>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</si>
  <si>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</si>
  <si>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</si>
  <si>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</si>
  <si>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</si>
  <si>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</si>
  <si>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</si>
  <si>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</si>
  <si>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</si>
  <si>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</si>
  <si>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</si>
  <si>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</si>
  <si>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</si>
  <si>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</si>
  <si>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</si>
  <si>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</si>
  <si>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</si>
  <si>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</si>
  <si>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</si>
  <si>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</si>
  <si>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</si>
  <si>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</si>
  <si>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</si>
  <si>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</si>
  <si>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</si>
  <si>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</si>
  <si>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</si>
  <si>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</si>
  <si>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</si>
  <si>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</si>
  <si>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</si>
  <si>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</si>
  <si>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</si>
  <si>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</si>
  <si>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</si>
  <si>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</si>
  <si>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</si>
  <si>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</si>
  <si>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</si>
  <si>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</si>
  <si>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</si>
  <si>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</si>
  <si>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</si>
  <si>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</si>
  <si>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</si>
  <si>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</si>
  <si>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</si>
  <si>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</si>
  <si>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</si>
  <si>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</si>
  <si>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</si>
  <si>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</si>
  <si>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</si>
  <si>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</si>
  <si>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</si>
  <si>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</si>
  <si>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</si>
  <si>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</si>
  <si>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</si>
  <si>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</si>
  <si>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</si>
  <si>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</si>
  <si>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</si>
  <si>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</si>
  <si>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</si>
  <si>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</si>
  <si>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</si>
  <si>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</si>
  <si>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</si>
  <si>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</si>
  <si>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</si>
  <si>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</si>
  <si>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</si>
  <si>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</si>
  <si>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</si>
  <si>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</si>
  <si>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</si>
  <si>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</si>
  <si>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</si>
  <si>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</si>
  <si>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</si>
  <si>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</si>
  <si>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</si>
  <si>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</si>
  <si>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</si>
  <si>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</si>
  <si>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</si>
  <si>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</si>
  <si>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</si>
  <si>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</si>
  <si>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</si>
  <si>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</si>
  <si>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</si>
  <si>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</si>
  <si>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</si>
  <si>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</si>
  <si>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</si>
  <si>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</si>
  <si>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</si>
  <si>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</si>
  <si>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</si>
  <si>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</si>
  <si>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</si>
  <si>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</si>
  <si>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</si>
  <si>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</si>
  <si>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</si>
  <si>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</si>
  <si>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</si>
  <si>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</si>
  <si>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</si>
  <si>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</si>
  <si>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</si>
  <si>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</si>
  <si>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</si>
  <si>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</si>
  <si>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</si>
  <si>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</si>
  <si>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</si>
  <si>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</si>
  <si>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</si>
  <si>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</si>
  <si>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</si>
  <si>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</si>
  <si>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</si>
  <si>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</si>
  <si>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</si>
  <si>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</si>
  <si>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</si>
  <si>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</si>
  <si>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</si>
  <si>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</si>
  <si>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</si>
  <si>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</si>
  <si>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</si>
  <si>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</si>
  <si>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</si>
  <si>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</si>
  <si>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</si>
  <si>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</si>
  <si>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</si>
  <si>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</si>
  <si>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</si>
  <si>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</si>
  <si>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</si>
  <si>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</si>
  <si>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</si>
  <si>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</si>
  <si>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</si>
  <si>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</si>
  <si>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</si>
  <si>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</si>
  <si>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</si>
  <si>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</si>
  <si>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</si>
  <si>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</si>
  <si>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</si>
  <si>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</si>
  <si>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</si>
  <si>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</si>
  <si>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</si>
  <si>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</si>
  <si>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</si>
  <si>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</si>
  <si>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</si>
  <si>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</si>
  <si>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</si>
  <si>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</si>
  <si>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</si>
  <si>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</si>
  <si>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</si>
  <si>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</si>
  <si>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</si>
  <si>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</si>
  <si>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</si>
  <si>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</si>
  <si>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</si>
  <si>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</si>
  <si>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</si>
  <si>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</si>
  <si>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</si>
  <si>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</si>
  <si>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</si>
  <si>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</si>
  <si>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</si>
  <si>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</si>
  <si>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</si>
  <si>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</si>
  <si>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</si>
  <si>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</si>
  <si>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</si>
  <si>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</si>
  <si>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</si>
  <si>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</si>
  <si>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</si>
  <si>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</si>
  <si>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</si>
  <si>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</si>
  <si>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</si>
  <si>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</si>
  <si>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</si>
  <si>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</si>
  <si>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</si>
  <si>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</si>
  <si>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</si>
  <si>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</si>
  <si>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</si>
  <si>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</si>
  <si>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</si>
  <si>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</si>
  <si>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</si>
  <si>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</si>
  <si>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</si>
  <si>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</si>
  <si>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</si>
  <si>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</si>
  <si>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</si>
  <si>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</si>
  <si>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</si>
  <si>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</si>
  <si>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</si>
  <si>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</si>
  <si>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</si>
  <si>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</si>
  <si>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</si>
  <si>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</si>
  <si>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</si>
  <si>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</si>
  <si>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</si>
  <si>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</si>
  <si>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</si>
  <si>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</si>
  <si>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</si>
  <si>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</si>
  <si>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</si>
  <si>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</si>
  <si>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</si>
  <si>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</si>
  <si>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</si>
  <si>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</si>
  <si>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</si>
  <si>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</si>
  <si>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</si>
  <si>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</si>
  <si>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</si>
  <si>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</si>
  <si>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</si>
  <si>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</si>
  <si>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</si>
  <si>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</si>
  <si>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</si>
  <si>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</si>
  <si>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</si>
  <si>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</si>
  <si>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</si>
  <si>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</si>
  <si>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</si>
  <si>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</si>
  <si>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</si>
  <si>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</si>
  <si>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</si>
  <si>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</si>
  <si>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</si>
  <si>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</si>
  <si>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</si>
  <si>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</si>
  <si>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</si>
  <si>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</si>
  <si>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</si>
  <si>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</si>
  <si>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</si>
  <si>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</si>
  <si>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</si>
  <si>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</si>
  <si>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</si>
  <si>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</si>
  <si>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</si>
  <si>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</si>
  <si>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</si>
  <si>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</si>
  <si>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</si>
  <si>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</si>
  <si>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</si>
  <si>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</si>
  <si>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</si>
  <si>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</si>
  <si>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</si>
  <si>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</si>
  <si>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</si>
  <si>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</si>
  <si>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</si>
  <si>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</si>
  <si>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</si>
  <si>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</si>
  <si>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</si>
  <si>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</si>
  <si>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</si>
  <si>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</si>
  <si>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</si>
  <si>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</si>
  <si>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</si>
  <si>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</si>
  <si>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</si>
  <si>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</si>
  <si>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</si>
  <si>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</si>
  <si>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</si>
  <si>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</si>
  <si>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</si>
  <si>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</si>
  <si>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</si>
  <si>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</si>
  <si>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</si>
  <si>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</si>
  <si>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</si>
  <si>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</si>
  <si>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</si>
  <si>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</si>
  <si>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</si>
  <si>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</si>
  <si>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</si>
  <si>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</si>
  <si>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長崎川棚医療センター</t>
    <phoneticPr fontId="3"/>
  </si>
  <si>
    <t>〒859-3615 東彼杵郡川棚町下組郷２００５－１</t>
    <phoneticPr fontId="3"/>
  </si>
  <si>
    <t>〇</t>
  </si>
  <si>
    <t>複数の診療科で活用</t>
  </si>
  <si>
    <t>循環器内科</t>
  </si>
  <si>
    <t>外科</t>
  </si>
  <si>
    <t>整形外科</t>
  </si>
  <si>
    <t>急性期一般入院料１</t>
  </si>
  <si>
    <t>ＤＰＣ特定病院群</t>
  </si>
  <si>
    <t>有</t>
  </si>
  <si>
    <t>看護必要度Ⅰ</t>
    <phoneticPr fontId="3"/>
  </si>
  <si>
    <t>3階病棟</t>
  </si>
  <si>
    <t>急性期機能</t>
  </si>
  <si>
    <t>神経内科</t>
  </si>
  <si>
    <t>脳神経外科</t>
  </si>
  <si>
    <t>5階病棟</t>
  </si>
  <si>
    <t>消化器内科（胃腸内科）</t>
  </si>
  <si>
    <t>呼吸器内科</t>
  </si>
  <si>
    <t>6階病棟</t>
  </si>
  <si>
    <t>地域包括ケア病棟入院料１</t>
  </si>
  <si>
    <t>4階病棟</t>
  </si>
  <si>
    <t>回復期機能</t>
  </si>
  <si>
    <t>障害者施設等７対１入院基本料</t>
  </si>
  <si>
    <t>-</t>
    <phoneticPr fontId="3"/>
  </si>
  <si>
    <t>第８病棟</t>
  </si>
  <si>
    <t>慢性期機能</t>
  </si>
  <si>
    <t>ICU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</si>
</sst>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25.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1048</v>
      </c>
      <c r="M9" s="282" t="s">
        <v>1052</v>
      </c>
      <c r="N9" s="282" t="s">
        <v>1055</v>
      </c>
      <c r="O9" s="282" t="s">
        <v>1057</v>
      </c>
      <c r="P9" s="282" t="s">
        <v>1061</v>
      </c>
      <c r="Q9" s="282" t="s">
        <v>1063</v>
      </c>
    </row>
    <row r="10" spans="1:22" s="21" customFormat="1" ht="34.5" customHeight="1">
      <c r="A10" s="244" t="s">
        <v>606</v>
      </c>
      <c r="B10" s="17"/>
      <c r="C10" s="19"/>
      <c r="D10" s="19"/>
      <c r="E10" s="19"/>
      <c r="F10" s="19"/>
      <c r="G10" s="19"/>
      <c r="H10" s="20"/>
      <c r="I10" s="422" t="s">
        <v>2</v>
      </c>
      <c r="J10" s="422"/>
      <c r="K10" s="422"/>
      <c r="L10" s="25"/>
      <c r="M10" s="25"/>
      <c r="N10" s="25"/>
      <c r="O10" s="25"/>
      <c r="P10" s="25"/>
      <c r="Q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c r="P11" s="25"/>
      <c r="Q11" s="25" t="s">
        <v>1039</v>
      </c>
    </row>
    <row r="12" spans="1:22" s="21" customFormat="1" ht="34.5" customHeight="1">
      <c r="A12" s="244" t="s">
        <v>606</v>
      </c>
      <c r="B12" s="24"/>
      <c r="C12" s="19"/>
      <c r="D12" s="19"/>
      <c r="E12" s="19"/>
      <c r="F12" s="19"/>
      <c r="G12" s="19"/>
      <c r="H12" s="20"/>
      <c r="I12" s="422" t="s">
        <v>4</v>
      </c>
      <c r="J12" s="422"/>
      <c r="K12" s="422"/>
      <c r="L12" s="29"/>
      <c r="M12" s="29"/>
      <c r="N12" s="29"/>
      <c r="O12" s="29" t="s">
        <v>1039</v>
      </c>
      <c r="P12" s="29"/>
      <c r="Q12" s="29"/>
    </row>
    <row r="13" spans="1:22" s="21" customFormat="1" ht="34.5" customHeight="1">
      <c r="A13" s="244" t="s">
        <v>606</v>
      </c>
      <c r="B13" s="17"/>
      <c r="C13" s="19"/>
      <c r="D13" s="19"/>
      <c r="E13" s="19"/>
      <c r="F13" s="19"/>
      <c r="G13" s="19"/>
      <c r="H13" s="20"/>
      <c r="I13" s="422" t="s">
        <v>5</v>
      </c>
      <c r="J13" s="422"/>
      <c r="K13" s="422"/>
      <c r="L13" s="28"/>
      <c r="M13" s="28"/>
      <c r="N13" s="28"/>
      <c r="O13" s="28"/>
      <c r="P13" s="28" t="s">
        <v>1039</v>
      </c>
      <c r="Q13" s="28"/>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1048</v>
      </c>
      <c r="M22" s="282" t="s">
        <v>1052</v>
      </c>
      <c r="N22" s="282" t="s">
        <v>1055</v>
      </c>
      <c r="O22" s="282" t="s">
        <v>1057</v>
      </c>
      <c r="P22" s="282" t="s">
        <v>1061</v>
      </c>
      <c r="Q22" s="282" t="s">
        <v>1063</v>
      </c>
    </row>
    <row r="23" spans="1:22" s="21" customFormat="1" ht="34.5" customHeight="1">
      <c r="A23" s="244" t="s">
        <v>607</v>
      </c>
      <c r="B23" s="17"/>
      <c r="C23" s="19"/>
      <c r="D23" s="19"/>
      <c r="E23" s="19"/>
      <c r="F23" s="19"/>
      <c r="G23" s="19"/>
      <c r="H23" s="20"/>
      <c r="I23" s="303" t="s">
        <v>2</v>
      </c>
      <c r="J23" s="304"/>
      <c r="K23" s="305"/>
      <c r="L23" s="25"/>
      <c r="M23" s="25"/>
      <c r="N23" s="25"/>
      <c r="O23" s="25"/>
      <c r="P23" s="25"/>
      <c r="Q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c r="P24" s="25"/>
      <c r="Q24" s="25" t="s">
        <v>1039</v>
      </c>
    </row>
    <row r="25" spans="1:22" s="21" customFormat="1" ht="34.5" customHeight="1">
      <c r="A25" s="244" t="s">
        <v>607</v>
      </c>
      <c r="B25" s="24"/>
      <c r="C25" s="19"/>
      <c r="D25" s="19"/>
      <c r="E25" s="19"/>
      <c r="F25" s="19"/>
      <c r="G25" s="19"/>
      <c r="H25" s="20"/>
      <c r="I25" s="303" t="s">
        <v>4</v>
      </c>
      <c r="J25" s="304"/>
      <c r="K25" s="305"/>
      <c r="L25" s="29"/>
      <c r="M25" s="29"/>
      <c r="N25" s="29"/>
      <c r="O25" s="29" t="s">
        <v>1039</v>
      </c>
      <c r="P25" s="29"/>
      <c r="Q25" s="29"/>
    </row>
    <row r="26" spans="1:22" s="21" customFormat="1" ht="34.5" customHeight="1">
      <c r="A26" s="244" t="s">
        <v>607</v>
      </c>
      <c r="B26" s="17"/>
      <c r="C26" s="19"/>
      <c r="D26" s="19"/>
      <c r="E26" s="19"/>
      <c r="F26" s="19"/>
      <c r="G26" s="19"/>
      <c r="H26" s="20"/>
      <c r="I26" s="303" t="s">
        <v>5</v>
      </c>
      <c r="J26" s="304"/>
      <c r="K26" s="305"/>
      <c r="L26" s="28"/>
      <c r="M26" s="28"/>
      <c r="N26" s="28"/>
      <c r="O26" s="28"/>
      <c r="P26" s="28" t="s">
        <v>1039</v>
      </c>
      <c r="Q26" s="28"/>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1048</v>
      </c>
      <c r="M35" s="282" t="s">
        <v>1052</v>
      </c>
      <c r="N35" s="282" t="s">
        <v>1055</v>
      </c>
      <c r="O35" s="282" t="s">
        <v>1057</v>
      </c>
      <c r="P35" s="282" t="s">
        <v>1061</v>
      </c>
      <c r="Q35" s="282" t="s">
        <v>1063</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1048</v>
      </c>
      <c r="M44" s="282" t="s">
        <v>1052</v>
      </c>
      <c r="N44" s="282" t="s">
        <v>1055</v>
      </c>
      <c r="O44" s="282" t="s">
        <v>1057</v>
      </c>
      <c r="P44" s="282" t="s">
        <v>1061</v>
      </c>
      <c r="Q44" s="282" t="s">
        <v>1063</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c r="A89" s="243"/>
      <c r="B89" s="18"/>
      <c r="C89" s="62"/>
      <c r="D89" s="3"/>
      <c r="E89" s="3"/>
      <c r="F89" s="3"/>
      <c r="G89" s="3"/>
      <c r="H89" s="287"/>
      <c r="I89" s="287"/>
      <c r="J89" s="64" t="s">
        <v>35</v>
      </c>
      <c r="K89" s="65"/>
      <c r="L89" s="262" t="s">
        <v>1048</v>
      </c>
      <c r="M89" s="262" t="s">
        <v>1052</v>
      </c>
      <c r="N89" s="262" t="s">
        <v>1055</v>
      </c>
      <c r="O89" s="262" t="s">
        <v>1057</v>
      </c>
      <c r="P89" s="262" t="s">
        <v>1061</v>
      </c>
      <c r="Q89" s="262" t="s">
        <v>1063</v>
      </c>
    </row>
    <row r="90" spans="1:22" s="21" customFormat="1">
      <c r="A90" s="243"/>
      <c r="B90" s="1"/>
      <c r="C90" s="3"/>
      <c r="D90" s="3"/>
      <c r="E90" s="3"/>
      <c r="F90" s="3"/>
      <c r="G90" s="3"/>
      <c r="H90" s="287"/>
      <c r="I90" s="67" t="s">
        <v>36</v>
      </c>
      <c r="J90" s="68"/>
      <c r="K90" s="69"/>
      <c r="L90" s="262" t="s">
        <v>1049</v>
      </c>
      <c r="M90" s="262" t="s">
        <v>1049</v>
      </c>
      <c r="N90" s="262" t="s">
        <v>1049</v>
      </c>
      <c r="O90" s="262" t="s">
        <v>1058</v>
      </c>
      <c r="P90" s="262" t="s">
        <v>1062</v>
      </c>
      <c r="Q90" s="262" t="s">
        <v>1049</v>
      </c>
    </row>
    <row r="91" spans="1:22" s="21" customFormat="1" ht="54" customHeight="1">
      <c r="A91" s="244" t="s">
        <v>609</v>
      </c>
      <c r="B91" s="1"/>
      <c r="C91" s="320" t="s">
        <v>37</v>
      </c>
      <c r="D91" s="321"/>
      <c r="E91" s="321"/>
      <c r="F91" s="321"/>
      <c r="G91" s="321"/>
      <c r="H91" s="322"/>
      <c r="I91" s="294" t="s">
        <v>38</v>
      </c>
      <c r="J91" s="260" t="s">
        <v>532</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1052</v>
      </c>
      <c r="N97" s="66" t="s">
        <v>1055</v>
      </c>
      <c r="O97" s="66" t="s">
        <v>1057</v>
      </c>
      <c r="P97" s="66" t="s">
        <v>1061</v>
      </c>
      <c r="Q97" s="66" t="s">
        <v>1063</v>
      </c>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1058</v>
      </c>
      <c r="P98" s="70" t="s">
        <v>1062</v>
      </c>
      <c r="Q98" s="70" t="s">
        <v>1049</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280</v>
      </c>
      <c r="K99" s="237" t="str">
        <f>IF(OR(COUNTIF(L99:Q99,"未確認")&gt;0,COUNTIF(L99:Q99,"~*")&gt;0),"※","")</f>
        <v/>
      </c>
      <c r="L99" s="258">
        <v>57</v>
      </c>
      <c r="M99" s="258">
        <v>55</v>
      </c>
      <c r="N99" s="258">
        <v>50</v>
      </c>
      <c r="O99" s="258">
        <v>55</v>
      </c>
      <c r="P99" s="258">
        <v>60</v>
      </c>
      <c r="Q99" s="258">
        <v>3</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280</v>
      </c>
      <c r="K101" s="237" t="str">
        <f>IF(OR(COUNTIF(L101:Q101,"未確認")&gt;0,COUNTIF(L101:Q101,"~*")&gt;0),"※","")</f>
        <v/>
      </c>
      <c r="L101" s="258">
        <v>57</v>
      </c>
      <c r="M101" s="258">
        <v>55</v>
      </c>
      <c r="N101" s="258">
        <v>50</v>
      </c>
      <c r="O101" s="258">
        <v>55</v>
      </c>
      <c r="P101" s="258">
        <v>60</v>
      </c>
      <c r="Q101" s="258">
        <v>3</v>
      </c>
    </row>
    <row r="102" spans="1:22" s="83" customFormat="1" ht="34.5" customHeight="1">
      <c r="A102" s="244" t="s">
        <v>610</v>
      </c>
      <c r="B102" s="84"/>
      <c r="C102" s="377"/>
      <c r="D102" s="379"/>
      <c r="E102" s="317" t="s">
        <v>612</v>
      </c>
      <c r="F102" s="318"/>
      <c r="G102" s="318"/>
      <c r="H102" s="319"/>
      <c r="I102" s="420"/>
      <c r="J102" s="256">
        <f t="shared" si="0"/>
        <v>280</v>
      </c>
      <c r="K102" s="237" t="str">
        <f t="shared" ref="K102:K111" si="1">IF(OR(COUNTIF(L101:Q101,"未確認")&gt;0,COUNTIF(L101:Q101,"~*")&gt;0),"※","")</f>
        <v/>
      </c>
      <c r="L102" s="258">
        <v>57</v>
      </c>
      <c r="M102" s="258">
        <v>55</v>
      </c>
      <c r="N102" s="258">
        <v>50</v>
      </c>
      <c r="O102" s="258">
        <v>55</v>
      </c>
      <c r="P102" s="258">
        <v>60</v>
      </c>
      <c r="Q102" s="258">
        <v>3</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1055</v>
      </c>
      <c r="O118" s="66" t="s">
        <v>1057</v>
      </c>
      <c r="P118" s="66" t="s">
        <v>1061</v>
      </c>
      <c r="Q118" s="66" t="s">
        <v>1063</v>
      </c>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1058</v>
      </c>
      <c r="P119" s="70" t="s">
        <v>1062</v>
      </c>
      <c r="Q119" s="70" t="s">
        <v>1049</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1040</v>
      </c>
      <c r="M120" s="98" t="s">
        <v>1040</v>
      </c>
      <c r="N120" s="98" t="s">
        <v>1040</v>
      </c>
      <c r="O120" s="98" t="s">
        <v>1040</v>
      </c>
      <c r="P120" s="98" t="s">
        <v>1050</v>
      </c>
      <c r="Q120" s="98" t="s">
        <v>1040</v>
      </c>
    </row>
    <row r="121" spans="1:22" s="83" customFormat="1" ht="40.5" customHeight="1">
      <c r="A121" s="244" t="s">
        <v>618</v>
      </c>
      <c r="B121" s="1"/>
      <c r="C121" s="295"/>
      <c r="D121" s="297"/>
      <c r="E121" s="334" t="s">
        <v>53</v>
      </c>
      <c r="F121" s="335"/>
      <c r="G121" s="335"/>
      <c r="H121" s="336"/>
      <c r="I121" s="354"/>
      <c r="J121" s="101"/>
      <c r="K121" s="102"/>
      <c r="L121" s="98" t="s">
        <v>1041</v>
      </c>
      <c r="M121" s="98" t="s">
        <v>1050</v>
      </c>
      <c r="N121" s="98" t="s">
        <v>1053</v>
      </c>
      <c r="O121" s="98" t="s">
        <v>1050</v>
      </c>
      <c r="P121" s="98" t="s">
        <v>533</v>
      </c>
      <c r="Q121" s="98" t="s">
        <v>1041</v>
      </c>
    </row>
    <row r="122" spans="1:22" s="83" customFormat="1" ht="40.5" customHeight="1">
      <c r="A122" s="244" t="s">
        <v>619</v>
      </c>
      <c r="B122" s="1"/>
      <c r="C122" s="295"/>
      <c r="D122" s="297"/>
      <c r="E122" s="396"/>
      <c r="F122" s="418"/>
      <c r="G122" s="418"/>
      <c r="H122" s="397"/>
      <c r="I122" s="354"/>
      <c r="J122" s="101"/>
      <c r="K122" s="102"/>
      <c r="L122" s="98" t="s">
        <v>1042</v>
      </c>
      <c r="M122" s="98" t="s">
        <v>1051</v>
      </c>
      <c r="N122" s="98" t="s">
        <v>1054</v>
      </c>
      <c r="O122" s="98" t="s">
        <v>1042</v>
      </c>
      <c r="P122" s="98" t="s">
        <v>533</v>
      </c>
      <c r="Q122" s="98" t="s">
        <v>1042</v>
      </c>
    </row>
    <row r="123" spans="1:22" s="83" customFormat="1" ht="40.5" customHeight="1">
      <c r="A123" s="244" t="s">
        <v>620</v>
      </c>
      <c r="B123" s="1"/>
      <c r="C123" s="289"/>
      <c r="D123" s="290"/>
      <c r="E123" s="377"/>
      <c r="F123" s="378"/>
      <c r="G123" s="378"/>
      <c r="H123" s="379"/>
      <c r="I123" s="341"/>
      <c r="J123" s="105"/>
      <c r="K123" s="106"/>
      <c r="L123" s="98" t="s">
        <v>1043</v>
      </c>
      <c r="M123" s="98" t="s">
        <v>533</v>
      </c>
      <c r="N123" s="98" t="s">
        <v>1050</v>
      </c>
      <c r="O123" s="98" t="s">
        <v>1041</v>
      </c>
      <c r="P123" s="98" t="s">
        <v>533</v>
      </c>
      <c r="Q123" s="98" t="s">
        <v>1043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1055</v>
      </c>
      <c r="O129" s="66" t="s">
        <v>1057</v>
      </c>
      <c r="P129" s="66" t="s">
        <v>1061</v>
      </c>
      <c r="Q129" s="66" t="s">
        <v>1063</v>
      </c>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1058</v>
      </c>
      <c r="P130" s="70" t="s">
        <v>1062</v>
      </c>
      <c r="Q130" s="70" t="s">
        <v>1049</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c r="N131" s="98" t="s">
        <v>1044</v>
      </c>
      <c r="O131" s="98" t="s">
        <v>1056</v>
      </c>
      <c r="P131" s="98" t="s">
        <v>1059</v>
      </c>
      <c r="Q131" s="98" t="s">
        <v>1044</v>
      </c>
    </row>
    <row r="132" spans="1:22" s="83" customFormat="1" ht="34.5" customHeight="1">
      <c r="A132" s="244" t="s">
        <v>621</v>
      </c>
      <c r="B132" s="84"/>
      <c r="C132" s="295"/>
      <c r="D132" s="297"/>
      <c r="E132" s="320" t="s">
        <v>58</v>
      </c>
      <c r="F132" s="321"/>
      <c r="G132" s="321"/>
      <c r="H132" s="322"/>
      <c r="I132" s="389"/>
      <c r="J132" s="101"/>
      <c r="K132" s="102"/>
      <c r="L132" s="82">
        <v>57</v>
      </c>
      <c r="M132" s="82">
        <v>55</v>
      </c>
      <c r="N132" s="82">
        <v>50</v>
      </c>
      <c r="O132" s="82">
        <v>55</v>
      </c>
      <c r="P132" s="82">
        <v>60</v>
      </c>
      <c r="Q132" s="82">
        <v>3</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1055</v>
      </c>
      <c r="O143" s="66" t="s">
        <v>1057</v>
      </c>
      <c r="P143" s="66" t="s">
        <v>1061</v>
      </c>
      <c r="Q143" s="66" t="s">
        <v>1063</v>
      </c>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1058</v>
      </c>
      <c r="P144" s="70" t="s">
        <v>1062</v>
      </c>
      <c r="Q144" s="70" t="s">
        <v>1049</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361</v>
      </c>
      <c r="K145" s="264" t="str">
        <f t="shared" ref="K145:K176" si="3">IF(OR(COUNTIF(L145:Q145,"未確認")&gt;0,COUNTIF(L145:Q145,"~*")&gt;0),"※","")</f>
        <v/>
      </c>
      <c r="L145" s="117">
        <v>130</v>
      </c>
      <c r="M145" s="117">
        <v>107</v>
      </c>
      <c r="N145" s="117">
        <v>104</v>
      </c>
      <c r="O145" s="117">
        <v>0</v>
      </c>
      <c r="P145" s="117">
        <v>0</v>
      </c>
      <c r="Q145" s="117">
        <v>20</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58</v>
      </c>
      <c r="K166" s="264" t="str">
        <f t="shared" si="3"/>
        <v/>
      </c>
      <c r="L166" s="117">
        <v>0</v>
      </c>
      <c r="M166" s="117">
        <v>0</v>
      </c>
      <c r="N166" s="117">
        <v>0</v>
      </c>
      <c r="O166" s="117">
        <v>0</v>
      </c>
      <c r="P166" s="117">
        <v>58</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108</v>
      </c>
      <c r="K201" s="264" t="str">
        <f t="shared" si="5"/>
        <v/>
      </c>
      <c r="L201" s="117">
        <v>0</v>
      </c>
      <c r="M201" s="117">
        <v>0</v>
      </c>
      <c r="N201" s="117">
        <v>0</v>
      </c>
      <c r="O201" s="117">
        <v>108</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1055</v>
      </c>
      <c r="O226" s="66" t="s">
        <v>1057</v>
      </c>
      <c r="P226" s="66" t="s">
        <v>1061</v>
      </c>
      <c r="Q226" s="66" t="s">
        <v>1063</v>
      </c>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1058</v>
      </c>
      <c r="P227" s="70" t="s">
        <v>1062</v>
      </c>
      <c r="Q227" s="70" t="s">
        <v>1049</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1055</v>
      </c>
      <c r="O234" s="66" t="s">
        <v>1057</v>
      </c>
      <c r="P234" s="66" t="s">
        <v>1061</v>
      </c>
      <c r="Q234" s="66" t="s">
        <v>1063</v>
      </c>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1058</v>
      </c>
      <c r="P235" s="70" t="s">
        <v>1062</v>
      </c>
      <c r="Q235" s="70" t="s">
        <v>1049</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1055</v>
      </c>
      <c r="O244" s="66" t="s">
        <v>1057</v>
      </c>
      <c r="P244" s="66" t="s">
        <v>1061</v>
      </c>
      <c r="Q244" s="66" t="s">
        <v>1063</v>
      </c>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1058</v>
      </c>
      <c r="P245" s="70" t="s">
        <v>1062</v>
      </c>
      <c r="Q245" s="70" t="s">
        <v>1049</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1055</v>
      </c>
      <c r="O253" s="66" t="s">
        <v>1057</v>
      </c>
      <c r="P253" s="66" t="s">
        <v>1061</v>
      </c>
      <c r="Q253" s="66" t="s">
        <v>1063</v>
      </c>
      <c r="R253" s="8"/>
      <c r="S253" s="8"/>
      <c r="T253" s="8"/>
      <c r="U253" s="8"/>
      <c r="V253" s="8"/>
    </row>
    <row r="254" spans="1:22">
      <c r="A254" s="243"/>
      <c r="B254" s="1"/>
      <c r="C254" s="62"/>
      <c r="D254" s="3"/>
      <c r="F254" s="3"/>
      <c r="G254" s="3"/>
      <c r="H254" s="287"/>
      <c r="I254" s="67" t="s">
        <v>36</v>
      </c>
      <c r="J254" s="68"/>
      <c r="K254" s="79"/>
      <c r="L254" s="70" t="s">
        <v>1049</v>
      </c>
      <c r="M254" s="137" t="s">
        <v>1049</v>
      </c>
      <c r="N254" s="137" t="s">
        <v>1049</v>
      </c>
      <c r="O254" s="137" t="s">
        <v>1058</v>
      </c>
      <c r="P254" s="137" t="s">
        <v>1062</v>
      </c>
      <c r="Q254" s="137" t="s">
        <v>1049</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1046</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1055</v>
      </c>
      <c r="O263" s="66" t="s">
        <v>1057</v>
      </c>
      <c r="P263" s="66" t="s">
        <v>1061</v>
      </c>
      <c r="Q263" s="66" t="s">
        <v>1063</v>
      </c>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1058</v>
      </c>
      <c r="P264" s="70" t="s">
        <v>1062</v>
      </c>
      <c r="Q264" s="70" t="s">
        <v>1049</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22</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0.21</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164</v>
      </c>
      <c r="K269" s="81" t="str">
        <f t="shared" si="8"/>
        <v/>
      </c>
      <c r="L269" s="147">
        <v>36</v>
      </c>
      <c r="M269" s="147">
        <v>34</v>
      </c>
      <c r="N269" s="147">
        <v>30</v>
      </c>
      <c r="O269" s="147">
        <v>25</v>
      </c>
      <c r="P269" s="147">
        <v>39</v>
      </c>
      <c r="Q269" s="147">
        <v>0</v>
      </c>
    </row>
    <row r="270" spans="1:22" s="83" customFormat="1" ht="34.5" customHeight="1">
      <c r="A270" s="249" t="s">
        <v>725</v>
      </c>
      <c r="B270" s="120"/>
      <c r="C270" s="371"/>
      <c r="D270" s="371"/>
      <c r="E270" s="371"/>
      <c r="F270" s="371"/>
      <c r="G270" s="371" t="s">
        <v>148</v>
      </c>
      <c r="H270" s="371"/>
      <c r="I270" s="404"/>
      <c r="J270" s="266">
        <f t="shared" si="9"/>
        <v>4</v>
      </c>
      <c r="K270" s="81" t="str">
        <f t="shared" si="8"/>
        <v/>
      </c>
      <c r="L270" s="148">
        <v>0</v>
      </c>
      <c r="M270" s="148">
        <v>0</v>
      </c>
      <c r="N270" s="148">
        <v>2.4</v>
      </c>
      <c r="O270" s="148">
        <v>0</v>
      </c>
      <c r="P270" s="148">
        <v>1.6</v>
      </c>
      <c r="Q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row>
    <row r="273" spans="1:17" s="83" customFormat="1" ht="34.5" customHeight="1">
      <c r="A273" s="249" t="s">
        <v>727</v>
      </c>
      <c r="B273" s="120"/>
      <c r="C273" s="371" t="s">
        <v>152</v>
      </c>
      <c r="D273" s="372"/>
      <c r="E273" s="372"/>
      <c r="F273" s="372"/>
      <c r="G273" s="371" t="s">
        <v>146</v>
      </c>
      <c r="H273" s="371"/>
      <c r="I273" s="404"/>
      <c r="J273" s="266">
        <f t="shared" si="9"/>
        <v>20</v>
      </c>
      <c r="K273" s="81" t="str">
        <f t="shared" si="8"/>
        <v/>
      </c>
      <c r="L273" s="147">
        <v>1</v>
      </c>
      <c r="M273" s="147">
        <v>0</v>
      </c>
      <c r="N273" s="147">
        <v>1</v>
      </c>
      <c r="O273" s="147">
        <v>1</v>
      </c>
      <c r="P273" s="147">
        <v>17</v>
      </c>
      <c r="Q273" s="147">
        <v>0</v>
      </c>
    </row>
    <row r="274" spans="1:17" s="83" customFormat="1" ht="34.5" customHeight="1">
      <c r="A274" s="249" t="s">
        <v>727</v>
      </c>
      <c r="B274" s="120"/>
      <c r="C274" s="372"/>
      <c r="D274" s="372"/>
      <c r="E274" s="372"/>
      <c r="F274" s="372"/>
      <c r="G274" s="371" t="s">
        <v>148</v>
      </c>
      <c r="H274" s="371"/>
      <c r="I274" s="404"/>
      <c r="J274" s="266">
        <f t="shared" si="9"/>
        <v>10.4</v>
      </c>
      <c r="K274" s="81" t="str">
        <f t="shared" si="8"/>
        <v/>
      </c>
      <c r="L274" s="148">
        <v>2.4</v>
      </c>
      <c r="M274" s="148">
        <v>2.4</v>
      </c>
      <c r="N274" s="148">
        <v>1.6</v>
      </c>
      <c r="O274" s="148">
        <v>2.4</v>
      </c>
      <c r="P274" s="148">
        <v>1.6</v>
      </c>
      <c r="Q274" s="148">
        <v>0</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0</v>
      </c>
      <c r="O277" s="147">
        <v>1</v>
      </c>
      <c r="P277" s="147">
        <v>0</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3</v>
      </c>
      <c r="K283" s="81" t="str">
        <f t="shared" si="8"/>
        <v/>
      </c>
      <c r="L283" s="147">
        <v>1</v>
      </c>
      <c r="M283" s="147">
        <v>1</v>
      </c>
      <c r="N283" s="147">
        <v>1</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9</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7</v>
      </c>
      <c r="M297" s="147">
        <v>8</v>
      </c>
      <c r="N297" s="147">
        <v>15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0.8</v>
      </c>
      <c r="M298" s="148">
        <v>3.2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2.4</v>
      </c>
      <c r="N302" s="148">
        <v>2.4</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0.8</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1055</v>
      </c>
      <c r="O322" s="66" t="s">
        <v>1057</v>
      </c>
      <c r="P322" s="66" t="s">
        <v>1061</v>
      </c>
      <c r="Q322" s="66" t="s">
        <v>1063</v>
      </c>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1058</v>
      </c>
      <c r="P323" s="137" t="s">
        <v>1062</v>
      </c>
      <c r="Q323" s="137" t="s">
        <v>1049</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1</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1055</v>
      </c>
      <c r="O342" s="66" t="s">
        <v>1057</v>
      </c>
      <c r="P342" s="66" t="s">
        <v>1061</v>
      </c>
      <c r="Q342" s="66" t="s">
        <v>1063</v>
      </c>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1058</v>
      </c>
      <c r="P343" s="137" t="s">
        <v>1062</v>
      </c>
      <c r="Q343" s="137" t="s">
        <v>1049</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1</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1055</v>
      </c>
      <c r="O367" s="66" t="s">
        <v>1057</v>
      </c>
      <c r="P367" s="66" t="s">
        <v>1061</v>
      </c>
      <c r="Q367" s="66" t="s">
        <v>1063</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1058</v>
      </c>
      <c r="P368" s="137" t="s">
        <v>1062</v>
      </c>
      <c r="Q368" s="137" t="s">
        <v>1049</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1055</v>
      </c>
      <c r="O390" s="66" t="s">
        <v>1057</v>
      </c>
      <c r="P390" s="66" t="s">
        <v>1061</v>
      </c>
      <c r="Q390" s="66" t="s">
        <v>1063</v>
      </c>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1058</v>
      </c>
      <c r="P391" s="70" t="s">
        <v>1062</v>
      </c>
      <c r="Q391" s="70" t="s">
        <v>1049</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4104</v>
      </c>
      <c r="K392" s="81" t="str">
        <f t="shared" ref="K392:K397" si="12">IF(OR(COUNTIF(L392:Q392,"未確認")&gt;0,COUNTIF(L392:Q392,"~*")&gt;0),"※","")</f>
        <v/>
      </c>
      <c r="L392" s="147">
        <v>1298</v>
      </c>
      <c r="M392" s="147">
        <v>958</v>
      </c>
      <c r="N392" s="147">
        <v>938</v>
      </c>
      <c r="O392" s="147">
        <v>901</v>
      </c>
      <c r="P392" s="147">
        <v>9</v>
      </c>
      <c r="Q392" s="147">
        <v>0</v>
      </c>
    </row>
    <row r="393" spans="1:22" s="83" customFormat="1" ht="34.5" customHeight="1">
      <c r="A393" s="249" t="s">
        <v>773</v>
      </c>
      <c r="B393" s="84"/>
      <c r="C393" s="370"/>
      <c r="D393" s="380"/>
      <c r="E393" s="320" t="s">
        <v>224</v>
      </c>
      <c r="F393" s="321"/>
      <c r="G393" s="321"/>
      <c r="H393" s="322"/>
      <c r="I393" s="343"/>
      <c r="J393" s="140">
        <f t="shared" si="11"/>
        <v>2223</v>
      </c>
      <c r="K393" s="81" t="str">
        <f t="shared" si="12"/>
        <v/>
      </c>
      <c r="L393" s="147">
        <v>458</v>
      </c>
      <c r="M393" s="147">
        <v>516</v>
      </c>
      <c r="N393" s="147">
        <v>355</v>
      </c>
      <c r="O393" s="147">
        <v>885</v>
      </c>
      <c r="P393" s="147">
        <v>9</v>
      </c>
      <c r="Q393" s="147">
        <v>0</v>
      </c>
    </row>
    <row r="394" spans="1:22" s="83" customFormat="1" ht="34.5" customHeight="1">
      <c r="A394" s="250" t="s">
        <v>774</v>
      </c>
      <c r="B394" s="84"/>
      <c r="C394" s="370"/>
      <c r="D394" s="381"/>
      <c r="E394" s="320" t="s">
        <v>225</v>
      </c>
      <c r="F394" s="321"/>
      <c r="G394" s="321"/>
      <c r="H394" s="322"/>
      <c r="I394" s="343"/>
      <c r="J394" s="140">
        <f t="shared" si="11"/>
        <v>347</v>
      </c>
      <c r="K394" s="81" t="str">
        <f t="shared" si="12"/>
        <v/>
      </c>
      <c r="L394" s="147">
        <v>186</v>
      </c>
      <c r="M394" s="147">
        <v>73</v>
      </c>
      <c r="N394" s="147">
        <v>88</v>
      </c>
      <c r="O394" s="147">
        <v>0</v>
      </c>
      <c r="P394" s="147">
        <v>0</v>
      </c>
      <c r="Q394" s="147">
        <v>0</v>
      </c>
    </row>
    <row r="395" spans="1:22" s="83" customFormat="1" ht="34.5" customHeight="1">
      <c r="A395" s="250" t="s">
        <v>775</v>
      </c>
      <c r="B395" s="84"/>
      <c r="C395" s="370"/>
      <c r="D395" s="382"/>
      <c r="E395" s="320" t="s">
        <v>226</v>
      </c>
      <c r="F395" s="321"/>
      <c r="G395" s="321"/>
      <c r="H395" s="322"/>
      <c r="I395" s="343"/>
      <c r="J395" s="140">
        <f t="shared" si="11"/>
        <v>1534</v>
      </c>
      <c r="K395" s="81" t="str">
        <f t="shared" si="12"/>
        <v/>
      </c>
      <c r="L395" s="147">
        <v>654</v>
      </c>
      <c r="M395" s="147">
        <v>369</v>
      </c>
      <c r="N395" s="147">
        <v>495</v>
      </c>
      <c r="O395" s="147">
        <v>16</v>
      </c>
      <c r="P395" s="147">
        <v>0</v>
      </c>
      <c r="Q395" s="147">
        <v>0</v>
      </c>
    </row>
    <row r="396" spans="1:22" s="83" customFormat="1" ht="34.5" customHeight="1">
      <c r="A396" s="250" t="s">
        <v>776</v>
      </c>
      <c r="B396" s="1"/>
      <c r="C396" s="370"/>
      <c r="D396" s="320" t="s">
        <v>227</v>
      </c>
      <c r="E396" s="321"/>
      <c r="F396" s="321"/>
      <c r="G396" s="321"/>
      <c r="H396" s="322"/>
      <c r="I396" s="343"/>
      <c r="J396" s="140">
        <f t="shared" si="11"/>
        <v>4360</v>
      </c>
      <c r="K396" s="81" t="str">
        <f t="shared" si="12"/>
        <v/>
      </c>
      <c r="L396" s="147">
        <v>1333</v>
      </c>
      <c r="M396" s="147">
        <v>999</v>
      </c>
      <c r="N396" s="147">
        <v>1019</v>
      </c>
      <c r="O396" s="147">
        <v>941</v>
      </c>
      <c r="P396" s="147">
        <v>68</v>
      </c>
      <c r="Q396" s="147">
        <v>0</v>
      </c>
    </row>
    <row r="397" spans="1:22" s="83" customFormat="1" ht="34.5" customHeight="1">
      <c r="A397" s="250" t="s">
        <v>777</v>
      </c>
      <c r="B397" s="119"/>
      <c r="C397" s="370"/>
      <c r="D397" s="320" t="s">
        <v>228</v>
      </c>
      <c r="E397" s="321"/>
      <c r="F397" s="321"/>
      <c r="G397" s="321"/>
      <c r="H397" s="322"/>
      <c r="I397" s="344"/>
      <c r="J397" s="140">
        <f t="shared" si="11"/>
        <v>3160</v>
      </c>
      <c r="K397" s="81" t="str">
        <f t="shared" si="12"/>
        <v/>
      </c>
      <c r="L397" s="147">
        <v>837</v>
      </c>
      <c r="M397" s="147">
        <v>655</v>
      </c>
      <c r="N397" s="147">
        <v>761</v>
      </c>
      <c r="O397" s="147">
        <v>894</v>
      </c>
      <c r="P397" s="147">
        <v>13</v>
      </c>
      <c r="Q397" s="147">
        <v>0</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1055</v>
      </c>
      <c r="O403" s="66" t="s">
        <v>1057</v>
      </c>
      <c r="P403" s="66" t="s">
        <v>1061</v>
      </c>
      <c r="Q403" s="66" t="s">
        <v>1063</v>
      </c>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1058</v>
      </c>
      <c r="P404" s="70" t="s">
        <v>1062</v>
      </c>
      <c r="Q404" s="70" t="s">
        <v>1049</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4104</v>
      </c>
      <c r="K405" s="81" t="str">
        <f t="shared" ref="K405:K422" si="14">IF(OR(COUNTIF(L405:Q405,"未確認")&gt;0,COUNTIF(L405:Q405,"~*")&gt;0),"※","")</f>
        <v/>
      </c>
      <c r="L405" s="147">
        <v>1298</v>
      </c>
      <c r="M405" s="147">
        <v>958</v>
      </c>
      <c r="N405" s="147">
        <v>938</v>
      </c>
      <c r="O405" s="147">
        <v>901</v>
      </c>
      <c r="P405" s="147">
        <v>9</v>
      </c>
      <c r="Q405" s="147">
        <v>0</v>
      </c>
    </row>
    <row r="406" spans="1:22" s="83" customFormat="1" ht="34.5" customHeight="1">
      <c r="A406" s="251" t="s">
        <v>779</v>
      </c>
      <c r="B406" s="119"/>
      <c r="C406" s="369"/>
      <c r="D406" s="375" t="s">
        <v>233</v>
      </c>
      <c r="E406" s="377" t="s">
        <v>234</v>
      </c>
      <c r="F406" s="378"/>
      <c r="G406" s="378"/>
      <c r="H406" s="379"/>
      <c r="I406" s="361"/>
      <c r="J406" s="140">
        <f t="shared" si="13"/>
        <v>1069</v>
      </c>
      <c r="K406" s="81" t="str">
        <f t="shared" si="14"/>
        <v/>
      </c>
      <c r="L406" s="147">
        <v>41</v>
      </c>
      <c r="M406" s="147">
        <v>66</v>
      </c>
      <c r="N406" s="147">
        <v>136</v>
      </c>
      <c r="O406" s="147">
        <v>820</v>
      </c>
      <c r="P406" s="147">
        <v>6</v>
      </c>
      <c r="Q406" s="147">
        <v>0</v>
      </c>
    </row>
    <row r="407" spans="1:22" s="83" customFormat="1" ht="34.5" customHeight="1">
      <c r="A407" s="251" t="s">
        <v>780</v>
      </c>
      <c r="B407" s="119"/>
      <c r="C407" s="369"/>
      <c r="D407" s="369"/>
      <c r="E407" s="320" t="s">
        <v>235</v>
      </c>
      <c r="F407" s="321"/>
      <c r="G407" s="321"/>
      <c r="H407" s="322"/>
      <c r="I407" s="361"/>
      <c r="J407" s="140">
        <f t="shared" si="13"/>
        <v>2553</v>
      </c>
      <c r="K407" s="81" t="str">
        <f t="shared" si="14"/>
        <v/>
      </c>
      <c r="L407" s="147">
        <v>1068</v>
      </c>
      <c r="M407" s="147">
        <v>762</v>
      </c>
      <c r="N407" s="147">
        <v>659</v>
      </c>
      <c r="O407" s="147">
        <v>63</v>
      </c>
      <c r="P407" s="147">
        <v>1</v>
      </c>
      <c r="Q407" s="147">
        <v>0</v>
      </c>
    </row>
    <row r="408" spans="1:22" s="83" customFormat="1" ht="34.5" customHeight="1">
      <c r="A408" s="251" t="s">
        <v>781</v>
      </c>
      <c r="B408" s="119"/>
      <c r="C408" s="369"/>
      <c r="D408" s="369"/>
      <c r="E408" s="320" t="s">
        <v>236</v>
      </c>
      <c r="F408" s="321"/>
      <c r="G408" s="321"/>
      <c r="H408" s="322"/>
      <c r="I408" s="361"/>
      <c r="J408" s="140">
        <f t="shared" si="13"/>
        <v>107</v>
      </c>
      <c r="K408" s="81" t="str">
        <f t="shared" si="14"/>
        <v/>
      </c>
      <c r="L408" s="147">
        <v>38</v>
      </c>
      <c r="M408" s="147">
        <v>22</v>
      </c>
      <c r="N408" s="147">
        <v>33</v>
      </c>
      <c r="O408" s="147">
        <v>12</v>
      </c>
      <c r="P408" s="147">
        <v>2</v>
      </c>
      <c r="Q408" s="147">
        <v>0</v>
      </c>
    </row>
    <row r="409" spans="1:22" s="83" customFormat="1" ht="34.5" customHeight="1">
      <c r="A409" s="251" t="s">
        <v>782</v>
      </c>
      <c r="B409" s="119"/>
      <c r="C409" s="369"/>
      <c r="D409" s="369"/>
      <c r="E409" s="317" t="s">
        <v>989</v>
      </c>
      <c r="F409" s="318"/>
      <c r="G409" s="318"/>
      <c r="H409" s="319"/>
      <c r="I409" s="361"/>
      <c r="J409" s="140">
        <f t="shared" si="13"/>
        <v>374</v>
      </c>
      <c r="K409" s="81" t="str">
        <f t="shared" si="14"/>
        <v/>
      </c>
      <c r="L409" s="147">
        <v>150</v>
      </c>
      <c r="M409" s="147">
        <v>108</v>
      </c>
      <c r="N409" s="147">
        <v>110</v>
      </c>
      <c r="O409" s="147">
        <v>6</v>
      </c>
      <c r="P409" s="147">
        <v>0</v>
      </c>
      <c r="Q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1</v>
      </c>
      <c r="M412" s="147">
        <v>0</v>
      </c>
      <c r="N412" s="147">
        <v>0</v>
      </c>
      <c r="O412" s="147">
        <v>0</v>
      </c>
      <c r="P412" s="147">
        <v>0</v>
      </c>
      <c r="Q412" s="147">
        <v>0</v>
      </c>
    </row>
    <row r="413" spans="1:22" s="83" customFormat="1" ht="34.5" customHeight="1">
      <c r="A413" s="251" t="s">
        <v>786</v>
      </c>
      <c r="B413" s="119"/>
      <c r="C413" s="369"/>
      <c r="D413" s="320" t="s">
        <v>251</v>
      </c>
      <c r="E413" s="321"/>
      <c r="F413" s="321"/>
      <c r="G413" s="321"/>
      <c r="H413" s="322"/>
      <c r="I413" s="361"/>
      <c r="J413" s="140">
        <f t="shared" si="13"/>
        <v>4033</v>
      </c>
      <c r="K413" s="81" t="str">
        <f t="shared" si="14"/>
        <v/>
      </c>
      <c r="L413" s="147">
        <v>1297</v>
      </c>
      <c r="M413" s="147">
        <v>964</v>
      </c>
      <c r="N413" s="147">
        <v>888</v>
      </c>
      <c r="O413" s="147">
        <v>871</v>
      </c>
      <c r="P413" s="147">
        <v>13</v>
      </c>
      <c r="Q413" s="147">
        <v>0</v>
      </c>
    </row>
    <row r="414" spans="1:22" s="83" customFormat="1" ht="34.5" customHeight="1">
      <c r="A414" s="251" t="s">
        <v>787</v>
      </c>
      <c r="B414" s="119"/>
      <c r="C414" s="369"/>
      <c r="D414" s="375" t="s">
        <v>240</v>
      </c>
      <c r="E414" s="377" t="s">
        <v>241</v>
      </c>
      <c r="F414" s="378"/>
      <c r="G414" s="378"/>
      <c r="H414" s="379"/>
      <c r="I414" s="361"/>
      <c r="J414" s="140">
        <f t="shared" si="13"/>
        <v>1056</v>
      </c>
      <c r="K414" s="81" t="str">
        <f t="shared" si="14"/>
        <v/>
      </c>
      <c r="L414" s="147">
        <v>512</v>
      </c>
      <c r="M414" s="147">
        <v>337</v>
      </c>
      <c r="N414" s="147">
        <v>201</v>
      </c>
      <c r="O414" s="147">
        <v>1</v>
      </c>
      <c r="P414" s="147">
        <v>5</v>
      </c>
      <c r="Q414" s="147">
        <v>0</v>
      </c>
    </row>
    <row r="415" spans="1:22" s="83" customFormat="1" ht="34.5" customHeight="1">
      <c r="A415" s="251" t="s">
        <v>788</v>
      </c>
      <c r="B415" s="119"/>
      <c r="C415" s="369"/>
      <c r="D415" s="369"/>
      <c r="E415" s="320" t="s">
        <v>242</v>
      </c>
      <c r="F415" s="321"/>
      <c r="G415" s="321"/>
      <c r="H415" s="322"/>
      <c r="I415" s="361"/>
      <c r="J415" s="140">
        <f t="shared" si="13"/>
        <v>2245</v>
      </c>
      <c r="K415" s="81" t="str">
        <f t="shared" si="14"/>
        <v/>
      </c>
      <c r="L415" s="147">
        <v>606</v>
      </c>
      <c r="M415" s="147">
        <v>499</v>
      </c>
      <c r="N415" s="147">
        <v>514</v>
      </c>
      <c r="O415" s="147">
        <v>626</v>
      </c>
      <c r="P415" s="147">
        <v>0</v>
      </c>
      <c r="Q415" s="147">
        <v>0</v>
      </c>
    </row>
    <row r="416" spans="1:22" s="83" customFormat="1" ht="34.5" customHeight="1">
      <c r="A416" s="251" t="s">
        <v>789</v>
      </c>
      <c r="B416" s="119"/>
      <c r="C416" s="369"/>
      <c r="D416" s="369"/>
      <c r="E416" s="320" t="s">
        <v>243</v>
      </c>
      <c r="F416" s="321"/>
      <c r="G416" s="321"/>
      <c r="H416" s="322"/>
      <c r="I416" s="361"/>
      <c r="J416" s="140">
        <f t="shared" si="13"/>
        <v>268</v>
      </c>
      <c r="K416" s="81" t="str">
        <f t="shared" si="14"/>
        <v/>
      </c>
      <c r="L416" s="147">
        <v>77</v>
      </c>
      <c r="M416" s="147">
        <v>34</v>
      </c>
      <c r="N416" s="147">
        <v>48</v>
      </c>
      <c r="O416" s="147">
        <v>106</v>
      </c>
      <c r="P416" s="147">
        <v>3</v>
      </c>
      <c r="Q416" s="147">
        <v>0</v>
      </c>
    </row>
    <row r="417" spans="1:22" s="83" customFormat="1" ht="34.5" customHeight="1">
      <c r="A417" s="251" t="s">
        <v>790</v>
      </c>
      <c r="B417" s="119"/>
      <c r="C417" s="369"/>
      <c r="D417" s="369"/>
      <c r="E417" s="320" t="s">
        <v>244</v>
      </c>
      <c r="F417" s="321"/>
      <c r="G417" s="321"/>
      <c r="H417" s="322"/>
      <c r="I417" s="361"/>
      <c r="J417" s="140">
        <f t="shared" si="13"/>
        <v>71</v>
      </c>
      <c r="K417" s="81" t="str">
        <f t="shared" si="14"/>
        <v/>
      </c>
      <c r="L417" s="147">
        <v>6</v>
      </c>
      <c r="M417" s="147">
        <v>3</v>
      </c>
      <c r="N417" s="147">
        <v>13</v>
      </c>
      <c r="O417" s="147">
        <v>49</v>
      </c>
      <c r="P417" s="147">
        <v>0</v>
      </c>
      <c r="Q417" s="147">
        <v>0</v>
      </c>
    </row>
    <row r="418" spans="1:22" s="83" customFormat="1" ht="34.5" customHeight="1">
      <c r="A418" s="251" t="s">
        <v>791</v>
      </c>
      <c r="B418" s="119"/>
      <c r="C418" s="369"/>
      <c r="D418" s="369"/>
      <c r="E418" s="320" t="s">
        <v>245</v>
      </c>
      <c r="F418" s="321"/>
      <c r="G418" s="321"/>
      <c r="H418" s="322"/>
      <c r="I418" s="361"/>
      <c r="J418" s="140">
        <f t="shared" si="13"/>
        <v>122</v>
      </c>
      <c r="K418" s="81" t="str">
        <f t="shared" si="14"/>
        <v/>
      </c>
      <c r="L418" s="147">
        <v>27</v>
      </c>
      <c r="M418" s="147">
        <v>38</v>
      </c>
      <c r="N418" s="147">
        <v>29</v>
      </c>
      <c r="O418" s="147">
        <v>28</v>
      </c>
      <c r="P418" s="147">
        <v>0</v>
      </c>
      <c r="Q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132</v>
      </c>
      <c r="K420" s="81" t="str">
        <f t="shared" si="14"/>
        <v/>
      </c>
      <c r="L420" s="147">
        <v>26</v>
      </c>
      <c r="M420" s="147">
        <v>21</v>
      </c>
      <c r="N420" s="147">
        <v>30</v>
      </c>
      <c r="O420" s="147">
        <v>55</v>
      </c>
      <c r="P420" s="147">
        <v>0</v>
      </c>
      <c r="Q420" s="147">
        <v>0</v>
      </c>
    </row>
    <row r="421" spans="1:22" s="83" customFormat="1" ht="34.5" customHeight="1">
      <c r="A421" s="251" t="s">
        <v>794</v>
      </c>
      <c r="B421" s="119"/>
      <c r="C421" s="369"/>
      <c r="D421" s="369"/>
      <c r="E421" s="320" t="s">
        <v>247</v>
      </c>
      <c r="F421" s="321"/>
      <c r="G421" s="321"/>
      <c r="H421" s="322"/>
      <c r="I421" s="361"/>
      <c r="J421" s="140">
        <f t="shared" si="13"/>
        <v>139</v>
      </c>
      <c r="K421" s="81" t="str">
        <f t="shared" si="14"/>
        <v/>
      </c>
      <c r="L421" s="147">
        <v>43</v>
      </c>
      <c r="M421" s="147">
        <v>32</v>
      </c>
      <c r="N421" s="147">
        <v>53</v>
      </c>
      <c r="O421" s="147">
        <v>6</v>
      </c>
      <c r="P421" s="147">
        <v>5</v>
      </c>
      <c r="Q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1055</v>
      </c>
      <c r="O428" s="66" t="s">
        <v>1057</v>
      </c>
      <c r="P428" s="66" t="s">
        <v>1061</v>
      </c>
      <c r="Q428" s="66" t="s">
        <v>1063</v>
      </c>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1058</v>
      </c>
      <c r="P429" s="70" t="s">
        <v>1062</v>
      </c>
      <c r="Q429" s="70" t="s">
        <v>1049</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2977</v>
      </c>
      <c r="K430" s="193" t="str">
        <f>IF(OR(COUNTIF(L430:Q430,"未確認")&gt;0,COUNTIF(L430:Q430,"~*")&gt;0),"※","")</f>
        <v/>
      </c>
      <c r="L430" s="147">
        <v>785</v>
      </c>
      <c r="M430" s="147">
        <v>627</v>
      </c>
      <c r="N430" s="147">
        <v>687</v>
      </c>
      <c r="O430" s="147">
        <v>870</v>
      </c>
      <c r="P430" s="147">
        <v>8</v>
      </c>
      <c r="Q430" s="147">
        <v>0</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69</v>
      </c>
      <c r="K431" s="193" t="str">
        <f>IF(OR(COUNTIF(L431:Q431,"未確認")&gt;0,COUNTIF(L431:Q431,"~*")&gt;0),"※","")</f>
        <v/>
      </c>
      <c r="L431" s="147">
        <v>9</v>
      </c>
      <c r="M431" s="147">
        <v>25</v>
      </c>
      <c r="N431" s="147">
        <v>12</v>
      </c>
      <c r="O431" s="147">
        <v>23</v>
      </c>
      <c r="P431" s="147">
        <v>0</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425</v>
      </c>
      <c r="K432" s="193" t="str">
        <f>IF(OR(COUNTIF(L432:Q432,"未確認")&gt;0,COUNTIF(L432:Q432,"~*")&gt;0),"※","")</f>
        <v/>
      </c>
      <c r="L432" s="147">
        <v>65</v>
      </c>
      <c r="M432" s="147">
        <v>118</v>
      </c>
      <c r="N432" s="147">
        <v>79</v>
      </c>
      <c r="O432" s="147">
        <v>163</v>
      </c>
      <c r="P432" s="147">
        <v>0</v>
      </c>
      <c r="Q432" s="147">
        <v>0</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2483</v>
      </c>
      <c r="K433" s="193" t="str">
        <f>IF(OR(COUNTIF(L433:Q433,"未確認")&gt;0,COUNTIF(L433:Q433,"~*")&gt;0),"※","")</f>
        <v/>
      </c>
      <c r="L433" s="147">
        <v>711</v>
      </c>
      <c r="M433" s="147">
        <v>484</v>
      </c>
      <c r="N433" s="147">
        <v>596</v>
      </c>
      <c r="O433" s="147">
        <v>684</v>
      </c>
      <c r="P433" s="147">
        <v>8</v>
      </c>
      <c r="Q433" s="147">
        <v>0</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0</v>
      </c>
      <c r="K434" s="193" t="str">
        <f>IF(OR(COUNTIF(L434:Q434,"未確認")&gt;0,COUNTIF(L434:Q434,"~*")&gt;0),"※","")</f>
        <v/>
      </c>
      <c r="L434" s="147">
        <v>0</v>
      </c>
      <c r="M434" s="147">
        <v>0</v>
      </c>
      <c r="N434" s="147">
        <v>0</v>
      </c>
      <c r="O434" s="147">
        <v>0</v>
      </c>
      <c r="P434" s="147">
        <v>0</v>
      </c>
      <c r="Q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1055</v>
      </c>
      <c r="O441" s="66" t="s">
        <v>1057</v>
      </c>
      <c r="P441" s="66" t="s">
        <v>1061</v>
      </c>
      <c r="Q441" s="66" t="s">
        <v>1063</v>
      </c>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1058</v>
      </c>
      <c r="P442" s="70" t="s">
        <v>1062</v>
      </c>
      <c r="Q442" s="70" t="s">
        <v>1049</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1055</v>
      </c>
      <c r="O466" s="66" t="s">
        <v>1057</v>
      </c>
      <c r="P466" s="66" t="s">
        <v>1061</v>
      </c>
      <c r="Q466" s="66" t="s">
        <v>1063</v>
      </c>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1058</v>
      </c>
      <c r="P467" s="70" t="s">
        <v>1062</v>
      </c>
      <c r="Q467" s="70" t="s">
        <v>1049</v>
      </c>
      <c r="R467" s="8"/>
      <c r="S467" s="8"/>
      <c r="T467" s="8"/>
      <c r="U467" s="8"/>
      <c r="V467" s="8"/>
    </row>
    <row r="468" spans="1:22" ht="34.5" customHeight="1">
      <c r="A468" s="252" t="s">
        <v>807</v>
      </c>
      <c r="B468" s="1"/>
      <c r="C468" s="334" t="s">
        <v>282</v>
      </c>
      <c r="D468" s="335"/>
      <c r="E468" s="335"/>
      <c r="F468" s="335"/>
      <c r="G468" s="335"/>
      <c r="H468" s="336"/>
      <c r="I468" s="340" t="s">
        <v>283</v>
      </c>
      <c r="J468" s="116">
        <f>IF(SUM(L468:Q468)=0,IF(COUNTIF(L468:Q468,"未確認")&gt;0,"未確認",IF(COUNTIF(L468:Q468,"*")&gt;0,"*",SUM(L468:Q468))),SUM(L468:Q468))</f>
        <v>42</v>
      </c>
      <c r="K468" s="201" t="str">
        <f t="shared" ref="K468:K475" si="16">IF(OR(COUNTIF(L468:Q468,"未確認")&gt;0,COUNTIF(L468:Q468,"*")&gt;0),"※","")</f>
        <v>※</v>
      </c>
      <c r="L468" s="117">
        <v>20</v>
      </c>
      <c r="M468" s="117" t="s">
        <v>541</v>
      </c>
      <c r="N468" s="117">
        <v>11</v>
      </c>
      <c r="O468" s="117" t="s">
        <v>541</v>
      </c>
      <c r="P468" s="117" t="s">
        <v>541</v>
      </c>
      <c r="Q468" s="117">
        <v>11</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v>0</v>
      </c>
      <c r="M469" s="117" t="s">
        <v>541</v>
      </c>
      <c r="N469" s="117" t="s">
        <v>541</v>
      </c>
      <c r="O469" s="117">
        <v>0</v>
      </c>
      <c r="P469" s="117" t="s">
        <v>541</v>
      </c>
      <c r="Q469" s="117">
        <v>0</v>
      </c>
      <c r="R469" s="8"/>
      <c r="S469" s="8"/>
      <c r="T469" s="8"/>
      <c r="U469" s="8"/>
      <c r="V469" s="8"/>
    </row>
    <row r="470" spans="1:22" ht="34.5" customHeight="1">
      <c r="A470" s="252" t="s">
        <v>813</v>
      </c>
      <c r="B470" s="1"/>
      <c r="C470" s="202"/>
      <c r="D470" s="356"/>
      <c r="E470" s="320" t="s">
        <v>286</v>
      </c>
      <c r="F470" s="321"/>
      <c r="G470" s="321"/>
      <c r="H470" s="322"/>
      <c r="I470" s="354"/>
      <c r="J470" s="116">
        <f t="shared" si="17"/>
        <v>11</v>
      </c>
      <c r="K470" s="201" t="str">
        <f t="shared" si="16"/>
        <v>※</v>
      </c>
      <c r="L470" s="117">
        <v>11</v>
      </c>
      <c r="M470" s="117" t="s">
        <v>541</v>
      </c>
      <c r="N470" s="117">
        <v>0</v>
      </c>
      <c r="O470" s="117">
        <v>0</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117">
        <v>0</v>
      </c>
      <c r="O471" s="117">
        <v>0</v>
      </c>
      <c r="P471" s="117">
        <v>0</v>
      </c>
      <c r="Q471" s="117" t="s">
        <v>541</v>
      </c>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t="s">
        <v>541</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IF(OR(COUNTIF(L476:Q476,"未確認")&gt;0,COUNTIF(L476:Q476,"~")&gt;0),"※","")</f>
        <v/>
      </c>
      <c r="L476" s="117" t="s">
        <v>541</v>
      </c>
      <c r="M476" s="117">
        <v>0</v>
      </c>
      <c r="N476" s="117">
        <v>0</v>
      </c>
      <c r="O476" s="117">
        <v>0</v>
      </c>
      <c r="P476" s="117">
        <v>0</v>
      </c>
      <c r="Q476" s="117">
        <v>0</v>
      </c>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IF(OR(COUNTIF(L477:Q477,"未確認")&gt;0,COUNTIF(L477:Q477,"*")&gt;0),"※","")</f>
        <v>※</v>
      </c>
      <c r="L477" s="117" t="s">
        <v>541</v>
      </c>
      <c r="M477" s="117" t="s">
        <v>541</v>
      </c>
      <c r="N477" s="117" t="s">
        <v>541</v>
      </c>
      <c r="O477" s="117" t="s">
        <v>541</v>
      </c>
      <c r="P477" s="117">
        <v>0</v>
      </c>
      <c r="Q477" s="117" t="s">
        <v>541</v>
      </c>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t="s">
        <v>541</v>
      </c>
      <c r="O478" s="117">
        <v>0</v>
      </c>
      <c r="P478" s="117">
        <v>0</v>
      </c>
      <c r="Q478" s="117" t="s">
        <v>541</v>
      </c>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117">
        <v>0</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10</v>
      </c>
      <c r="K481" s="201" t="str">
        <f t="shared" si="18"/>
        <v>※</v>
      </c>
      <c r="L481" s="117" t="s">
        <v>541</v>
      </c>
      <c r="M481" s="117" t="s">
        <v>541</v>
      </c>
      <c r="N481" s="117" t="s">
        <v>541</v>
      </c>
      <c r="O481" s="117">
        <v>0</v>
      </c>
      <c r="P481" s="117">
        <v>0</v>
      </c>
      <c r="Q481" s="117">
        <v>10</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117">
        <v>0</v>
      </c>
      <c r="O484" s="117">
        <v>0</v>
      </c>
      <c r="P484" s="117">
        <v>0</v>
      </c>
      <c r="Q484" s="117" t="s">
        <v>541</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t="s">
        <v>541</v>
      </c>
      <c r="O490" s="117">
        <v>0</v>
      </c>
      <c r="P490" s="117">
        <v>0</v>
      </c>
      <c r="Q490" s="117" t="s">
        <v>541</v>
      </c>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v>0</v>
      </c>
      <c r="P491" s="117">
        <v>0</v>
      </c>
      <c r="Q491" s="117" t="s">
        <v>541</v>
      </c>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v>0</v>
      </c>
      <c r="O496" s="117">
        <v>0</v>
      </c>
      <c r="P496" s="117">
        <v>0</v>
      </c>
      <c r="Q496" s="117" t="s">
        <v>541</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1055</v>
      </c>
      <c r="O502" s="66" t="s">
        <v>1057</v>
      </c>
      <c r="P502" s="66" t="s">
        <v>1061</v>
      </c>
      <c r="Q502" s="66" t="s">
        <v>1063</v>
      </c>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1058</v>
      </c>
      <c r="P503" s="70" t="s">
        <v>1062</v>
      </c>
      <c r="Q503" s="70" t="s">
        <v>1049</v>
      </c>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IF(SUM(L504:Q504)=0,IF(COUNTIF(L504:Q504,"未確認")&gt;0,"未確認",IF(COUNTIF(L504:Q504,"~*")&gt;0,"*",SUM(L504:Q504))),SUM(L504:Q504))</f>
        <v>*</v>
      </c>
      <c r="K504" s="201" t="str">
        <f t="shared" ref="K504:K511" si="21">IF(OR(COUNTIF(L504:Q504,"未確認")&gt;0,COUNTIF(L504:Q504,"*")&gt;0),"※","")</f>
        <v>※</v>
      </c>
      <c r="L504" s="117">
        <v>0</v>
      </c>
      <c r="M504" s="117">
        <v>0</v>
      </c>
      <c r="N504" s="117" t="s">
        <v>541</v>
      </c>
      <c r="O504" s="117">
        <v>0</v>
      </c>
      <c r="P504" s="117">
        <v>0</v>
      </c>
      <c r="Q504" s="117" t="s">
        <v>541</v>
      </c>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t="s">
        <v>541</v>
      </c>
      <c r="O505" s="117">
        <v>0</v>
      </c>
      <c r="P505" s="117" t="s">
        <v>541</v>
      </c>
      <c r="Q505" s="117" t="s">
        <v>541</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t="s">
        <v>541</v>
      </c>
      <c r="P508" s="117">
        <v>0</v>
      </c>
      <c r="Q508" s="117">
        <v>0</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1055</v>
      </c>
      <c r="O514" s="66" t="s">
        <v>1057</v>
      </c>
      <c r="P514" s="66" t="s">
        <v>1061</v>
      </c>
      <c r="Q514" s="66" t="s">
        <v>1063</v>
      </c>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1058</v>
      </c>
      <c r="P515" s="70" t="s">
        <v>1062</v>
      </c>
      <c r="Q515" s="70" t="s">
        <v>1049</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1055</v>
      </c>
      <c r="O520" s="66" t="s">
        <v>1057</v>
      </c>
      <c r="P520" s="66" t="s">
        <v>1061</v>
      </c>
      <c r="Q520" s="66" t="s">
        <v>1063</v>
      </c>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1058</v>
      </c>
      <c r="P521" s="70" t="s">
        <v>1062</v>
      </c>
      <c r="Q521" s="70" t="s">
        <v>1049</v>
      </c>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IF(SUM(L522:Q522)=0,IF(COUNTIF(L522:Q522,"未確認")&gt;0,"未確認",IF(COUNTIF(L522:Q522,"~*")&gt;0,"*",SUM(L522:Q522))),SUM(L522:Q522))</f>
        <v>*</v>
      </c>
      <c r="K522" s="201" t="str">
        <f>IF(OR(COUNTIF(L522:Q522,"未確認")&gt;0,COUNTIF(L522:Q522,"*")&gt;0),"※","")</f>
        <v>※</v>
      </c>
      <c r="L522" s="117" t="s">
        <v>541</v>
      </c>
      <c r="M522" s="117">
        <v>0</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1055</v>
      </c>
      <c r="O525" s="66" t="s">
        <v>1057</v>
      </c>
      <c r="P525" s="66" t="s">
        <v>1061</v>
      </c>
      <c r="Q525" s="66" t="s">
        <v>1063</v>
      </c>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1058</v>
      </c>
      <c r="P526" s="70" t="s">
        <v>1062</v>
      </c>
      <c r="Q526" s="70" t="s">
        <v>1049</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1055</v>
      </c>
      <c r="O530" s="66" t="s">
        <v>1057</v>
      </c>
      <c r="P530" s="66" t="s">
        <v>1061</v>
      </c>
      <c r="Q530" s="66" t="s">
        <v>1063</v>
      </c>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1058</v>
      </c>
      <c r="P531" s="70" t="s">
        <v>1062</v>
      </c>
      <c r="Q531" s="70" t="s">
        <v>1049</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f t="shared" si="22"/>
        <v>85</v>
      </c>
      <c r="K535" s="201" t="str">
        <f t="shared" si="23"/>
        <v>※</v>
      </c>
      <c r="L535" s="117">
        <v>10</v>
      </c>
      <c r="M535" s="117">
        <v>21</v>
      </c>
      <c r="N535" s="117">
        <v>33</v>
      </c>
      <c r="O535" s="117">
        <v>21</v>
      </c>
      <c r="P535" s="117" t="s">
        <v>541</v>
      </c>
      <c r="Q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1055</v>
      </c>
      <c r="O543" s="66" t="s">
        <v>1057</v>
      </c>
      <c r="P543" s="66" t="s">
        <v>1061</v>
      </c>
      <c r="Q543" s="66" t="s">
        <v>1063</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1058</v>
      </c>
      <c r="P544" s="70" t="s">
        <v>1062</v>
      </c>
      <c r="Q544" s="70" t="s">
        <v>1049</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1060</v>
      </c>
      <c r="Q558" s="211" t="s">
        <v>1047</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v>52.8</v>
      </c>
      <c r="M560" s="211">
        <v>49</v>
      </c>
      <c r="N560" s="211">
        <v>55.1</v>
      </c>
      <c r="O560" s="211" t="s">
        <v>533</v>
      </c>
      <c r="P560" s="211" t="s">
        <v>533</v>
      </c>
      <c r="Q560" s="211">
        <v>52.8</v>
      </c>
    </row>
    <row r="561" spans="1:17" s="91" customFormat="1" ht="34.5" customHeight="1">
      <c r="A561" s="251" t="s">
        <v>871</v>
      </c>
      <c r="B561" s="119"/>
      <c r="C561" s="209"/>
      <c r="D561" s="331" t="s">
        <v>377</v>
      </c>
      <c r="E561" s="342"/>
      <c r="F561" s="342"/>
      <c r="G561" s="342"/>
      <c r="H561" s="332"/>
      <c r="I561" s="343"/>
      <c r="J561" s="207"/>
      <c r="K561" s="210"/>
      <c r="L561" s="211">
        <v>37.299999999999997</v>
      </c>
      <c r="M561" s="211">
        <v>29</v>
      </c>
      <c r="N561" s="211">
        <v>35.700000000000003</v>
      </c>
      <c r="O561" s="211" t="s">
        <v>533</v>
      </c>
      <c r="P561" s="211" t="s">
        <v>533</v>
      </c>
      <c r="Q561" s="211">
        <v>37.299999999999997</v>
      </c>
    </row>
    <row r="562" spans="1:17" s="91" customFormat="1" ht="34.5" customHeight="1">
      <c r="A562" s="251" t="s">
        <v>872</v>
      </c>
      <c r="B562" s="119"/>
      <c r="C562" s="209"/>
      <c r="D562" s="331" t="s">
        <v>992</v>
      </c>
      <c r="E562" s="342"/>
      <c r="F562" s="342"/>
      <c r="G562" s="342"/>
      <c r="H562" s="332"/>
      <c r="I562" s="343"/>
      <c r="J562" s="207"/>
      <c r="K562" s="210"/>
      <c r="L562" s="211">
        <v>28.7</v>
      </c>
      <c r="M562" s="211">
        <v>24.1</v>
      </c>
      <c r="N562" s="211">
        <v>34</v>
      </c>
      <c r="O562" s="211" t="s">
        <v>533</v>
      </c>
      <c r="P562" s="211" t="s">
        <v>533</v>
      </c>
      <c r="Q562" s="211">
        <v>28.7</v>
      </c>
    </row>
    <row r="563" spans="1:17" s="91" customFormat="1" ht="34.5" customHeight="1">
      <c r="A563" s="251" t="s">
        <v>873</v>
      </c>
      <c r="B563" s="119"/>
      <c r="C563" s="209"/>
      <c r="D563" s="331" t="s">
        <v>379</v>
      </c>
      <c r="E563" s="342"/>
      <c r="F563" s="342"/>
      <c r="G563" s="342"/>
      <c r="H563" s="332"/>
      <c r="I563" s="343"/>
      <c r="J563" s="207"/>
      <c r="K563" s="210"/>
      <c r="L563" s="211">
        <v>22.2</v>
      </c>
      <c r="M563" s="211">
        <v>7.4</v>
      </c>
      <c r="N563" s="211">
        <v>13.1</v>
      </c>
      <c r="O563" s="211" t="s">
        <v>533</v>
      </c>
      <c r="P563" s="211" t="s">
        <v>533</v>
      </c>
      <c r="Q563" s="211">
        <v>22.2</v>
      </c>
    </row>
    <row r="564" spans="1:17" s="91" customFormat="1" ht="34.5" customHeight="1">
      <c r="A564" s="251" t="s">
        <v>874</v>
      </c>
      <c r="B564" s="119"/>
      <c r="C564" s="209"/>
      <c r="D564" s="331" t="s">
        <v>380</v>
      </c>
      <c r="E564" s="342"/>
      <c r="F564" s="342"/>
      <c r="G564" s="342"/>
      <c r="H564" s="332"/>
      <c r="I564" s="343"/>
      <c r="J564" s="207"/>
      <c r="K564" s="210"/>
      <c r="L564" s="211">
        <v>6.5</v>
      </c>
      <c r="M564" s="211">
        <v>0.2</v>
      </c>
      <c r="N564" s="211">
        <v>0.2</v>
      </c>
      <c r="O564" s="211" t="s">
        <v>533</v>
      </c>
      <c r="P564" s="211" t="s">
        <v>533</v>
      </c>
      <c r="Q564" s="211">
        <v>6.5</v>
      </c>
    </row>
    <row r="565" spans="1:17" s="91" customFormat="1" ht="34.5" customHeight="1">
      <c r="A565" s="251" t="s">
        <v>875</v>
      </c>
      <c r="B565" s="119"/>
      <c r="C565" s="280"/>
      <c r="D565" s="331" t="s">
        <v>869</v>
      </c>
      <c r="E565" s="342"/>
      <c r="F565" s="342"/>
      <c r="G565" s="342"/>
      <c r="H565" s="332"/>
      <c r="I565" s="343"/>
      <c r="J565" s="207"/>
      <c r="K565" s="210"/>
      <c r="L565" s="211">
        <v>14.3</v>
      </c>
      <c r="M565" s="211">
        <v>23.4</v>
      </c>
      <c r="N565" s="211">
        <v>39.6</v>
      </c>
      <c r="O565" s="211" t="s">
        <v>533</v>
      </c>
      <c r="P565" s="211" t="s">
        <v>533</v>
      </c>
      <c r="Q565" s="211">
        <v>14.3</v>
      </c>
    </row>
    <row r="566" spans="1:17" s="91" customFormat="1" ht="34.5" customHeight="1">
      <c r="A566" s="251" t="s">
        <v>876</v>
      </c>
      <c r="B566" s="119"/>
      <c r="C566" s="285"/>
      <c r="D566" s="331" t="s">
        <v>993</v>
      </c>
      <c r="E566" s="342"/>
      <c r="F566" s="342"/>
      <c r="G566" s="342"/>
      <c r="H566" s="332"/>
      <c r="I566" s="343"/>
      <c r="J566" s="213"/>
      <c r="K566" s="214"/>
      <c r="L566" s="211">
        <v>71.7</v>
      </c>
      <c r="M566" s="211">
        <v>55.1</v>
      </c>
      <c r="N566" s="211">
        <v>86.9</v>
      </c>
      <c r="O566" s="211" t="s">
        <v>533</v>
      </c>
      <c r="P566" s="211" t="s">
        <v>533</v>
      </c>
      <c r="Q566" s="211">
        <v>71.7</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v>14.3</v>
      </c>
      <c r="P568" s="211" t="s">
        <v>533</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v>6.9</v>
      </c>
      <c r="P569" s="211" t="s">
        <v>533</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v>4.3</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v>0.8</v>
      </c>
      <c r="P571" s="211" t="s">
        <v>533</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v>1</v>
      </c>
      <c r="P572" s="211" t="s">
        <v>533</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v>6.6</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v>12.7</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v>0</v>
      </c>
      <c r="M576" s="211">
        <v>0</v>
      </c>
      <c r="N576" s="211">
        <v>0</v>
      </c>
      <c r="O576" s="211" t="s">
        <v>533</v>
      </c>
      <c r="P576" s="211" t="s">
        <v>533</v>
      </c>
      <c r="Q576" s="211">
        <v>0</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t="s">
        <v>533</v>
      </c>
      <c r="P577" s="211" t="s">
        <v>533</v>
      </c>
      <c r="Q577" s="211">
        <v>0</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t="s">
        <v>533</v>
      </c>
      <c r="P578" s="211" t="s">
        <v>533</v>
      </c>
      <c r="Q578" s="211">
        <v>0</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t="s">
        <v>533</v>
      </c>
      <c r="P579" s="211" t="s">
        <v>533</v>
      </c>
      <c r="Q579" s="211">
        <v>0</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t="s">
        <v>533</v>
      </c>
      <c r="P580" s="211" t="s">
        <v>533</v>
      </c>
      <c r="Q580" s="211">
        <v>0</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t="s">
        <v>533</v>
      </c>
      <c r="P581" s="211" t="s">
        <v>533</v>
      </c>
      <c r="Q581" s="211">
        <v>0</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t="s">
        <v>533</v>
      </c>
      <c r="P582" s="211" t="s">
        <v>533</v>
      </c>
      <c r="Q582" s="211">
        <v>0</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1055</v>
      </c>
      <c r="O588" s="66" t="s">
        <v>1057</v>
      </c>
      <c r="P588" s="66" t="s">
        <v>1061</v>
      </c>
      <c r="Q588" s="66" t="s">
        <v>1063</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1058</v>
      </c>
      <c r="P589" s="70" t="s">
        <v>1062</v>
      </c>
      <c r="Q589" s="70" t="s">
        <v>1049</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t="str">
        <f>IF(SUM(L591:Q591)=0,IF(COUNTIF(L591:Q591,"未確認")&gt;0,"未確認",IF(COUNTIF(L591:Q591,"~*")&gt;0,"*",SUM(L591:Q591))),SUM(L591:Q591))</f>
        <v>*</v>
      </c>
      <c r="K591" s="201" t="str">
        <f>IF(OR(COUNTIF(L591:Q591,"未確認")&gt;0,COUNTIF(L591:Q591,"*")&gt;0),"※","")</f>
        <v>※</v>
      </c>
      <c r="L591" s="117" t="s">
        <v>541</v>
      </c>
      <c r="M591" s="117" t="s">
        <v>541</v>
      </c>
      <c r="N591" s="117" t="s">
        <v>541</v>
      </c>
      <c r="O591" s="117">
        <v>0</v>
      </c>
      <c r="P591" s="117">
        <v>0</v>
      </c>
      <c r="Q591" s="117">
        <v>0</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15</v>
      </c>
      <c r="K593" s="201" t="str">
        <f>IF(OR(COUNTIF(L593:Q593,"未確認")&gt;0,COUNTIF(L593:Q593,"*")&gt;0),"※","")</f>
        <v>※</v>
      </c>
      <c r="L593" s="117">
        <v>15</v>
      </c>
      <c r="M593" s="117" t="s">
        <v>541</v>
      </c>
      <c r="N593" s="117" t="s">
        <v>541</v>
      </c>
      <c r="O593" s="117">
        <v>0</v>
      </c>
      <c r="P593" s="117">
        <v>0</v>
      </c>
      <c r="Q593" s="117" t="s">
        <v>541</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1659</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400</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2164</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867</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919</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t="str">
        <f t="shared" ref="J600:J605" si="26">IF(SUM(L600:Q600)=0,IF(COUNTIF(L600:Q600,"未確認")&gt;0,"未確認",IF(COUNTIF(L600:Q600,"~*")&gt;0,"*",SUM(L600:Q600))),SUM(L600:Q600))</f>
        <v>*</v>
      </c>
      <c r="K600" s="201" t="str">
        <f t="shared" ref="K600:K605" si="27">IF(OR(COUNTIF(L600:Q600,"未確認")&gt;0,COUNTIF(L600:Q600,"*")&gt;0),"※","")</f>
        <v>※</v>
      </c>
      <c r="L600" s="117" t="s">
        <v>541</v>
      </c>
      <c r="M600" s="117">
        <v>0</v>
      </c>
      <c r="N600" s="117" t="s">
        <v>541</v>
      </c>
      <c r="O600" s="117">
        <v>0</v>
      </c>
      <c r="P600" s="117">
        <v>0</v>
      </c>
      <c r="Q600" s="117" t="s">
        <v>541</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c r="P602" s="117">
        <v>0</v>
      </c>
      <c r="Q602" s="117" t="s">
        <v>541</v>
      </c>
    </row>
    <row r="603" spans="1:17"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1055</v>
      </c>
      <c r="O611" s="66" t="s">
        <v>1057</v>
      </c>
      <c r="P611" s="66" t="s">
        <v>1061</v>
      </c>
      <c r="Q611" s="66" t="s">
        <v>1063</v>
      </c>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1058</v>
      </c>
      <c r="P612" s="70" t="s">
        <v>1062</v>
      </c>
      <c r="Q612" s="70" t="s">
        <v>1049</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39</v>
      </c>
      <c r="K613" s="201" t="str">
        <f t="shared" ref="K613:K623" si="29">IF(OR(COUNTIF(L613:Q613,"未確認")&gt;0,COUNTIF(L613:Q613,"*")&gt;0),"※","")</f>
        <v>※</v>
      </c>
      <c r="L613" s="117" t="s">
        <v>541</v>
      </c>
      <c r="M613" s="117" t="s">
        <v>541</v>
      </c>
      <c r="N613" s="117">
        <v>14</v>
      </c>
      <c r="O613" s="117">
        <v>25</v>
      </c>
      <c r="P613" s="117">
        <v>0</v>
      </c>
      <c r="Q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t="s">
        <v>541</v>
      </c>
      <c r="N616" s="117" t="s">
        <v>541</v>
      </c>
      <c r="O616" s="117" t="s">
        <v>541</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85</v>
      </c>
      <c r="K618" s="201" t="str">
        <f t="shared" si="29"/>
        <v/>
      </c>
      <c r="L618" s="117">
        <v>0</v>
      </c>
      <c r="M618" s="117">
        <v>0</v>
      </c>
      <c r="N618" s="117">
        <v>0</v>
      </c>
      <c r="O618" s="117">
        <v>85</v>
      </c>
      <c r="P618" s="117">
        <v>0</v>
      </c>
      <c r="Q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v>0</v>
      </c>
      <c r="P621" s="117">
        <v>0</v>
      </c>
      <c r="Q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t="s">
        <v>541</v>
      </c>
      <c r="O622" s="117">
        <v>0</v>
      </c>
      <c r="P622" s="117">
        <v>0</v>
      </c>
      <c r="Q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1055</v>
      </c>
      <c r="O629" s="66" t="s">
        <v>1057</v>
      </c>
      <c r="P629" s="66" t="s">
        <v>1061</v>
      </c>
      <c r="Q629" s="66" t="s">
        <v>1063</v>
      </c>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1058</v>
      </c>
      <c r="P630" s="70" t="s">
        <v>1062</v>
      </c>
      <c r="Q630" s="70" t="s">
        <v>1049</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t="s">
        <v>541</v>
      </c>
      <c r="M631" s="117" t="s">
        <v>541</v>
      </c>
      <c r="N631" s="117" t="s">
        <v>541</v>
      </c>
      <c r="O631" s="117">
        <v>0</v>
      </c>
      <c r="P631" s="117">
        <v>0</v>
      </c>
      <c r="Q631" s="117" t="s">
        <v>541</v>
      </c>
    </row>
    <row r="632" spans="1:22" s="118" customFormat="1" ht="56.15" customHeight="1">
      <c r="A632" s="252" t="s">
        <v>918</v>
      </c>
      <c r="B632" s="119"/>
      <c r="C632" s="320" t="s">
        <v>434</v>
      </c>
      <c r="D632" s="321"/>
      <c r="E632" s="321"/>
      <c r="F632" s="321"/>
      <c r="G632" s="321"/>
      <c r="H632" s="322"/>
      <c r="I632" s="122" t="s">
        <v>435</v>
      </c>
      <c r="J632" s="116">
        <f t="shared" si="30"/>
        <v>86</v>
      </c>
      <c r="K632" s="201" t="str">
        <f t="shared" si="31"/>
        <v>※</v>
      </c>
      <c r="L632" s="117">
        <v>40</v>
      </c>
      <c r="M632" s="117">
        <v>19</v>
      </c>
      <c r="N632" s="117">
        <v>27</v>
      </c>
      <c r="O632" s="117">
        <v>0</v>
      </c>
      <c r="P632" s="117">
        <v>0</v>
      </c>
      <c r="Q632" s="117" t="s">
        <v>541</v>
      </c>
    </row>
    <row r="633" spans="1:22" s="118" customFormat="1" ht="56">
      <c r="A633" s="252" t="s">
        <v>919</v>
      </c>
      <c r="B633" s="119"/>
      <c r="C633" s="320" t="s">
        <v>436</v>
      </c>
      <c r="D633" s="321"/>
      <c r="E633" s="321"/>
      <c r="F633" s="321"/>
      <c r="G633" s="321"/>
      <c r="H633" s="322"/>
      <c r="I633" s="122" t="s">
        <v>437</v>
      </c>
      <c r="J633" s="116">
        <f t="shared" si="30"/>
        <v>76</v>
      </c>
      <c r="K633" s="201" t="str">
        <f t="shared" si="31"/>
        <v>※</v>
      </c>
      <c r="L633" s="117">
        <v>39</v>
      </c>
      <c r="M633" s="117">
        <v>12</v>
      </c>
      <c r="N633" s="117">
        <v>25</v>
      </c>
      <c r="O633" s="117">
        <v>0</v>
      </c>
      <c r="P633" s="117" t="s">
        <v>541</v>
      </c>
      <c r="Q633" s="117" t="s">
        <v>541</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c r="O634" s="117">
        <v>0</v>
      </c>
      <c r="P634" s="117">
        <v>0</v>
      </c>
      <c r="Q634" s="117" t="s">
        <v>541</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c r="O635" s="117">
        <v>0</v>
      </c>
      <c r="P635" s="117" t="s">
        <v>541</v>
      </c>
      <c r="Q635" s="117" t="s">
        <v>541</v>
      </c>
    </row>
    <row r="636" spans="1:22" s="118" customFormat="1" ht="70" customHeight="1">
      <c r="A636" s="252" t="s">
        <v>922</v>
      </c>
      <c r="B636" s="119"/>
      <c r="C636" s="320" t="s">
        <v>442</v>
      </c>
      <c r="D636" s="321"/>
      <c r="E636" s="321"/>
      <c r="F636" s="321"/>
      <c r="G636" s="321"/>
      <c r="H636" s="322"/>
      <c r="I636" s="122" t="s">
        <v>443</v>
      </c>
      <c r="J636" s="116">
        <f t="shared" si="30"/>
        <v>37</v>
      </c>
      <c r="K636" s="201" t="str">
        <f t="shared" si="31"/>
        <v>※</v>
      </c>
      <c r="L636" s="117" t="s">
        <v>541</v>
      </c>
      <c r="M636" s="117" t="s">
        <v>541</v>
      </c>
      <c r="N636" s="117" t="s">
        <v>541</v>
      </c>
      <c r="O636" s="117">
        <v>0</v>
      </c>
      <c r="P636" s="117">
        <v>37</v>
      </c>
      <c r="Q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v>0</v>
      </c>
      <c r="P638" s="117">
        <v>0</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1055</v>
      </c>
      <c r="O644" s="66" t="s">
        <v>1057</v>
      </c>
      <c r="P644" s="66" t="s">
        <v>1061</v>
      </c>
      <c r="Q644" s="66" t="s">
        <v>1063</v>
      </c>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1058</v>
      </c>
      <c r="P645" s="70" t="s">
        <v>1062</v>
      </c>
      <c r="Q645" s="70" t="s">
        <v>1049</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187</v>
      </c>
      <c r="K646" s="201" t="str">
        <f t="shared" ref="K646:K660" si="33">IF(OR(COUNTIF(L646:Q646,"未確認")&gt;0,COUNTIF(L646:Q646,"*")&gt;0),"※","")</f>
        <v>※</v>
      </c>
      <c r="L646" s="117">
        <v>53</v>
      </c>
      <c r="M646" s="117">
        <v>62</v>
      </c>
      <c r="N646" s="117">
        <v>17</v>
      </c>
      <c r="O646" s="117">
        <v>0</v>
      </c>
      <c r="P646" s="117">
        <v>55</v>
      </c>
      <c r="Q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row>
    <row r="648" spans="1:22" s="118" customFormat="1" ht="70" customHeight="1">
      <c r="A648" s="252" t="s">
        <v>927</v>
      </c>
      <c r="B648" s="84"/>
      <c r="C648" s="188"/>
      <c r="D648" s="221"/>
      <c r="E648" s="320" t="s">
        <v>939</v>
      </c>
      <c r="F648" s="321"/>
      <c r="G648" s="321"/>
      <c r="H648" s="322"/>
      <c r="I648" s="122" t="s">
        <v>454</v>
      </c>
      <c r="J648" s="116">
        <f t="shared" si="32"/>
        <v>121</v>
      </c>
      <c r="K648" s="201" t="str">
        <f t="shared" si="33"/>
        <v>※</v>
      </c>
      <c r="L648" s="117">
        <v>11</v>
      </c>
      <c r="M648" s="117">
        <v>55</v>
      </c>
      <c r="N648" s="117" t="s">
        <v>541</v>
      </c>
      <c r="O648" s="117">
        <v>0</v>
      </c>
      <c r="P648" s="117">
        <v>55</v>
      </c>
      <c r="Q648" s="117" t="s">
        <v>541</v>
      </c>
    </row>
    <row r="649" spans="1:22" s="118" customFormat="1" ht="70" customHeight="1">
      <c r="A649" s="252" t="s">
        <v>928</v>
      </c>
      <c r="B649" s="84"/>
      <c r="C649" s="295"/>
      <c r="D649" s="297"/>
      <c r="E649" s="320" t="s">
        <v>940</v>
      </c>
      <c r="F649" s="321"/>
      <c r="G649" s="321"/>
      <c r="H649" s="322"/>
      <c r="I649" s="122" t="s">
        <v>456</v>
      </c>
      <c r="J649" s="116">
        <f t="shared" si="32"/>
        <v>10</v>
      </c>
      <c r="K649" s="201" t="str">
        <f t="shared" si="33"/>
        <v>※</v>
      </c>
      <c r="L649" s="117">
        <v>10</v>
      </c>
      <c r="M649" s="117" t="s">
        <v>541</v>
      </c>
      <c r="N649" s="117" t="s">
        <v>541</v>
      </c>
      <c r="O649" s="117">
        <v>0</v>
      </c>
      <c r="P649" s="117">
        <v>0</v>
      </c>
      <c r="Q649" s="117">
        <v>0</v>
      </c>
    </row>
    <row r="650" spans="1:22" s="118" customFormat="1" ht="84" customHeight="1">
      <c r="A650" s="252" t="s">
        <v>929</v>
      </c>
      <c r="B650" s="84"/>
      <c r="C650" s="295"/>
      <c r="D650" s="297"/>
      <c r="E650" s="320" t="s">
        <v>941</v>
      </c>
      <c r="F650" s="321"/>
      <c r="G650" s="321"/>
      <c r="H650" s="322"/>
      <c r="I650" s="122" t="s">
        <v>458</v>
      </c>
      <c r="J650" s="116">
        <f t="shared" si="32"/>
        <v>23</v>
      </c>
      <c r="K650" s="201" t="str">
        <f t="shared" si="33"/>
        <v>※</v>
      </c>
      <c r="L650" s="117">
        <v>23</v>
      </c>
      <c r="M650" s="117" t="s">
        <v>541</v>
      </c>
      <c r="N650" s="117" t="s">
        <v>541</v>
      </c>
      <c r="O650" s="117">
        <v>0</v>
      </c>
      <c r="P650" s="117">
        <v>0</v>
      </c>
      <c r="Q650" s="117">
        <v>0</v>
      </c>
    </row>
    <row r="651" spans="1:22" s="118" customFormat="1" ht="70" customHeight="1">
      <c r="A651" s="252" t="s">
        <v>930</v>
      </c>
      <c r="B651" s="84"/>
      <c r="C651" s="188"/>
      <c r="D651" s="221"/>
      <c r="E651" s="320" t="s">
        <v>942</v>
      </c>
      <c r="F651" s="321"/>
      <c r="G651" s="321"/>
      <c r="H651" s="322"/>
      <c r="I651" s="122" t="s">
        <v>460</v>
      </c>
      <c r="J651" s="116">
        <f t="shared" si="32"/>
        <v>11</v>
      </c>
      <c r="K651" s="201" t="str">
        <f t="shared" si="33"/>
        <v>※</v>
      </c>
      <c r="L651" s="117" t="s">
        <v>541</v>
      </c>
      <c r="M651" s="117" t="s">
        <v>541</v>
      </c>
      <c r="N651" s="117">
        <v>11</v>
      </c>
      <c r="O651" s="117">
        <v>0</v>
      </c>
      <c r="P651" s="117">
        <v>0</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v>0</v>
      </c>
      <c r="O653" s="117">
        <v>0</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72</v>
      </c>
      <c r="K655" s="201" t="str">
        <f t="shared" si="33"/>
        <v>※</v>
      </c>
      <c r="L655" s="117">
        <v>46</v>
      </c>
      <c r="M655" s="117">
        <v>14</v>
      </c>
      <c r="N655" s="117">
        <v>12</v>
      </c>
      <c r="O655" s="117">
        <v>0</v>
      </c>
      <c r="P655" s="117">
        <v>0</v>
      </c>
      <c r="Q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47</v>
      </c>
      <c r="K657" s="201" t="str">
        <f t="shared" si="33"/>
        <v>※</v>
      </c>
      <c r="L657" s="117">
        <v>37</v>
      </c>
      <c r="M657" s="117" t="s">
        <v>541</v>
      </c>
      <c r="N657" s="117">
        <v>10</v>
      </c>
      <c r="O657" s="117">
        <v>0</v>
      </c>
      <c r="P657" s="117">
        <v>0</v>
      </c>
      <c r="Q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c r="P658" s="117">
        <v>0</v>
      </c>
      <c r="Q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1055</v>
      </c>
      <c r="O665" s="66" t="s">
        <v>1057</v>
      </c>
      <c r="P665" s="66" t="s">
        <v>1061</v>
      </c>
      <c r="Q665" s="66" t="s">
        <v>1063</v>
      </c>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1058</v>
      </c>
      <c r="P666" s="70" t="s">
        <v>1062</v>
      </c>
      <c r="Q666" s="70" t="s">
        <v>1049</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1055</v>
      </c>
      <c r="O681" s="66" t="s">
        <v>1057</v>
      </c>
      <c r="P681" s="66" t="s">
        <v>1061</v>
      </c>
      <c r="Q681" s="66" t="s">
        <v>1063</v>
      </c>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1058</v>
      </c>
      <c r="P682" s="70" t="s">
        <v>1062</v>
      </c>
      <c r="Q682" s="70" t="s">
        <v>1049</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0</v>
      </c>
      <c r="K683" s="201" t="str">
        <f>IF(OR(COUNTIF(L683:Q683,"未確認")&gt;0,COUNTIF(L683:Q683,"*")&gt;0),"※","")</f>
        <v/>
      </c>
      <c r="L683" s="117">
        <v>0</v>
      </c>
      <c r="M683" s="117">
        <v>0</v>
      </c>
      <c r="N683" s="117">
        <v>0</v>
      </c>
      <c r="O683" s="117">
        <v>0</v>
      </c>
      <c r="P683" s="117">
        <v>0</v>
      </c>
      <c r="Q683" s="117">
        <v>0</v>
      </c>
    </row>
    <row r="684" spans="1:22" s="118" customFormat="1" ht="42" customHeight="1">
      <c r="A684" s="252" t="s">
        <v>960</v>
      </c>
      <c r="B684" s="119"/>
      <c r="C684" s="320" t="s">
        <v>498</v>
      </c>
      <c r="D684" s="321"/>
      <c r="E684" s="321"/>
      <c r="F684" s="321"/>
      <c r="G684" s="321"/>
      <c r="H684" s="322"/>
      <c r="I684" s="122" t="s">
        <v>499</v>
      </c>
      <c r="J684" s="205" t="str">
        <f>IF(SUM(L684:Q684)=0,IF(COUNTIF(L684:Q684,"未確認")&gt;0,"未確認",IF(COUNTIF(L684:Q684,"~*")&gt;0,"*",SUM(L684:Q684))),SUM(L684:Q684))</f>
        <v>*</v>
      </c>
      <c r="K684" s="201" t="str">
        <f>IF(OR(COUNTIF(L684:Q684,"未確認")&gt;0,COUNTIF(L684:Q684,"*")&gt;0),"※","")</f>
        <v>※</v>
      </c>
      <c r="L684" s="117">
        <v>0</v>
      </c>
      <c r="M684" s="117" t="s">
        <v>541</v>
      </c>
      <c r="N684" s="117" t="s">
        <v>541</v>
      </c>
      <c r="O684" s="117">
        <v>0</v>
      </c>
      <c r="P684" s="117" t="s">
        <v>541</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1055</v>
      </c>
      <c r="O691" s="66" t="s">
        <v>1057</v>
      </c>
      <c r="P691" s="66" t="s">
        <v>1061</v>
      </c>
      <c r="Q691" s="66" t="s">
        <v>1063</v>
      </c>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1058</v>
      </c>
      <c r="P692" s="70" t="s">
        <v>1062</v>
      </c>
      <c r="Q692" s="70" t="s">
        <v>1049</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IF(SUM(L693:Q693)=0,IF(COUNTIF(L693:Q693,"未確認")&gt;0,"未確認",IF(COUNTIF(L693:Q693,"~*")&gt;0,"*",SUM(L693:Q693))),SUM(L693:Q693))</f>
        <v>43</v>
      </c>
      <c r="K693" s="201" t="str">
        <f>IF(OR(COUNTIF(L693:Q693,"未確認")&gt;0,COUNTIF(L693:Q693,"*")&gt;0),"※","")</f>
        <v>※</v>
      </c>
      <c r="L693" s="117" t="s">
        <v>541</v>
      </c>
      <c r="M693" s="117">
        <v>43</v>
      </c>
      <c r="N693" s="117" t="s">
        <v>541</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58</v>
      </c>
      <c r="K694" s="201" t="str">
        <f>IF(OR(COUNTIF(L694:Q694,"未確認")&gt;0,COUNTIF(L694:Q694,"*")&gt;0),"※","")</f>
        <v/>
      </c>
      <c r="L694" s="117">
        <v>0</v>
      </c>
      <c r="M694" s="117">
        <v>0</v>
      </c>
      <c r="N694" s="117">
        <v>0</v>
      </c>
      <c r="O694" s="117">
        <v>0</v>
      </c>
      <c r="P694" s="117">
        <v>58</v>
      </c>
      <c r="Q694" s="117">
        <v>0</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50</v>
      </c>
      <c r="K695" s="201" t="str">
        <f>IF(OR(COUNTIF(L695:Q695,"未確認")&gt;0,COUNTIF(L695:Q695,"*")&gt;0),"※","")</f>
        <v>※</v>
      </c>
      <c r="L695" s="117">
        <v>0</v>
      </c>
      <c r="M695" s="117" t="s">
        <v>541</v>
      </c>
      <c r="N695" s="117">
        <v>0</v>
      </c>
      <c r="O695" s="117">
        <v>0</v>
      </c>
      <c r="P695" s="117">
        <v>50</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1055</v>
      </c>
      <c r="O704" s="66" t="s">
        <v>1057</v>
      </c>
      <c r="P704" s="66" t="s">
        <v>1061</v>
      </c>
      <c r="Q704" s="66" t="s">
        <v>1063</v>
      </c>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1058</v>
      </c>
      <c r="P705" s="70" t="s">
        <v>1062</v>
      </c>
      <c r="Q705" s="70" t="s">
        <v>1049</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D06DB84-A927-4798-A829-D79639009B9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2019-12-23T02:00:25Z</dcterms:modified>
</cp:coreProperties>
</file>