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4436942-C1A3-4A73-9500-52E0E924A81C}"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<sst xmlns="http://schemas.openxmlformats.org/spreadsheetml/2006/main" count="3197" uniqueCount="1056">
  <si>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</si>
  <si>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</si>
  <si>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</si>
  <si>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</si>
  <si>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</si>
  <si>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</si>
  <si>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</si>
  <si>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</si>
  <si>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</si>
  <si>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</si>
  <si>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</si>
  <si>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</si>
  <si>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</si>
  <si>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</si>
  <si>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</si>
  <si>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</si>
  <si>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</si>
  <si>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</si>
  <si>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</si>
  <si>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</si>
  <si>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</si>
  <si>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</si>
  <si>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</si>
  <si>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</si>
  <si>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</si>
  <si>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</si>
  <si>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</si>
  <si>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</si>
  <si>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</si>
  <si>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</si>
  <si>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</si>
  <si>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</si>
  <si>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</si>
  <si>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</si>
  <si>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</si>
  <si>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</si>
  <si>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</si>
  <si>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</si>
  <si>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</si>
  <si>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</si>
  <si>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</si>
  <si>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</si>
  <si>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</si>
  <si>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</si>
  <si>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</si>
  <si>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</si>
  <si>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</si>
  <si>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</si>
  <si>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</si>
  <si>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</si>
  <si>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</si>
  <si>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</si>
  <si>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</si>
  <si>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</si>
  <si>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</si>
  <si>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</si>
  <si>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</si>
  <si>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</si>
  <si>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</si>
  <si>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</si>
  <si>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</si>
  <si>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</si>
  <si>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</si>
  <si>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</si>
  <si>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</si>
  <si>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</si>
  <si>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</si>
  <si>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</si>
  <si>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</si>
  <si>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</si>
  <si>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</si>
  <si>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</si>
  <si>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</si>
  <si>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</si>
  <si>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</si>
  <si>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</si>
  <si>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</si>
  <si>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</si>
  <si>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</si>
  <si>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</si>
  <si>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</si>
  <si>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</si>
  <si>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</si>
  <si>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</si>
  <si>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</si>
  <si>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</si>
  <si>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</si>
  <si>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</si>
  <si>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</si>
  <si>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</si>
  <si>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</si>
  <si>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</si>
  <si>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</si>
  <si>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</si>
  <si>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</si>
  <si>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</si>
  <si>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</si>
  <si>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</si>
  <si>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</si>
  <si>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</si>
  <si>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</si>
  <si>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</si>
  <si>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</si>
  <si>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</si>
  <si>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</si>
  <si>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</si>
  <si>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</si>
  <si>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</si>
  <si>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</si>
  <si>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</si>
  <si>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</si>
  <si>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</si>
  <si>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</si>
  <si>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</si>
  <si>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</si>
  <si>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</si>
  <si>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</si>
  <si>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</si>
  <si>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</si>
  <si>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</si>
  <si>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</si>
  <si>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</si>
  <si>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</si>
  <si>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</si>
  <si>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</si>
  <si>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</si>
  <si>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</si>
  <si>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</si>
  <si>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</si>
  <si>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</si>
  <si>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</si>
  <si>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</si>
  <si>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</si>
  <si>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</si>
  <si>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</si>
  <si>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</si>
  <si>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</si>
  <si>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</si>
  <si>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</si>
  <si>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</si>
  <si>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</si>
  <si>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</si>
  <si>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</si>
  <si>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</si>
  <si>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</si>
  <si>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</si>
  <si>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</si>
  <si>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</si>
  <si>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</si>
  <si>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</si>
  <si>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</si>
  <si>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</si>
  <si>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</si>
  <si>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</si>
  <si>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</si>
  <si>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</si>
  <si>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</si>
  <si>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</si>
  <si>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</si>
  <si>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</si>
  <si>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</si>
  <si>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</si>
  <si>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</si>
  <si>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</si>
  <si>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</si>
  <si>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</si>
  <si>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</si>
  <si>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</si>
  <si>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</si>
  <si>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</si>
  <si>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</si>
  <si>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</si>
  <si>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</si>
  <si>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</si>
  <si>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</si>
  <si>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</si>
  <si>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</si>
  <si>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</si>
  <si>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</si>
  <si>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</si>
  <si>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</si>
  <si>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</si>
  <si>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</si>
  <si>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</si>
  <si>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</si>
  <si>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</si>
  <si>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</si>
  <si>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</si>
  <si>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</si>
  <si>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</si>
  <si>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</si>
  <si>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</si>
  <si>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</si>
  <si>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</si>
  <si>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</si>
  <si>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</si>
  <si>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</si>
  <si>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</si>
  <si>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</si>
  <si>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</si>
  <si>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</si>
  <si>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</si>
  <si>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</si>
  <si>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</si>
  <si>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</si>
  <si>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</si>
  <si>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</si>
  <si>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</si>
  <si>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</si>
  <si>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</si>
  <si>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</si>
  <si>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</si>
  <si>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</si>
  <si>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</si>
  <si>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</si>
  <si>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</si>
  <si>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</si>
  <si>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</si>
  <si>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</si>
  <si>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</si>
  <si>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</si>
  <si>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</si>
  <si>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</si>
  <si>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</si>
  <si>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</si>
  <si>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</si>
  <si>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</si>
  <si>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</si>
  <si>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</si>
  <si>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</si>
  <si>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</si>
  <si>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</si>
  <si>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</si>
  <si>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</si>
  <si>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</si>
  <si>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</si>
  <si>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</si>
  <si>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</si>
  <si>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</si>
  <si>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</si>
  <si>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</si>
  <si>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</si>
  <si>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</si>
  <si>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</si>
  <si>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</si>
  <si>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</si>
  <si>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</si>
  <si>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</si>
  <si>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</si>
  <si>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</si>
  <si>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</si>
  <si>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</si>
  <si>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</si>
  <si>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</si>
  <si>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</si>
  <si>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</si>
  <si>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</si>
  <si>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</si>
  <si>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</si>
  <si>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</si>
  <si>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</si>
  <si>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</si>
  <si>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</si>
  <si>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</si>
  <si>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</si>
  <si>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</si>
  <si>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</si>
  <si>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</si>
  <si>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</si>
  <si>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</si>
  <si>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</si>
  <si>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</si>
  <si>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</si>
  <si>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</si>
  <si>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</si>
  <si>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</si>
  <si>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</si>
  <si>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</si>
  <si>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</si>
  <si>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</si>
  <si>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</si>
  <si>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</si>
  <si>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</si>
  <si>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</si>
  <si>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</si>
  <si>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</si>
  <si>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</si>
  <si>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</si>
  <si>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</si>
  <si>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</si>
  <si>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</si>
  <si>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</si>
  <si>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</si>
  <si>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</si>
  <si>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</si>
  <si>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</si>
  <si>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</si>
  <si>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</si>
  <si>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</si>
  <si>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</si>
  <si>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</si>
  <si>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</si>
  <si>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</si>
  <si>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</si>
  <si>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</si>
  <si>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</si>
  <si>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</si>
  <si>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</si>
  <si>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</si>
  <si>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</si>
  <si>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</si>
  <si>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</si>
  <si>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</si>
  <si>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</si>
  <si>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</si>
  <si>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</si>
  <si>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</si>
  <si>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</si>
  <si>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</si>
  <si>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</si>
  <si>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</si>
  <si>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</si>
  <si>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</si>
  <si>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</si>
  <si>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</si>
  <si>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</si>
  <si>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</si>
  <si>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</si>
  <si>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</si>
  <si>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</si>
  <si>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</si>
  <si>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</si>
  <si>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</si>
  <si>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</si>
  <si>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</si>
  <si>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</si>
  <si>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</si>
  <si>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</si>
  <si>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</si>
  <si>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</si>
  <si>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</si>
  <si>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</si>
  <si>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</si>
  <si>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</si>
  <si>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</si>
  <si>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</si>
  <si>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</si>
  <si>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</si>
  <si>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</si>
  <si>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</si>
  <si>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</si>
  <si>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</si>
  <si>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</si>
  <si>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</si>
  <si>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</si>
  <si>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</si>
  <si>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</si>
  <si>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</si>
  <si>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</si>
  <si>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</si>
  <si>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</si>
  <si>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</si>
  <si>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</si>
  <si>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</si>
  <si>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</si>
  <si>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</si>
  <si>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</si>
  <si>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</si>
  <si>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</si>
  <si>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</si>
  <si>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</si>
  <si>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</si>
  <si>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</si>
  <si>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</si>
  <si>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</si>
  <si>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</si>
  <si>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</si>
  <si>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</si>
  <si>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</si>
  <si>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</si>
  <si>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</si>
  <si>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</si>
  <si>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</si>
  <si>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</si>
  <si>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</si>
  <si>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</si>
  <si>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</si>
  <si>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</si>
  <si>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</si>
  <si>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</si>
  <si>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</si>
  <si>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</si>
  <si>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</si>
  <si>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</si>
  <si>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</si>
  <si>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</si>
  <si>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</si>
  <si>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</si>
  <si>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</si>
  <si>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</si>
  <si>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</si>
  <si>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</si>
  <si>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</si>
  <si>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</si>
  <si>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</si>
  <si>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</si>
  <si>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</si>
  <si>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</si>
  <si>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</si>
  <si>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</si>
  <si>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</si>
  <si>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</si>
  <si>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</si>
  <si>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</si>
  <si>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</si>
  <si>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</si>
  <si>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</si>
  <si>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</si>
  <si>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</si>
  <si>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</si>
  <si>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</si>
  <si>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</si>
  <si>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</si>
  <si>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</si>
  <si>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</si>
  <si>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</si>
  <si>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</si>
  <si>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</si>
  <si>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</si>
  <si>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</si>
  <si>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</si>
  <si>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</si>
  <si>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</si>
  <si>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</si>
  <si>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</si>
  <si>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</si>
  <si>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</si>
  <si>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</si>
  <si>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</si>
  <si>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</si>
  <si>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</si>
  <si>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</si>
  <si>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</si>
  <si>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</si>
  <si>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</si>
  <si>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</si>
  <si>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</si>
  <si>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</si>
  <si>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</si>
  <si>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</si>
  <si>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</si>
  <si>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</si>
  <si>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</si>
  <si>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</si>
  <si>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</si>
  <si>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</si>
  <si>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</si>
  <si>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</si>
  <si>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</si>
  <si>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</si>
  <si>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</si>
  <si>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</si>
  <si>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</si>
  <si>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</si>
  <si>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</si>
  <si>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</si>
  <si>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</si>
  <si>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</si>
  <si>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</si>
  <si>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</si>
  <si>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</si>
  <si>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</si>
  <si>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</si>
  <si>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</si>
  <si>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</si>
  <si>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</si>
  <si>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</si>
  <si>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</si>
  <si>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</si>
  <si>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</si>
  <si>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</si>
  <si>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</si>
  <si>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</si>
  <si>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</si>
  <si>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</si>
  <si>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</si>
  <si>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</si>
  <si>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</si>
  <si>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</si>
  <si>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</si>
  <si>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</si>
  <si>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</si>
  <si>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</si>
  <si>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</si>
  <si>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</si>
  <si>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</si>
  <si>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</si>
  <si>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</si>
  <si>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</si>
  <si>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</si>
  <si>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</si>
  <si>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</si>
  <si>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</si>
  <si>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</si>
  <si>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</si>
  <si>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</si>
  <si>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</si>
  <si>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</si>
  <si>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</si>
  <si>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</si>
  <si>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</si>
  <si>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</si>
  <si>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</si>
  <si>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</si>
  <si>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</si>
  <si>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</si>
  <si>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</si>
  <si>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</si>
  <si>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</si>
  <si>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</si>
  <si>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</si>
  <si>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</si>
  <si>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</si>
  <si>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</si>
  <si>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</si>
  <si>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</si>
  <si>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</si>
  <si>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</si>
  <si>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</si>
  <si>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</si>
  <si>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</si>
  <si>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</si>
  <si>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</si>
  <si>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</si>
  <si>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</si>
  <si>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</si>
  <si>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</si>
  <si>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</si>
  <si>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</si>
  <si>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</si>
  <si>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</si>
  <si>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</si>
  <si>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</si>
  <si>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</si>
  <si>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</si>
  <si>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</si>
  <si>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</si>
  <si>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</si>
  <si>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</si>
  <si>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</si>
  <si>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</si>
  <si>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</si>
  <si>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</si>
  <si>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</si>
  <si>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</si>
  <si>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</si>
  <si>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</si>
  <si>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</si>
  <si>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</si>
  <si>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</si>
  <si>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</si>
  <si>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</si>
  <si>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</si>
  <si>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</si>
  <si>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</si>
  <si>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</si>
  <si>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</si>
  <si>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</si>
  <si>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</si>
  <si>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</si>
  <si>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</si>
  <si>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</si>
  <si>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</si>
  <si>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</si>
  <si>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</si>
  <si>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</si>
  <si>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</si>
  <si>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</si>
  <si>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</si>
  <si>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</si>
  <si>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</si>
  <si>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</si>
  <si>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</si>
  <si>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</si>
  <si>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</si>
  <si>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</si>
  <si>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</si>
  <si>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</si>
  <si>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</si>
  <si>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</si>
  <si>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</si>
  <si>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</si>
  <si>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</si>
  <si>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</si>
  <si>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</si>
  <si>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</si>
  <si>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</si>
  <si>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</si>
  <si>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</si>
  <si>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</si>
  <si>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</si>
  <si>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</si>
  <si>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</si>
  <si>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</si>
  <si>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</si>
  <si>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</si>
  <si>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</si>
  <si>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</si>
  <si>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</si>
  <si>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</si>
  <si>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</si>
  <si>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</si>
  <si>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</si>
  <si>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</si>
  <si>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</si>
  <si>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</si>
  <si>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</si>
  <si>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</si>
  <si>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</si>
  <si>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</si>
  <si>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</si>
  <si>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</si>
  <si>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</si>
  <si>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</si>
  <si>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</si>
  <si>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</si>
  <si>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</si>
  <si>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</si>
  <si>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</si>
  <si>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</si>
  <si>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</si>
  <si>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</si>
  <si>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</si>
  <si>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</si>
  <si>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</si>
  <si>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</si>
  <si>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</si>
  <si>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</si>
  <si>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</si>
  <si>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</si>
  <si>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</si>
  <si>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</si>
  <si>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</si>
  <si>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</si>
  <si>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</si>
  <si>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</si>
  <si>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</si>
  <si>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</si>
  <si>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</si>
  <si>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</si>
  <si>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</si>
  <si>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</si>
  <si>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</si>
  <si>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</si>
  <si>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</si>
  <si>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</si>
  <si>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</si>
  <si>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</si>
  <si>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</si>
  <si>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</si>
  <si>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</si>
  <si>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</si>
  <si>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</si>
  <si>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</si>
  <si>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</si>
  <si>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</si>
  <si>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</si>
  <si>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</si>
  <si>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</si>
  <si>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</si>
  <si>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</si>
  <si>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</si>
  <si>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</si>
  <si>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</si>
  <si>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</si>
  <si>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</si>
  <si>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</si>
  <si>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</si>
  <si>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</si>
  <si>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</si>
  <si>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</si>
  <si>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</si>
  <si>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</si>
  <si>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</si>
  <si>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</si>
  <si>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</si>
  <si>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</si>
  <si>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</si>
  <si>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</si>
  <si>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</si>
  <si>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</si>
  <si>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</si>
  <si>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</si>
  <si>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</si>
  <si>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</si>
  <si>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</si>
  <si>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</si>
  <si>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</si>
  <si>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</si>
  <si>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</si>
  <si>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</si>
  <si>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</si>
  <si>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</si>
  <si>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</si>
  <si>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</si>
  <si>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</si>
  <si>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</si>
  <si>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</si>
  <si>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</si>
  <si>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</si>
  <si>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</si>
  <si>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</si>
  <si>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</si>
  <si>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</si>
  <si>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</si>
  <si>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</si>
  <si>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</si>
  <si>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</si>
  <si>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</si>
  <si>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</si>
  <si>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</si>
  <si>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</si>
  <si>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</si>
  <si>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</si>
  <si>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</si>
  <si>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</si>
  <si>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</si>
  <si>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</si>
  <si>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</si>
  <si>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</si>
  <si>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</si>
  <si>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</si>
  <si>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</si>
  <si>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</si>
  <si>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</si>
  <si>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</si>
  <si>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</si>
  <si>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</si>
  <si>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</si>
  <si>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</si>
  <si>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</si>
  <si>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</si>
  <si>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</si>
  <si>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</si>
  <si>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</si>
  <si>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</si>
  <si>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</si>
  <si>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</si>
  <si>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</si>
  <si>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</si>
  <si>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</si>
  <si>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</si>
  <si>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</si>
  <si>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</si>
  <si>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</si>
  <si>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</si>
  <si>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</si>
  <si>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</si>
  <si>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</si>
  <si>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</si>
  <si>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</si>
  <si>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</si>
  <si>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</si>
  <si>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</si>
  <si>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</si>
  <si>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</si>
  <si>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</si>
  <si>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</si>
  <si>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</si>
  <si>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</si>
  <si>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</si>
  <si>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</si>
  <si>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</si>
  <si>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</si>
  <si>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</si>
  <si>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</si>
  <si>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</si>
  <si>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</si>
  <si>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</si>
  <si>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</si>
  <si>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</si>
  <si>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</si>
  <si>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</si>
  <si>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</si>
  <si>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</si>
  <si>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</si>
  <si>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</si>
  <si>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</si>
  <si>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</si>
  <si>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</si>
  <si>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</si>
  <si>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</si>
  <si>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</si>
  <si>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</si>
  <si>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</si>
  <si>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</si>
  <si>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</si>
  <si>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</si>
  <si>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</si>
  <si>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</si>
  <si>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</si>
  <si>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</si>
  <si>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</si>
  <si>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</si>
  <si>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</si>
  <si>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</si>
  <si>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</si>
  <si>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</si>
  <si>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</si>
  <si>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</si>
  <si>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</si>
  <si>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</si>
  <si>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</si>
  <si>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</si>
  <si>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</si>
  <si>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</si>
  <si>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</si>
  <si>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</si>
  <si>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</si>
  <si>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</si>
  <si>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</si>
  <si>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</si>
  <si>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</si>
  <si>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</si>
  <si>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</si>
  <si>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</si>
  <si>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</si>
  <si>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</si>
  <si>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</si>
  <si>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</si>
  <si>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</si>
  <si>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</si>
  <si>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</si>
  <si>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</si>
  <si>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</si>
  <si>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</si>
  <si>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</si>
  <si>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</si>
  <si>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</si>
  <si>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</si>
  <si>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</si>
  <si>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</si>
  <si>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</si>
  <si>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</si>
  <si>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</si>
  <si>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</si>
  <si>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</si>
  <si>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</si>
  <si>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</si>
  <si>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</si>
  <si>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</si>
  <si>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</si>
  <si>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</si>
  <si>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</si>
  <si>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</si>
  <si>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</si>
  <si>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</si>
  <si>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</si>
  <si>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</si>
  <si>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</si>
  <si>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</si>
  <si>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</si>
  <si>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</si>
  <si>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</si>
  <si>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</si>
  <si>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</si>
  <si>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</si>
  <si>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</si>
  <si>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</si>
  <si>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</si>
  <si>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</si>
  <si>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</si>
  <si>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</si>
  <si>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</si>
  <si>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</si>
  <si>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</si>
  <si>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</si>
  <si>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</si>
  <si>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</si>
  <si>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</si>
  <si>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</si>
  <si>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</si>
  <si>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</si>
  <si>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</si>
  <si>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</si>
  <si>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</si>
  <si>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</si>
  <si>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</si>
  <si>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</si>
  <si>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</si>
  <si>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</si>
  <si>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</si>
  <si>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</si>
  <si>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</si>
  <si>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</si>
  <si>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</si>
  <si>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</si>
  <si>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</si>
  <si>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</si>
  <si>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</si>
  <si>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</si>
  <si>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</si>
  <si>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</si>
  <si>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</si>
  <si>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</si>
  <si>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</si>
  <si>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</si>
  <si>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</si>
  <si>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</si>
  <si>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</si>
  <si>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</si>
  <si>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</si>
  <si>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</si>
  <si>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</si>
  <si>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</si>
  <si>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</si>
  <si>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</si>
  <si>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</si>
  <si>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</si>
  <si>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</si>
  <si>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</si>
  <si>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</si>
  <si>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</si>
  <si>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</si>
  <si>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</si>
  <si>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</si>
  <si>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</si>
  <si>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</si>
  <si>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</si>
  <si>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</si>
  <si>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</si>
  <si>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</si>
  <si>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</si>
  <si>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</si>
  <si>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</si>
  <si>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</si>
  <si>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</si>
  <si>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</si>
  <si>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</si>
  <si>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</si>
  <si>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</si>
  <si>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</si>
  <si>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</si>
  <si>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</si>
  <si>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</si>
  <si>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</si>
  <si>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</si>
  <si>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</si>
  <si>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</si>
  <si>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</si>
  <si>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</si>
  <si>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</si>
  <si>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</si>
  <si>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</si>
  <si>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</si>
  <si>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</si>
  <si>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</si>
  <si>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</si>
  <si>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</si>
  <si>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</si>
  <si>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</si>
  <si>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</si>
  <si>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</si>
  <si>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</si>
  <si>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</si>
  <si>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</si>
  <si>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</si>
  <si>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</si>
  <si>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</si>
  <si>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</si>
  <si>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</si>
  <si>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</si>
  <si>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</si>
  <si>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</si>
  <si>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</si>
  <si>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</si>
  <si>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</si>
  <si>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</si>
  <si>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</si>
  <si>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</si>
  <si>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</si>
  <si>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</si>
  <si>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</si>
  <si>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</si>
  <si>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</si>
  <si>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</si>
  <si>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</si>
  <si>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</si>
  <si>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</si>
  <si>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</si>
  <si>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</si>
  <si>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</si>
  <si>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</si>
  <si>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</si>
  <si>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</si>
  <si>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</si>
  <si>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</si>
  <si>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</si>
  <si>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</si>
  <si>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</si>
  <si>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</si>
  <si>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</si>
  <si>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</si>
  <si>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</si>
  <si>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</si>
  <si>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</si>
  <si>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</si>
  <si>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</si>
  <si>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</si>
  <si>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</si>
  <si>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</si>
  <si>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</si>
  <si>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</si>
  <si>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</si>
  <si>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</si>
  <si>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</si>
  <si>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</si>
  <si>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</si>
  <si>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</si>
  <si>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</si>
  <si>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</si>
  <si>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</si>
  <si>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</si>
  <si>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</si>
  <si>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</si>
  <si>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</si>
  <si>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</si>
  <si>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</si>
  <si>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</si>
  <si>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</si>
  <si>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</si>
  <si>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</si>
  <si>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</si>
  <si>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</si>
  <si>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</si>
  <si>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</si>
  <si>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</si>
  <si>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松岡病院</t>
    <phoneticPr fontId="3"/>
  </si>
  <si>
    <t>〒855-0059 島原市江戸丁１９１９番地</t>
    <phoneticPr fontId="3"/>
  </si>
  <si>
    <t>〇</t>
  </si>
  <si>
    <t>医療法人</t>
  </si>
  <si>
    <t>内科</t>
  </si>
  <si>
    <t>ＤＰＣ病院ではない</t>
  </si>
  <si>
    <t>看護必要度Ⅰ</t>
    <phoneticPr fontId="3"/>
  </si>
  <si>
    <t>一般病棟</t>
  </si>
  <si>
    <t>急性期機能</t>
  </si>
  <si>
    <t>療養病棟入院料１</t>
  </si>
  <si>
    <t>-</t>
    <phoneticPr fontId="3"/>
  </si>
  <si>
    <t>療養病棟</t>
  </si>
  <si>
    <t>慢性期機能</t>
  </si>
  <si>
    <t>複数の診療科で活用</t>
  </si>
  <si>
    <t>リハビリテーション科</t>
  </si>
  <si>
    <t>整形外科</t>
  </si>
  <si>
    <t>回復期ﾘﾊﾋﾞﾘﾃｰｼｮﾝ病棟入院料３</t>
  </si>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</sst>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0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1044</v>
      </c>
      <c r="M9" s="282" t="s">
        <v>1048</v>
      </c>
      <c r="N9" s="282" t="s">
        <v>1054</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t="s">
        <v>1039</v>
      </c>
      <c r="M11" s="25"/>
      <c r="N11" s="25"/>
    </row>
    <row r="12" spans="1:22" s="21" customFormat="1" ht="34.5" customHeight="1">
      <c r="A12" s="244" t="s">
        <v>606</v>
      </c>
      <c r="B12" s="24"/>
      <c r="C12" s="19"/>
      <c r="D12" s="19"/>
      <c r="E12" s="19"/>
      <c r="F12" s="19"/>
      <c r="G12" s="19"/>
      <c r="H12" s="20"/>
      <c r="I12" s="422" t="s">
        <v>4</v>
      </c>
      <c r="J12" s="422"/>
      <c r="K12" s="422"/>
      <c r="L12" s="29"/>
      <c r="M12" s="29"/>
      <c r="N12" s="29" t="s">
        <v>1039</v>
      </c>
    </row>
    <row r="13" spans="1:22" s="21" customFormat="1" ht="34.5" customHeight="1">
      <c r="A13" s="244" t="s">
        <v>606</v>
      </c>
      <c r="B13" s="17"/>
      <c r="C13" s="19"/>
      <c r="D13" s="19"/>
      <c r="E13" s="19"/>
      <c r="F13" s="19"/>
      <c r="G13" s="19"/>
      <c r="H13" s="20"/>
      <c r="I13" s="422" t="s">
        <v>5</v>
      </c>
      <c r="J13" s="422"/>
      <c r="K13" s="422"/>
      <c r="L13" s="28"/>
      <c r="M13" s="28" t="s">
        <v>1039</v>
      </c>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1044</v>
      </c>
      <c r="M22" s="282" t="s">
        <v>1048</v>
      </c>
      <c r="N22" s="282" t="s">
        <v>1054</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t="s">
        <v>1039</v>
      </c>
      <c r="M24" s="25"/>
      <c r="N24" s="25"/>
    </row>
    <row r="25" spans="1:22" s="21" customFormat="1" ht="34.5" customHeight="1">
      <c r="A25" s="244" t="s">
        <v>607</v>
      </c>
      <c r="B25" s="24"/>
      <c r="C25" s="19"/>
      <c r="D25" s="19"/>
      <c r="E25" s="19"/>
      <c r="F25" s="19"/>
      <c r="G25" s="19"/>
      <c r="H25" s="20"/>
      <c r="I25" s="303" t="s">
        <v>4</v>
      </c>
      <c r="J25" s="304"/>
      <c r="K25" s="305"/>
      <c r="L25" s="29"/>
      <c r="M25" s="29"/>
      <c r="N25" s="29" t="s">
        <v>1039</v>
      </c>
    </row>
    <row r="26" spans="1:22" s="21" customFormat="1" ht="34.5" customHeight="1">
      <c r="A26" s="244" t="s">
        <v>607</v>
      </c>
      <c r="B26" s="17"/>
      <c r="C26" s="19"/>
      <c r="D26" s="19"/>
      <c r="E26" s="19"/>
      <c r="F26" s="19"/>
      <c r="G26" s="19"/>
      <c r="H26" s="20"/>
      <c r="I26" s="303" t="s">
        <v>5</v>
      </c>
      <c r="J26" s="304"/>
      <c r="K26" s="305"/>
      <c r="L26" s="28"/>
      <c r="M26" s="28" t="s">
        <v>1039</v>
      </c>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1044</v>
      </c>
      <c r="M35" s="282" t="s">
        <v>1048</v>
      </c>
      <c r="N35" s="282" t="s">
        <v>1054</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1044</v>
      </c>
      <c r="M44" s="282" t="s">
        <v>1048</v>
      </c>
      <c r="N44" s="282" t="s">
        <v>1054</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ht="39">
      <c r="A89" s="243"/>
      <c r="B89" s="18"/>
      <c r="C89" s="62"/>
      <c r="D89" s="3"/>
      <c r="E89" s="3"/>
      <c r="F89" s="3"/>
      <c r="G89" s="3"/>
      <c r="H89" s="287"/>
      <c r="I89" s="287"/>
      <c r="J89" s="64" t="s">
        <v>35</v>
      </c>
      <c r="K89" s="65"/>
      <c r="L89" s="262" t="s">
        <v>1044</v>
      </c>
      <c r="M89" s="262" t="s">
        <v>1048</v>
      </c>
      <c r="N89" s="262" t="s">
        <v>1054</v>
      </c>
    </row>
    <row r="90" spans="1:22" s="21" customFormat="1">
      <c r="A90" s="243"/>
      <c r="B90" s="1"/>
      <c r="C90" s="3"/>
      <c r="D90" s="3"/>
      <c r="E90" s="3"/>
      <c r="F90" s="3"/>
      <c r="G90" s="3"/>
      <c r="H90" s="287"/>
      <c r="I90" s="67" t="s">
        <v>36</v>
      </c>
      <c r="J90" s="68"/>
      <c r="K90" s="69"/>
      <c r="L90" s="262" t="s">
        <v>1045</v>
      </c>
      <c r="M90" s="262" t="s">
        <v>1049</v>
      </c>
      <c r="N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1044</v>
      </c>
      <c r="M97" s="66" t="s">
        <v>1048</v>
      </c>
      <c r="N97" s="66" t="s">
        <v>1054</v>
      </c>
      <c r="O97" s="8"/>
      <c r="P97" s="8"/>
      <c r="Q97" s="8"/>
      <c r="R97" s="8"/>
      <c r="S97" s="8"/>
      <c r="T97" s="8"/>
      <c r="U97" s="8"/>
      <c r="V97" s="8"/>
    </row>
    <row r="98" spans="1:22" ht="20.25" customHeight="1">
      <c r="A98" s="243"/>
      <c r="B98" s="1"/>
      <c r="C98" s="62"/>
      <c r="D98" s="3"/>
      <c r="F98" s="3"/>
      <c r="G98" s="3"/>
      <c r="H98" s="287"/>
      <c r="I98" s="67" t="s">
        <v>40</v>
      </c>
      <c r="J98" s="68"/>
      <c r="K98" s="79"/>
      <c r="L98" s="70" t="s">
        <v>1045</v>
      </c>
      <c r="M98" s="70" t="s">
        <v>1049</v>
      </c>
      <c r="N98" s="70" t="s">
        <v>1055</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36</v>
      </c>
      <c r="K99" s="237" t="str">
        <f>IF(OR(COUNTIF(L99:N99,"未確認")&gt;0,COUNTIF(L99:N99,"~*")&gt;0),"※","")</f>
        <v/>
      </c>
      <c r="L99" s="258">
        <v>36</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36</v>
      </c>
      <c r="K101" s="237" t="str">
        <f>IF(OR(COUNTIF(L101:N101,"未確認")&gt;0,COUNTIF(L101:N101,"~*")&gt;0),"※","")</f>
        <v/>
      </c>
      <c r="L101" s="258">
        <v>36</v>
      </c>
      <c r="M101" s="258">
        <v>0</v>
      </c>
      <c r="N101" s="258">
        <v>0</v>
      </c>
    </row>
    <row r="102" spans="1:22" s="83" customFormat="1" ht="34.5" customHeight="1">
      <c r="A102" s="244" t="s">
        <v>610</v>
      </c>
      <c r="B102" s="84"/>
      <c r="C102" s="377"/>
      <c r="D102" s="379"/>
      <c r="E102" s="317" t="s">
        <v>612</v>
      </c>
      <c r="F102" s="318"/>
      <c r="G102" s="318"/>
      <c r="H102" s="319"/>
      <c r="I102" s="420"/>
      <c r="J102" s="256">
        <f t="shared" si="0"/>
        <v>36</v>
      </c>
      <c r="K102" s="237" t="str">
        <f t="shared" ref="K102:K111" si="1">IF(OR(COUNTIF(L101:N101,"未確認")&gt;0,COUNTIF(L101:N101,"~*")&gt;0),"※","")</f>
        <v/>
      </c>
      <c r="L102" s="258">
        <v>36</v>
      </c>
      <c r="M102" s="258">
        <v>0</v>
      </c>
      <c r="N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30</v>
      </c>
      <c r="N103" s="258">
        <v>30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30</v>
      </c>
      <c r="N104" s="258">
        <v>30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30</v>
      </c>
      <c r="N106" s="258">
        <v>30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30</v>
      </c>
      <c r="N107" s="258">
        <v>30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30</v>
      </c>
      <c r="N109" s="258">
        <v>30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1044</v>
      </c>
      <c r="M118" s="66" t="s">
        <v>1048</v>
      </c>
      <c r="N118" s="66" t="s">
        <v>1054</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1045</v>
      </c>
      <c r="M119" s="70" t="s">
        <v>1049</v>
      </c>
      <c r="N119" s="70" t="s">
        <v>1055</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1050</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1051</v>
      </c>
    </row>
    <row r="122" spans="1:22" s="83" customFormat="1" ht="40.5" customHeight="1">
      <c r="A122" s="244" t="s">
        <v>619</v>
      </c>
      <c r="B122" s="1"/>
      <c r="C122" s="295"/>
      <c r="D122" s="297"/>
      <c r="E122" s="396"/>
      <c r="F122" s="418"/>
      <c r="G122" s="418"/>
      <c r="H122" s="397"/>
      <c r="I122" s="354"/>
      <c r="J122" s="101"/>
      <c r="K122" s="102"/>
      <c r="L122" s="98" t="s">
        <v>533</v>
      </c>
      <c r="M122" s="98" t="s">
        <v>533</v>
      </c>
      <c r="N122" s="98" t="s">
        <v>1052</v>
      </c>
    </row>
    <row r="123" spans="1:22" s="83" customFormat="1" ht="40.5" customHeight="1">
      <c r="A123" s="244" t="s">
        <v>620</v>
      </c>
      <c r="B123" s="1"/>
      <c r="C123" s="289"/>
      <c r="D123" s="290"/>
      <c r="E123" s="377"/>
      <c r="F123" s="378"/>
      <c r="G123" s="378"/>
      <c r="H123" s="379"/>
      <c r="I123" s="341"/>
      <c r="J123" s="105"/>
      <c r="K123" s="106"/>
      <c r="L123" s="98" t="s">
        <v>533</v>
      </c>
      <c r="M123" s="98" t="s">
        <v>533</v>
      </c>
      <c r="N123" s="98" t="s">
        <v>1041</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1044</v>
      </c>
      <c r="M129" s="66" t="s">
        <v>1048</v>
      </c>
      <c r="N129" s="66" t="s">
        <v>1054</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1045</v>
      </c>
      <c r="M130" s="70" t="s">
        <v>1049</v>
      </c>
      <c r="N130" s="70" t="s">
        <v>1055</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1046</v>
      </c>
      <c r="N131" s="98" t="s">
        <v>1053</v>
      </c>
    </row>
    <row r="132" spans="1:22" s="83" customFormat="1" ht="34.5" customHeight="1">
      <c r="A132" s="244" t="s">
        <v>621</v>
      </c>
      <c r="B132" s="84"/>
      <c r="C132" s="295"/>
      <c r="D132" s="297"/>
      <c r="E132" s="320" t="s">
        <v>58</v>
      </c>
      <c r="F132" s="321"/>
      <c r="G132" s="321"/>
      <c r="H132" s="322"/>
      <c r="I132" s="389"/>
      <c r="J132" s="101"/>
      <c r="K132" s="102"/>
      <c r="L132" s="82">
        <v>36</v>
      </c>
      <c r="M132" s="82">
        <v>30</v>
      </c>
      <c r="N132" s="82">
        <v>30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1044</v>
      </c>
      <c r="M143" s="66" t="s">
        <v>1048</v>
      </c>
      <c r="N143" s="66" t="s">
        <v>1054</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1045</v>
      </c>
      <c r="M144" s="70" t="s">
        <v>1049</v>
      </c>
      <c r="N144" s="70" t="s">
        <v>1055</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91</v>
      </c>
      <c r="K149" s="264" t="str">
        <f t="shared" si="3"/>
        <v/>
      </c>
      <c r="L149" s="117">
        <v>91</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30</v>
      </c>
      <c r="K157" s="264" t="str">
        <f t="shared" si="3"/>
        <v>※</v>
      </c>
      <c r="L157" s="117">
        <v>0</v>
      </c>
      <c r="M157" s="117">
        <v>30</v>
      </c>
      <c r="N157" s="117" t="s">
        <v>541</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38</v>
      </c>
      <c r="K196" s="264" t="str">
        <f t="shared" si="5"/>
        <v/>
      </c>
      <c r="L196" s="117">
        <v>0</v>
      </c>
      <c r="M196" s="117">
        <v>0</v>
      </c>
      <c r="N196" s="117">
        <v>38</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1044</v>
      </c>
      <c r="M226" s="66" t="s">
        <v>1048</v>
      </c>
      <c r="N226" s="66" t="s">
        <v>1054</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1045</v>
      </c>
      <c r="M227" s="70" t="s">
        <v>1049</v>
      </c>
      <c r="N227" s="70" t="s">
        <v>1055</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1044</v>
      </c>
      <c r="M234" s="66" t="s">
        <v>1048</v>
      </c>
      <c r="N234" s="66" t="s">
        <v>1054</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1045</v>
      </c>
      <c r="M235" s="70" t="s">
        <v>1049</v>
      </c>
      <c r="N235" s="70" t="s">
        <v>1055</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1044</v>
      </c>
      <c r="M244" s="66" t="s">
        <v>1048</v>
      </c>
      <c r="N244" s="66" t="s">
        <v>1054</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1045</v>
      </c>
      <c r="M245" s="70" t="s">
        <v>1049</v>
      </c>
      <c r="N245" s="70" t="s">
        <v>1055</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1044</v>
      </c>
      <c r="M253" s="66" t="s">
        <v>1048</v>
      </c>
      <c r="N253" s="66" t="s">
        <v>1054</v>
      </c>
      <c r="O253" s="8"/>
      <c r="P253" s="8"/>
      <c r="Q253" s="8"/>
      <c r="R253" s="8"/>
      <c r="S253" s="8"/>
      <c r="T253" s="8"/>
      <c r="U253" s="8"/>
      <c r="V253" s="8"/>
    </row>
    <row r="254" spans="1:22">
      <c r="A254" s="243"/>
      <c r="B254" s="1"/>
      <c r="C254" s="62"/>
      <c r="D254" s="3"/>
      <c r="F254" s="3"/>
      <c r="G254" s="3"/>
      <c r="H254" s="287"/>
      <c r="I254" s="67" t="s">
        <v>36</v>
      </c>
      <c r="J254" s="68"/>
      <c r="K254" s="79"/>
      <c r="L254" s="70" t="s">
        <v>1045</v>
      </c>
      <c r="M254" s="137" t="s">
        <v>1049</v>
      </c>
      <c r="N254" s="137" t="s">
        <v>1055</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1044</v>
      </c>
      <c r="M263" s="66" t="s">
        <v>1048</v>
      </c>
      <c r="N263" s="66" t="s">
        <v>1054</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1045</v>
      </c>
      <c r="M264" s="70" t="s">
        <v>1049</v>
      </c>
      <c r="N264" s="70" t="s">
        <v>1055</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5</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38</v>
      </c>
      <c r="K269" s="81" t="str">
        <f t="shared" si="8"/>
        <v/>
      </c>
      <c r="L269" s="147">
        <v>18</v>
      </c>
      <c r="M269" s="147">
        <v>9</v>
      </c>
      <c r="N269" s="147">
        <v>11</v>
      </c>
    </row>
    <row r="270" spans="1:22" s="83" customFormat="1" ht="34.5" customHeight="1">
      <c r="A270" s="249" t="s">
        <v>725</v>
      </c>
      <c r="B270" s="120"/>
      <c r="C270" s="371"/>
      <c r="D270" s="371"/>
      <c r="E270" s="371"/>
      <c r="F270" s="371"/>
      <c r="G270" s="371" t="s">
        <v>148</v>
      </c>
      <c r="H270" s="371"/>
      <c r="I270" s="404"/>
      <c r="J270" s="266">
        <f t="shared" si="9"/>
        <v>0.9</v>
      </c>
      <c r="K270" s="81" t="str">
        <f t="shared" si="8"/>
        <v/>
      </c>
      <c r="L270" s="148">
        <v>0</v>
      </c>
      <c r="M270" s="148">
        <v>0.9</v>
      </c>
      <c r="N270" s="148">
        <v>0</v>
      </c>
    </row>
    <row r="271" spans="1:22" s="83" customFormat="1" ht="34.5" customHeight="1">
      <c r="A271" s="249" t="s">
        <v>726</v>
      </c>
      <c r="B271" s="120"/>
      <c r="C271" s="371" t="s">
        <v>151</v>
      </c>
      <c r="D271" s="372"/>
      <c r="E271" s="372"/>
      <c r="F271" s="372"/>
      <c r="G271" s="371" t="s">
        <v>146</v>
      </c>
      <c r="H271" s="371"/>
      <c r="I271" s="404"/>
      <c r="J271" s="266">
        <f t="shared" si="9"/>
        <v>11</v>
      </c>
      <c r="K271" s="81" t="str">
        <f t="shared" si="8"/>
        <v/>
      </c>
      <c r="L271" s="147">
        <v>2</v>
      </c>
      <c r="M271" s="147">
        <v>7</v>
      </c>
      <c r="N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29</v>
      </c>
      <c r="K273" s="81" t="str">
        <f t="shared" si="8"/>
        <v/>
      </c>
      <c r="L273" s="147">
        <v>11</v>
      </c>
      <c r="M273" s="147">
        <v>9</v>
      </c>
      <c r="N273" s="147">
        <v>9</v>
      </c>
    </row>
    <row r="274" spans="1:14"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3</v>
      </c>
      <c r="K277" s="81" t="str">
        <f t="shared" si="8"/>
        <v/>
      </c>
      <c r="L277" s="147">
        <v>0</v>
      </c>
      <c r="M277" s="147">
        <v>0</v>
      </c>
      <c r="N277" s="147">
        <v>3</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1</v>
      </c>
      <c r="K279" s="81" t="str">
        <f t="shared" si="8"/>
        <v/>
      </c>
      <c r="L279" s="147">
        <v>0</v>
      </c>
      <c r="M279" s="147">
        <v>0</v>
      </c>
      <c r="N279" s="147">
        <v>1</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4</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5</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0.6</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7</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19</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10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0.1</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5</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1044</v>
      </c>
      <c r="M322" s="66" t="s">
        <v>1048</v>
      </c>
      <c r="N322" s="66" t="s">
        <v>1054</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1045</v>
      </c>
      <c r="M323" s="137" t="s">
        <v>1049</v>
      </c>
      <c r="N323" s="137" t="s">
        <v>1055</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0</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0</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1044</v>
      </c>
      <c r="M342" s="66" t="s">
        <v>1048</v>
      </c>
      <c r="N342" s="66" t="s">
        <v>1054</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1045</v>
      </c>
      <c r="M343" s="137" t="s">
        <v>1049</v>
      </c>
      <c r="N343" s="137" t="s">
        <v>1055</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1</v>
      </c>
      <c r="K345" s="81"/>
      <c r="L345" s="269"/>
      <c r="M345" s="161"/>
      <c r="N345" s="161"/>
    </row>
    <row r="346" spans="1:22" s="83" customFormat="1" ht="34.5" customHeight="1">
      <c r="A346" s="249" t="s">
        <v>756</v>
      </c>
      <c r="B346" s="159"/>
      <c r="C346" s="396"/>
      <c r="D346" s="397"/>
      <c r="E346" s="399"/>
      <c r="F346" s="399"/>
      <c r="G346" s="320" t="s">
        <v>185</v>
      </c>
      <c r="H346" s="322"/>
      <c r="I346" s="354"/>
      <c r="J346" s="271">
        <v>0</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1</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1044</v>
      </c>
      <c r="M367" s="66" t="s">
        <v>1048</v>
      </c>
      <c r="N367" s="66" t="s">
        <v>1054</v>
      </c>
    </row>
    <row r="368" spans="1:22" s="118" customFormat="1" ht="20.25" customHeight="1">
      <c r="A368" s="243"/>
      <c r="B368" s="1"/>
      <c r="C368" s="3"/>
      <c r="D368" s="3"/>
      <c r="E368" s="3"/>
      <c r="F368" s="3"/>
      <c r="G368" s="3"/>
      <c r="H368" s="287"/>
      <c r="I368" s="67" t="s">
        <v>36</v>
      </c>
      <c r="J368" s="170"/>
      <c r="K368" s="79"/>
      <c r="L368" s="137" t="s">
        <v>1045</v>
      </c>
      <c r="M368" s="137" t="s">
        <v>1049</v>
      </c>
      <c r="N368" s="137" t="s">
        <v>1055</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1044</v>
      </c>
      <c r="M390" s="66" t="s">
        <v>1048</v>
      </c>
      <c r="N390" s="66" t="s">
        <v>1054</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1045</v>
      </c>
      <c r="M391" s="70" t="s">
        <v>1049</v>
      </c>
      <c r="N391" s="70" t="s">
        <v>1055</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1001</v>
      </c>
      <c r="K392" s="81" t="str">
        <f t="shared" ref="K392:K397" si="12">IF(OR(COUNTIF(L392:N392,"未確認")&gt;0,COUNTIF(L392:N392,"~*")&gt;0),"※","")</f>
        <v/>
      </c>
      <c r="L392" s="147">
        <v>815</v>
      </c>
      <c r="M392" s="147">
        <v>24</v>
      </c>
      <c r="N392" s="147">
        <v>162</v>
      </c>
    </row>
    <row r="393" spans="1:22" s="83" customFormat="1" ht="34.5" customHeight="1">
      <c r="A393" s="249" t="s">
        <v>773</v>
      </c>
      <c r="B393" s="84"/>
      <c r="C393" s="370"/>
      <c r="D393" s="380"/>
      <c r="E393" s="320" t="s">
        <v>224</v>
      </c>
      <c r="F393" s="321"/>
      <c r="G393" s="321"/>
      <c r="H393" s="322"/>
      <c r="I393" s="343"/>
      <c r="J393" s="140">
        <f t="shared" si="11"/>
        <v>677</v>
      </c>
      <c r="K393" s="81" t="str">
        <f t="shared" si="12"/>
        <v/>
      </c>
      <c r="L393" s="147">
        <v>491</v>
      </c>
      <c r="M393" s="147">
        <v>24</v>
      </c>
      <c r="N393" s="147">
        <v>162</v>
      </c>
    </row>
    <row r="394" spans="1:22" s="83" customFormat="1" ht="34.5" customHeight="1">
      <c r="A394" s="250" t="s">
        <v>774</v>
      </c>
      <c r="B394" s="84"/>
      <c r="C394" s="370"/>
      <c r="D394" s="381"/>
      <c r="E394" s="320" t="s">
        <v>225</v>
      </c>
      <c r="F394" s="321"/>
      <c r="G394" s="321"/>
      <c r="H394" s="322"/>
      <c r="I394" s="343"/>
      <c r="J394" s="140">
        <f t="shared" si="11"/>
        <v>276</v>
      </c>
      <c r="K394" s="81" t="str">
        <f t="shared" si="12"/>
        <v/>
      </c>
      <c r="L394" s="147">
        <v>276</v>
      </c>
      <c r="M394" s="147">
        <v>0</v>
      </c>
      <c r="N394" s="147">
        <v>0</v>
      </c>
    </row>
    <row r="395" spans="1:22" s="83" customFormat="1" ht="34.5" customHeight="1">
      <c r="A395" s="250" t="s">
        <v>775</v>
      </c>
      <c r="B395" s="84"/>
      <c r="C395" s="370"/>
      <c r="D395" s="382"/>
      <c r="E395" s="320" t="s">
        <v>226</v>
      </c>
      <c r="F395" s="321"/>
      <c r="G395" s="321"/>
      <c r="H395" s="322"/>
      <c r="I395" s="343"/>
      <c r="J395" s="140">
        <f t="shared" si="11"/>
        <v>48</v>
      </c>
      <c r="K395" s="81" t="str">
        <f t="shared" si="12"/>
        <v/>
      </c>
      <c r="L395" s="147">
        <v>48</v>
      </c>
      <c r="M395" s="147">
        <v>0</v>
      </c>
      <c r="N395" s="147">
        <v>0</v>
      </c>
    </row>
    <row r="396" spans="1:22" s="83" customFormat="1" ht="34.5" customHeight="1">
      <c r="A396" s="250" t="s">
        <v>776</v>
      </c>
      <c r="B396" s="1"/>
      <c r="C396" s="370"/>
      <c r="D396" s="320" t="s">
        <v>227</v>
      </c>
      <c r="E396" s="321"/>
      <c r="F396" s="321"/>
      <c r="G396" s="321"/>
      <c r="H396" s="322"/>
      <c r="I396" s="343"/>
      <c r="J396" s="140">
        <f t="shared" si="11"/>
        <v>33463</v>
      </c>
      <c r="K396" s="81" t="str">
        <f t="shared" si="12"/>
        <v/>
      </c>
      <c r="L396" s="147">
        <v>11822</v>
      </c>
      <c r="M396" s="147">
        <v>10943</v>
      </c>
      <c r="N396" s="147">
        <v>10698</v>
      </c>
    </row>
    <row r="397" spans="1:22" s="83" customFormat="1" ht="34.5" customHeight="1">
      <c r="A397" s="250" t="s">
        <v>777</v>
      </c>
      <c r="B397" s="119"/>
      <c r="C397" s="370"/>
      <c r="D397" s="320" t="s">
        <v>228</v>
      </c>
      <c r="E397" s="321"/>
      <c r="F397" s="321"/>
      <c r="G397" s="321"/>
      <c r="H397" s="322"/>
      <c r="I397" s="344"/>
      <c r="J397" s="140">
        <f t="shared" si="11"/>
        <v>1006</v>
      </c>
      <c r="K397" s="81" t="str">
        <f t="shared" si="12"/>
        <v/>
      </c>
      <c r="L397" s="147">
        <v>819</v>
      </c>
      <c r="M397" s="147">
        <v>24</v>
      </c>
      <c r="N397" s="147">
        <v>163</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1044</v>
      </c>
      <c r="M403" s="66" t="s">
        <v>1048</v>
      </c>
      <c r="N403" s="66" t="s">
        <v>1054</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1045</v>
      </c>
      <c r="M404" s="70" t="s">
        <v>1049</v>
      </c>
      <c r="N404" s="70" t="s">
        <v>1055</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1001</v>
      </c>
      <c r="K405" s="81" t="str">
        <f t="shared" ref="K405:K422" si="14">IF(OR(COUNTIF(L405:N405,"未確認")&gt;0,COUNTIF(L405:N405,"~*")&gt;0),"※","")</f>
        <v/>
      </c>
      <c r="L405" s="147">
        <v>815</v>
      </c>
      <c r="M405" s="147">
        <v>24</v>
      </c>
      <c r="N405" s="147">
        <v>162</v>
      </c>
    </row>
    <row r="406" spans="1:22" s="83" customFormat="1" ht="34.5" customHeight="1">
      <c r="A406" s="251" t="s">
        <v>779</v>
      </c>
      <c r="B406" s="119"/>
      <c r="C406" s="369"/>
      <c r="D406" s="375" t="s">
        <v>233</v>
      </c>
      <c r="E406" s="377" t="s">
        <v>234</v>
      </c>
      <c r="F406" s="378"/>
      <c r="G406" s="378"/>
      <c r="H406" s="379"/>
      <c r="I406" s="361"/>
      <c r="J406" s="140">
        <f t="shared" si="13"/>
        <v>123</v>
      </c>
      <c r="K406" s="81" t="str">
        <f t="shared" si="14"/>
        <v/>
      </c>
      <c r="L406" s="147">
        <v>8</v>
      </c>
      <c r="M406" s="147">
        <v>23</v>
      </c>
      <c r="N406" s="147">
        <v>92</v>
      </c>
    </row>
    <row r="407" spans="1:22" s="83" customFormat="1" ht="34.5" customHeight="1">
      <c r="A407" s="251" t="s">
        <v>780</v>
      </c>
      <c r="B407" s="119"/>
      <c r="C407" s="369"/>
      <c r="D407" s="369"/>
      <c r="E407" s="320" t="s">
        <v>235</v>
      </c>
      <c r="F407" s="321"/>
      <c r="G407" s="321"/>
      <c r="H407" s="322"/>
      <c r="I407" s="361"/>
      <c r="J407" s="140">
        <f t="shared" si="13"/>
        <v>551</v>
      </c>
      <c r="K407" s="81" t="str">
        <f t="shared" si="14"/>
        <v/>
      </c>
      <c r="L407" s="147">
        <v>550</v>
      </c>
      <c r="M407" s="147">
        <v>0</v>
      </c>
      <c r="N407" s="147">
        <v>1</v>
      </c>
    </row>
    <row r="408" spans="1:22" s="83" customFormat="1" ht="34.5" customHeight="1">
      <c r="A408" s="251" t="s">
        <v>781</v>
      </c>
      <c r="B408" s="119"/>
      <c r="C408" s="369"/>
      <c r="D408" s="369"/>
      <c r="E408" s="320" t="s">
        <v>236</v>
      </c>
      <c r="F408" s="321"/>
      <c r="G408" s="321"/>
      <c r="H408" s="322"/>
      <c r="I408" s="361"/>
      <c r="J408" s="140">
        <f t="shared" si="13"/>
        <v>274</v>
      </c>
      <c r="K408" s="81" t="str">
        <f t="shared" si="14"/>
        <v/>
      </c>
      <c r="L408" s="147">
        <v>204</v>
      </c>
      <c r="M408" s="147">
        <v>1</v>
      </c>
      <c r="N408" s="147">
        <v>69</v>
      </c>
    </row>
    <row r="409" spans="1:22" s="83" customFormat="1" ht="34.5" customHeight="1">
      <c r="A409" s="251" t="s">
        <v>782</v>
      </c>
      <c r="B409" s="119"/>
      <c r="C409" s="369"/>
      <c r="D409" s="369"/>
      <c r="E409" s="317" t="s">
        <v>989</v>
      </c>
      <c r="F409" s="318"/>
      <c r="G409" s="318"/>
      <c r="H409" s="319"/>
      <c r="I409" s="361"/>
      <c r="J409" s="140">
        <f t="shared" si="13"/>
        <v>53</v>
      </c>
      <c r="K409" s="81" t="str">
        <f t="shared" si="14"/>
        <v/>
      </c>
      <c r="L409" s="147">
        <v>53</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1006</v>
      </c>
      <c r="K413" s="81" t="str">
        <f t="shared" si="14"/>
        <v/>
      </c>
      <c r="L413" s="147">
        <v>819</v>
      </c>
      <c r="M413" s="147">
        <v>24</v>
      </c>
      <c r="N413" s="147">
        <v>163</v>
      </c>
    </row>
    <row r="414" spans="1:22" s="83" customFormat="1" ht="34.5" customHeight="1">
      <c r="A414" s="251" t="s">
        <v>787</v>
      </c>
      <c r="B414" s="119"/>
      <c r="C414" s="369"/>
      <c r="D414" s="375" t="s">
        <v>240</v>
      </c>
      <c r="E414" s="377" t="s">
        <v>241</v>
      </c>
      <c r="F414" s="378"/>
      <c r="G414" s="378"/>
      <c r="H414" s="379"/>
      <c r="I414" s="361"/>
      <c r="J414" s="140">
        <f t="shared" si="13"/>
        <v>130</v>
      </c>
      <c r="K414" s="81" t="str">
        <f t="shared" si="14"/>
        <v/>
      </c>
      <c r="L414" s="147">
        <v>120</v>
      </c>
      <c r="M414" s="147">
        <v>3</v>
      </c>
      <c r="N414" s="147">
        <v>7</v>
      </c>
    </row>
    <row r="415" spans="1:22" s="83" customFormat="1" ht="34.5" customHeight="1">
      <c r="A415" s="251" t="s">
        <v>788</v>
      </c>
      <c r="B415" s="119"/>
      <c r="C415" s="369"/>
      <c r="D415" s="369"/>
      <c r="E415" s="320" t="s">
        <v>242</v>
      </c>
      <c r="F415" s="321"/>
      <c r="G415" s="321"/>
      <c r="H415" s="322"/>
      <c r="I415" s="361"/>
      <c r="J415" s="140">
        <f t="shared" si="13"/>
        <v>710</v>
      </c>
      <c r="K415" s="81" t="str">
        <f t="shared" si="14"/>
        <v/>
      </c>
      <c r="L415" s="147">
        <v>560</v>
      </c>
      <c r="M415" s="147">
        <v>0</v>
      </c>
      <c r="N415" s="147">
        <v>150</v>
      </c>
    </row>
    <row r="416" spans="1:22" s="83" customFormat="1" ht="34.5" customHeight="1">
      <c r="A416" s="251" t="s">
        <v>789</v>
      </c>
      <c r="B416" s="119"/>
      <c r="C416" s="369"/>
      <c r="D416" s="369"/>
      <c r="E416" s="320" t="s">
        <v>243</v>
      </c>
      <c r="F416" s="321"/>
      <c r="G416" s="321"/>
      <c r="H416" s="322"/>
      <c r="I416" s="361"/>
      <c r="J416" s="140">
        <f t="shared" si="13"/>
        <v>40</v>
      </c>
      <c r="K416" s="81" t="str">
        <f t="shared" si="14"/>
        <v/>
      </c>
      <c r="L416" s="147">
        <v>34</v>
      </c>
      <c r="M416" s="147">
        <v>2</v>
      </c>
      <c r="N416" s="147">
        <v>4</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0</v>
      </c>
      <c r="M417" s="147">
        <v>0</v>
      </c>
      <c r="N417" s="147">
        <v>2</v>
      </c>
    </row>
    <row r="418" spans="1:22" s="83" customFormat="1" ht="34.5" customHeight="1">
      <c r="A418" s="251" t="s">
        <v>791</v>
      </c>
      <c r="B418" s="119"/>
      <c r="C418" s="369"/>
      <c r="D418" s="369"/>
      <c r="E418" s="320" t="s">
        <v>245</v>
      </c>
      <c r="F418" s="321"/>
      <c r="G418" s="321"/>
      <c r="H418" s="322"/>
      <c r="I418" s="361"/>
      <c r="J418" s="140">
        <f t="shared" si="13"/>
        <v>20</v>
      </c>
      <c r="K418" s="81" t="str">
        <f t="shared" si="14"/>
        <v/>
      </c>
      <c r="L418" s="147">
        <v>20</v>
      </c>
      <c r="M418" s="147">
        <v>0</v>
      </c>
      <c r="N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49</v>
      </c>
      <c r="K420" s="81" t="str">
        <f t="shared" si="14"/>
        <v/>
      </c>
      <c r="L420" s="147">
        <v>46</v>
      </c>
      <c r="M420" s="147">
        <v>3</v>
      </c>
      <c r="N420" s="147">
        <v>0</v>
      </c>
    </row>
    <row r="421" spans="1:22" s="83" customFormat="1" ht="34.5" customHeight="1">
      <c r="A421" s="251" t="s">
        <v>794</v>
      </c>
      <c r="B421" s="119"/>
      <c r="C421" s="369"/>
      <c r="D421" s="369"/>
      <c r="E421" s="320" t="s">
        <v>247</v>
      </c>
      <c r="F421" s="321"/>
      <c r="G421" s="321"/>
      <c r="H421" s="322"/>
      <c r="I421" s="361"/>
      <c r="J421" s="140">
        <f t="shared" si="13"/>
        <v>55</v>
      </c>
      <c r="K421" s="81" t="str">
        <f t="shared" si="14"/>
        <v/>
      </c>
      <c r="L421" s="147">
        <v>39</v>
      </c>
      <c r="M421" s="147">
        <v>16</v>
      </c>
      <c r="N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1044</v>
      </c>
      <c r="M428" s="66" t="s">
        <v>1048</v>
      </c>
      <c r="N428" s="66" t="s">
        <v>1054</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1045</v>
      </c>
      <c r="M429" s="70" t="s">
        <v>1049</v>
      </c>
      <c r="N429" s="70" t="s">
        <v>1055</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876</v>
      </c>
      <c r="K430" s="193" t="str">
        <f>IF(OR(COUNTIF(L430:N430,"未確認")&gt;0,COUNTIF(L430:N430,"~*")&gt;0),"※","")</f>
        <v/>
      </c>
      <c r="L430" s="147">
        <v>699</v>
      </c>
      <c r="M430" s="147">
        <v>21</v>
      </c>
      <c r="N430" s="147">
        <v>156</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44</v>
      </c>
      <c r="K431" s="193" t="str">
        <f>IF(OR(COUNTIF(L431:N431,"未確認")&gt;0,COUNTIF(L431:N431,"~*")&gt;0),"※","")</f>
        <v/>
      </c>
      <c r="L431" s="147">
        <v>44</v>
      </c>
      <c r="M431" s="147">
        <v>0</v>
      </c>
      <c r="N431" s="147">
        <v>0</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23</v>
      </c>
      <c r="K432" s="193" t="str">
        <f>IF(OR(COUNTIF(L432:N432,"未確認")&gt;0,COUNTIF(L432:N432,"~*")&gt;0),"※","")</f>
        <v/>
      </c>
      <c r="L432" s="147">
        <v>23</v>
      </c>
      <c r="M432" s="147">
        <v>0</v>
      </c>
      <c r="N432" s="147">
        <v>0</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674</v>
      </c>
      <c r="K433" s="193" t="str">
        <f>IF(OR(COUNTIF(L433:N433,"未確認")&gt;0,COUNTIF(L433:N433,"~*")&gt;0),"※","")</f>
        <v/>
      </c>
      <c r="L433" s="147">
        <v>497</v>
      </c>
      <c r="M433" s="147">
        <v>21</v>
      </c>
      <c r="N433" s="147">
        <v>156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135</v>
      </c>
      <c r="K434" s="193" t="str">
        <f>IF(OR(COUNTIF(L434:N434,"未確認")&gt;0,COUNTIF(L434:N434,"~*")&gt;0),"※","")</f>
        <v/>
      </c>
      <c r="L434" s="147">
        <v>135</v>
      </c>
      <c r="M434" s="147">
        <v>0</v>
      </c>
      <c r="N434" s="147">
        <v>0</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1044</v>
      </c>
      <c r="M441" s="66" t="s">
        <v>1048</v>
      </c>
      <c r="N441" s="66" t="s">
        <v>1054</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1045</v>
      </c>
      <c r="M442" s="70" t="s">
        <v>1049</v>
      </c>
      <c r="N442" s="70" t="s">
        <v>1055</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1044</v>
      </c>
      <c r="M466" s="66" t="s">
        <v>1048</v>
      </c>
      <c r="N466" s="66" t="s">
        <v>1054</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1045</v>
      </c>
      <c r="M467" s="70" t="s">
        <v>1049</v>
      </c>
      <c r="N467" s="70" t="s">
        <v>1055</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11</v>
      </c>
      <c r="K468" s="201" t="str">
        <f t="shared" ref="K468:K475" si="16">IF(OR(COUNTIF(L468:N468,"未確認")&gt;0,COUNTIF(L468:N468,"*")&gt;0),"※","")</f>
        <v/>
      </c>
      <c r="L468" s="117">
        <v>11</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IF(OR(COUNTIF(L477:N477,"未確認")&gt;0,COUNTIF(L477:N477,"*")&gt;0),"※","")</f>
        <v>※</v>
      </c>
      <c r="L477" s="117" t="s">
        <v>541</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t="s">
        <v>541</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1044</v>
      </c>
      <c r="M502" s="66" t="s">
        <v>1048</v>
      </c>
      <c r="N502" s="66" t="s">
        <v>1054</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1045</v>
      </c>
      <c r="M503" s="70" t="s">
        <v>1049</v>
      </c>
      <c r="N503" s="70" t="s">
        <v>1055</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1044</v>
      </c>
      <c r="M514" s="66" t="s">
        <v>1048</v>
      </c>
      <c r="N514" s="66" t="s">
        <v>1054</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1045</v>
      </c>
      <c r="M515" s="70" t="s">
        <v>1049</v>
      </c>
      <c r="N515" s="70" t="s">
        <v>1055</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1044</v>
      </c>
      <c r="M520" s="66" t="s">
        <v>1048</v>
      </c>
      <c r="N520" s="66" t="s">
        <v>1054</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1045</v>
      </c>
      <c r="M521" s="70" t="s">
        <v>1049</v>
      </c>
      <c r="N521" s="70" t="s">
        <v>1055</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1044</v>
      </c>
      <c r="M525" s="66" t="s">
        <v>1048</v>
      </c>
      <c r="N525" s="66" t="s">
        <v>1054</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1045</v>
      </c>
      <c r="M526" s="70" t="s">
        <v>1049</v>
      </c>
      <c r="N526" s="70" t="s">
        <v>1055</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1044</v>
      </c>
      <c r="M530" s="66" t="s">
        <v>1048</v>
      </c>
      <c r="N530" s="66" t="s">
        <v>1054</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1045</v>
      </c>
      <c r="M531" s="70" t="s">
        <v>1049</v>
      </c>
      <c r="N531" s="70" t="s">
        <v>1055</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c r="N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1044</v>
      </c>
      <c r="M543" s="66" t="s">
        <v>1048</v>
      </c>
      <c r="N543" s="66" t="s">
        <v>1054</v>
      </c>
    </row>
    <row r="544" spans="1:22" s="1" customFormat="1" ht="20.25" customHeight="1">
      <c r="A544" s="243"/>
      <c r="C544" s="62"/>
      <c r="D544" s="3"/>
      <c r="E544" s="3"/>
      <c r="F544" s="3"/>
      <c r="G544" s="3"/>
      <c r="H544" s="287"/>
      <c r="I544" s="67" t="s">
        <v>36</v>
      </c>
      <c r="J544" s="68"/>
      <c r="K544" s="186"/>
      <c r="L544" s="70" t="s">
        <v>1045</v>
      </c>
      <c r="M544" s="70" t="s">
        <v>1049</v>
      </c>
      <c r="N544" s="70" t="s">
        <v>1055</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1043</v>
      </c>
      <c r="M558" s="211" t="s">
        <v>1047</v>
      </c>
      <c r="N558" s="211" t="s">
        <v>1047</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v>18.8</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v>12.6</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v>5.7</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v>8.6999999999999993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v>0</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v>7.6</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v>22</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1044</v>
      </c>
      <c r="M588" s="66" t="s">
        <v>1048</v>
      </c>
      <c r="N588" s="66" t="s">
        <v>1054</v>
      </c>
    </row>
    <row r="589" spans="1:22" s="1" customFormat="1" ht="20.25" customHeight="1">
      <c r="A589" s="243"/>
      <c r="C589" s="62"/>
      <c r="D589" s="3"/>
      <c r="E589" s="3"/>
      <c r="F589" s="3"/>
      <c r="G589" s="3"/>
      <c r="H589" s="287"/>
      <c r="I589" s="67" t="s">
        <v>36</v>
      </c>
      <c r="J589" s="68"/>
      <c r="K589" s="186"/>
      <c r="L589" s="70" t="s">
        <v>1045</v>
      </c>
      <c r="M589" s="70" t="s">
        <v>1049</v>
      </c>
      <c r="N589" s="70" t="s">
        <v>1055</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1836</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25</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223</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84</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103</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t="str">
        <f t="shared" ref="J600:J605" si="26">IF(SUM(L600:N600)=0,IF(COUNTIF(L600:N600,"未確認")&gt;0,"未確認",IF(COUNTIF(L600:N600,"~*")&gt;0,"*",SUM(L600:N600))),SUM(L600:N600))</f>
        <v>*</v>
      </c>
      <c r="K600" s="201" t="str">
        <f t="shared" ref="K600:K605" si="27">IF(OR(COUNTIF(L600:N600,"未確認")&gt;0,COUNTIF(L600:N600,"*")&gt;0),"※","")</f>
        <v>※</v>
      </c>
      <c r="L600" s="117" t="s">
        <v>541</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1044</v>
      </c>
      <c r="M611" s="66" t="s">
        <v>1048</v>
      </c>
      <c r="N611" s="66" t="s">
        <v>1054</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1045</v>
      </c>
      <c r="M612" s="70" t="s">
        <v>1049</v>
      </c>
      <c r="N612" s="70" t="s">
        <v>1055</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0</v>
      </c>
      <c r="K613" s="201" t="str">
        <f t="shared" ref="K613:K623" si="29">IF(OR(COUNTIF(L613:N613,"未確認")&gt;0,COUNTIF(L613:N613,"*")&gt;0),"※","")</f>
        <v/>
      </c>
      <c r="L613" s="117">
        <v>0</v>
      </c>
      <c r="M613" s="117">
        <v>0</v>
      </c>
      <c r="N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15</v>
      </c>
      <c r="K622" s="201" t="str">
        <f t="shared" si="29"/>
        <v>※</v>
      </c>
      <c r="L622" s="117">
        <v>15</v>
      </c>
      <c r="M622" s="117">
        <v>0</v>
      </c>
      <c r="N622" s="117" t="s">
        <v>541</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t="s">
        <v>541</v>
      </c>
      <c r="M623" s="117">
        <v>0</v>
      </c>
      <c r="N623" s="117" t="s">
        <v>541</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1044</v>
      </c>
      <c r="M629" s="66" t="s">
        <v>1048</v>
      </c>
      <c r="N629" s="66" t="s">
        <v>1054</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1045</v>
      </c>
      <c r="M630" s="70" t="s">
        <v>1049</v>
      </c>
      <c r="N630" s="70" t="s">
        <v>1055</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IF(SUM(L631:N631)=0,IF(COUNTIF(L631:N631,"未確認")&gt;0,"未確認",IF(COUNTIF(L631:N631,"~*")&gt;0,"*",SUM(L631:N631))),SUM(L631:N631))</f>
        <v>*</v>
      </c>
      <c r="K631" s="201" t="str">
        <f t="shared" ref="K631:K638" si="31">IF(OR(COUNTIF(L631:N631,"未確認")&gt;0,COUNTIF(L631:N631,"*")&gt;0),"※","")</f>
        <v>※</v>
      </c>
      <c r="L631" s="117" t="s">
        <v>541</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12</v>
      </c>
      <c r="K632" s="201" t="str">
        <f t="shared" si="31"/>
        <v/>
      </c>
      <c r="L632" s="117">
        <v>12</v>
      </c>
      <c r="M632" s="117">
        <v>0</v>
      </c>
      <c r="N632" s="117">
        <v>0</v>
      </c>
    </row>
    <row r="633" spans="1:22" s="118" customFormat="1" ht="56">
      <c r="A633" s="252" t="s">
        <v>919</v>
      </c>
      <c r="B633" s="119"/>
      <c r="C633" s="320" t="s">
        <v>436</v>
      </c>
      <c r="D633" s="321"/>
      <c r="E633" s="321"/>
      <c r="F633" s="321"/>
      <c r="G633" s="321"/>
      <c r="H633" s="322"/>
      <c r="I633" s="122" t="s">
        <v>437</v>
      </c>
      <c r="J633" s="116">
        <f t="shared" si="30"/>
        <v>13</v>
      </c>
      <c r="K633" s="201" t="str">
        <f t="shared" si="31"/>
        <v/>
      </c>
      <c r="L633" s="117">
        <v>13</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c r="N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v>0</v>
      </c>
      <c r="M636" s="117" t="s">
        <v>541</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1044</v>
      </c>
      <c r="M644" s="66" t="s">
        <v>1048</v>
      </c>
      <c r="N644" s="66" t="s">
        <v>1054</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1045</v>
      </c>
      <c r="M645" s="70" t="s">
        <v>1049</v>
      </c>
      <c r="N645" s="70" t="s">
        <v>1055</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126</v>
      </c>
      <c r="K646" s="201" t="str">
        <f t="shared" ref="K646:K660" si="33">IF(OR(COUNTIF(L646:N646,"未確認")&gt;0,COUNTIF(L646:N646,"*")&gt;0),"※","")</f>
        <v/>
      </c>
      <c r="L646" s="117">
        <v>55</v>
      </c>
      <c r="M646" s="117">
        <v>30</v>
      </c>
      <c r="N646" s="117">
        <v>41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43</v>
      </c>
      <c r="K648" s="201" t="str">
        <f t="shared" si="33"/>
        <v/>
      </c>
      <c r="L648" s="117">
        <v>10</v>
      </c>
      <c r="M648" s="117">
        <v>15</v>
      </c>
      <c r="N648" s="117">
        <v>18</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c r="N649" s="117">
        <v>0</v>
      </c>
    </row>
    <row r="650" spans="1:22" s="118" customFormat="1" ht="84" customHeight="1">
      <c r="A650" s="252" t="s">
        <v>929</v>
      </c>
      <c r="B650" s="84"/>
      <c r="C650" s="295"/>
      <c r="D650" s="297"/>
      <c r="E650" s="320" t="s">
        <v>941</v>
      </c>
      <c r="F650" s="321"/>
      <c r="G650" s="321"/>
      <c r="H650" s="322"/>
      <c r="I650" s="122" t="s">
        <v>458</v>
      </c>
      <c r="J650" s="116">
        <f t="shared" si="32"/>
        <v>75</v>
      </c>
      <c r="K650" s="201" t="str">
        <f t="shared" si="33"/>
        <v/>
      </c>
      <c r="L650" s="117">
        <v>37</v>
      </c>
      <c r="M650" s="117">
        <v>15</v>
      </c>
      <c r="N650" s="117">
        <v>23</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40</v>
      </c>
      <c r="K655" s="201" t="str">
        <f t="shared" si="33"/>
        <v/>
      </c>
      <c r="L655" s="117">
        <v>24</v>
      </c>
      <c r="M655" s="117">
        <v>0</v>
      </c>
      <c r="N655" s="117">
        <v>16</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f t="shared" si="32"/>
        <v>12</v>
      </c>
      <c r="K657" s="201" t="str">
        <f t="shared" si="33"/>
        <v>※</v>
      </c>
      <c r="L657" s="117">
        <v>12</v>
      </c>
      <c r="M657" s="117">
        <v>0</v>
      </c>
      <c r="N657" s="117" t="s">
        <v>541</v>
      </c>
    </row>
    <row r="658" spans="1:22" s="118" customFormat="1" ht="56.15" customHeight="1">
      <c r="A658" s="252" t="s">
        <v>946</v>
      </c>
      <c r="B658" s="84"/>
      <c r="C658" s="320" t="s">
        <v>471</v>
      </c>
      <c r="D658" s="321"/>
      <c r="E658" s="321"/>
      <c r="F658" s="321"/>
      <c r="G658" s="321"/>
      <c r="H658" s="322"/>
      <c r="I658" s="122" t="s">
        <v>472</v>
      </c>
      <c r="J658" s="116">
        <f t="shared" si="32"/>
        <v>30</v>
      </c>
      <c r="K658" s="201" t="str">
        <f t="shared" si="33"/>
        <v>※</v>
      </c>
      <c r="L658" s="117">
        <v>16</v>
      </c>
      <c r="M658" s="117">
        <v>14</v>
      </c>
      <c r="N658" s="117" t="s">
        <v>541</v>
      </c>
    </row>
    <row r="659" spans="1:22" s="118" customFormat="1" ht="70" customHeight="1">
      <c r="A659" s="252" t="s">
        <v>947</v>
      </c>
      <c r="B659" s="84"/>
      <c r="C659" s="317" t="s">
        <v>1002</v>
      </c>
      <c r="D659" s="318"/>
      <c r="E659" s="318"/>
      <c r="F659" s="318"/>
      <c r="G659" s="318"/>
      <c r="H659" s="319"/>
      <c r="I659" s="122" t="s">
        <v>476</v>
      </c>
      <c r="J659" s="116">
        <f t="shared" si="32"/>
        <v>38</v>
      </c>
      <c r="K659" s="201" t="str">
        <f t="shared" si="33"/>
        <v/>
      </c>
      <c r="L659" s="117">
        <v>0</v>
      </c>
      <c r="M659" s="117">
        <v>0</v>
      </c>
      <c r="N659" s="117">
        <v>38</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1044</v>
      </c>
      <c r="M665" s="66" t="s">
        <v>1048</v>
      </c>
      <c r="N665" s="66" t="s">
        <v>1054</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1045</v>
      </c>
      <c r="M666" s="70" t="s">
        <v>1049</v>
      </c>
      <c r="N666" s="70" t="s">
        <v>1055</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v>93.2</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v>6.5</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v>142</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v>43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v>38</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v>78</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v>71</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v>39.5</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1044</v>
      </c>
      <c r="M681" s="66" t="s">
        <v>1048</v>
      </c>
      <c r="N681" s="66" t="s">
        <v>1054</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1045</v>
      </c>
      <c r="M682" s="70" t="s">
        <v>1049</v>
      </c>
      <c r="N682" s="70" t="s">
        <v>1055</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28</v>
      </c>
      <c r="K683" s="201" t="str">
        <f>IF(OR(COUNTIF(L683:N683,"未確認")&gt;0,COUNTIF(L683:N683,"*")&gt;0),"※","")</f>
        <v/>
      </c>
      <c r="L683" s="117">
        <v>0</v>
      </c>
      <c r="M683" s="117">
        <v>28</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1044</v>
      </c>
      <c r="M691" s="66" t="s">
        <v>1048</v>
      </c>
      <c r="N691" s="66" t="s">
        <v>1054</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1045</v>
      </c>
      <c r="M692" s="70" t="s">
        <v>1049</v>
      </c>
      <c r="N692" s="70" t="s">
        <v>1055</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1044</v>
      </c>
      <c r="M704" s="66" t="s">
        <v>1048</v>
      </c>
      <c r="N704" s="66" t="s">
        <v>1054</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1045</v>
      </c>
      <c r="M705" s="70" t="s">
        <v>1049</v>
      </c>
      <c r="N705" s="70" t="s">
        <v>1055</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A5D2998-C80A-42E6-BA73-8B3C2E2A93C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2019-12-23T02:00:58Z</dcterms:modified>
</cp:coreProperties>
</file>