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6D5C87BE-3EE6-42E4-B288-D3D7C215F6A1}"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<sst xmlns="http://schemas.openxmlformats.org/spreadsheetml/2006/main" count="2979" uniqueCount="1051">
  <si>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</si>
  <si>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</si>
  <si>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</si>
  <si>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</si>
  <si>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</si>
  <si>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</si>
  <si>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</si>
  <si>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</si>
  <si>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</si>
  <si>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</si>
  <si>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</si>
  <si>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</si>
  <si>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</si>
  <si>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</si>
  <si>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</si>
  <si>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</si>
  <si>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</si>
  <si>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</si>
  <si>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</si>
  <si>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</si>
  <si>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</si>
  <si>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</si>
  <si>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</si>
  <si>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</si>
  <si>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</si>
  <si>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</si>
  <si>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</si>
  <si>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</si>
  <si>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</si>
  <si>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</si>
  <si>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</si>
  <si>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</si>
  <si>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</si>
  <si>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</si>
  <si>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</si>
  <si>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</si>
  <si>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</si>
  <si>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</si>
  <si>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</si>
  <si>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</si>
  <si>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</si>
  <si>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</si>
  <si>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</si>
  <si>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</si>
  <si>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</si>
  <si>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</si>
  <si>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</si>
  <si>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</si>
  <si>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</si>
  <si>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</si>
  <si>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</si>
  <si>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</si>
  <si>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</si>
  <si>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</si>
  <si>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</si>
  <si>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</si>
  <si>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</si>
  <si>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</si>
  <si>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</si>
  <si>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</si>
  <si>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</si>
  <si>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</si>
  <si>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</si>
  <si>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</si>
  <si>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</si>
  <si>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</si>
  <si>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</si>
  <si>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</si>
  <si>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</si>
  <si>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</si>
  <si>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</si>
  <si>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</si>
  <si>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</si>
  <si>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</si>
  <si>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</si>
  <si>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</si>
  <si>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</si>
  <si>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</si>
  <si>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</si>
  <si>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</si>
  <si>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</si>
  <si>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</si>
  <si>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</si>
  <si>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</si>
  <si>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</si>
  <si>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</si>
  <si>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</si>
  <si>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</si>
  <si>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</si>
  <si>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</si>
  <si>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</si>
  <si>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</si>
  <si>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</si>
  <si>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</si>
  <si>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</si>
  <si>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</si>
  <si>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</si>
  <si>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</si>
  <si>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</si>
  <si>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</si>
  <si>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</si>
  <si>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</si>
  <si>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</si>
  <si>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</si>
  <si>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</si>
  <si>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</si>
  <si>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</si>
  <si>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</si>
  <si>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</si>
  <si>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</si>
  <si>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</si>
  <si>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</si>
  <si>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</si>
  <si>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</si>
  <si>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</si>
  <si>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</si>
  <si>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</si>
  <si>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</si>
  <si>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</si>
  <si>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</si>
  <si>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</si>
  <si>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</si>
  <si>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</si>
  <si>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</si>
  <si>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</si>
  <si>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</si>
  <si>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</si>
  <si>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</si>
  <si>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</si>
  <si>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</si>
  <si>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</si>
  <si>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</si>
  <si>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</si>
  <si>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</si>
  <si>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</si>
  <si>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</si>
  <si>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</si>
  <si>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</si>
  <si>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</si>
  <si>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</si>
  <si>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</si>
  <si>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</si>
  <si>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</si>
  <si>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</si>
  <si>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</si>
  <si>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</si>
  <si>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</si>
  <si>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</si>
  <si>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</si>
  <si>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</si>
  <si>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</si>
  <si>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</si>
  <si>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</si>
  <si>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</si>
  <si>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</si>
  <si>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</si>
  <si>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</si>
  <si>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</si>
  <si>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</si>
  <si>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</si>
  <si>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</si>
  <si>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</si>
  <si>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</si>
  <si>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</si>
  <si>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</si>
  <si>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</si>
  <si>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</si>
  <si>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</si>
  <si>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</si>
  <si>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</si>
  <si>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</si>
  <si>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</si>
  <si>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</si>
  <si>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</si>
  <si>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</si>
  <si>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</si>
  <si>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</si>
  <si>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</si>
  <si>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</si>
  <si>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</si>
  <si>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</si>
  <si>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</si>
  <si>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</si>
  <si>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</si>
  <si>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</si>
  <si>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</si>
  <si>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</si>
  <si>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</si>
  <si>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</si>
  <si>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</si>
  <si>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</si>
  <si>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</si>
  <si>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</si>
  <si>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</si>
  <si>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</si>
  <si>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</si>
  <si>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</si>
  <si>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</si>
  <si>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</si>
  <si>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</si>
  <si>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</si>
  <si>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</si>
  <si>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</si>
  <si>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</si>
  <si>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</si>
  <si>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</si>
  <si>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</si>
  <si>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</si>
  <si>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</si>
  <si>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</si>
  <si>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</si>
  <si>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</si>
  <si>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</si>
  <si>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</si>
  <si>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</si>
  <si>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</si>
  <si>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</si>
  <si>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</si>
  <si>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</si>
  <si>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</si>
  <si>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</si>
  <si>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</si>
  <si>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</si>
  <si>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</si>
  <si>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</si>
  <si>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</si>
  <si>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</si>
  <si>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</si>
  <si>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</si>
  <si>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</si>
  <si>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</si>
  <si>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</si>
  <si>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</si>
  <si>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</si>
  <si>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</si>
  <si>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</si>
  <si>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</si>
  <si>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</si>
  <si>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</si>
  <si>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</si>
  <si>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</si>
  <si>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</si>
  <si>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</si>
  <si>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</si>
  <si>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</si>
  <si>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</si>
  <si>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</si>
  <si>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</si>
  <si>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</si>
  <si>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</si>
  <si>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</si>
  <si>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</si>
  <si>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</si>
  <si>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</si>
  <si>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</si>
  <si>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</si>
  <si>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</si>
  <si>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</si>
  <si>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</si>
  <si>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</si>
  <si>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</si>
  <si>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</si>
  <si>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</si>
  <si>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</si>
  <si>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</si>
  <si>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</si>
  <si>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</si>
  <si>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</si>
  <si>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</si>
  <si>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</si>
  <si>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</si>
  <si>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</si>
  <si>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</si>
  <si>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</si>
  <si>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</si>
  <si>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</si>
  <si>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</si>
  <si>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</si>
  <si>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</si>
  <si>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</si>
  <si>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</si>
  <si>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</si>
  <si>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</si>
  <si>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</si>
  <si>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</si>
  <si>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</si>
  <si>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</si>
  <si>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</si>
  <si>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</si>
  <si>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</si>
  <si>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</si>
  <si>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</si>
  <si>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</si>
  <si>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</si>
  <si>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</si>
  <si>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</si>
  <si>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</si>
  <si>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</si>
  <si>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</si>
  <si>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</si>
  <si>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</si>
  <si>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</si>
  <si>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</si>
  <si>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</si>
  <si>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</si>
  <si>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</si>
  <si>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</si>
  <si>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</si>
  <si>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</si>
  <si>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</si>
  <si>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</si>
  <si>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</si>
  <si>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</si>
  <si>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</si>
  <si>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</si>
  <si>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</si>
  <si>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</si>
  <si>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</si>
  <si>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</si>
  <si>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</si>
  <si>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</si>
  <si>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</si>
  <si>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</si>
  <si>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</si>
  <si>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</si>
  <si>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</si>
  <si>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</si>
  <si>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</si>
  <si>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</si>
  <si>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</si>
  <si>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</si>
  <si>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</si>
  <si>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</si>
  <si>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</si>
  <si>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</si>
  <si>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</si>
  <si>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</si>
  <si>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</si>
  <si>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</si>
  <si>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</si>
  <si>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</si>
  <si>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</si>
  <si>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</si>
  <si>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</si>
  <si>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</si>
  <si>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</si>
  <si>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</si>
  <si>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</si>
  <si>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</si>
  <si>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</si>
  <si>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</si>
  <si>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</si>
  <si>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</si>
  <si>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</si>
  <si>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</si>
  <si>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</si>
  <si>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</si>
  <si>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</si>
  <si>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</si>
  <si>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</si>
  <si>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</si>
  <si>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</si>
  <si>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</si>
  <si>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</si>
  <si>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</si>
  <si>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</si>
  <si>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</si>
  <si>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</si>
  <si>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</si>
  <si>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</si>
  <si>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</si>
  <si>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</si>
  <si>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</si>
  <si>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</si>
  <si>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</si>
  <si>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</si>
  <si>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</si>
  <si>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</si>
  <si>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</si>
  <si>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</si>
  <si>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</si>
  <si>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</si>
  <si>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</si>
  <si>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</si>
  <si>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</si>
  <si>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</si>
  <si>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</si>
  <si>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</si>
  <si>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</si>
  <si>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</si>
  <si>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</si>
  <si>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</si>
  <si>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</si>
  <si>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</si>
  <si>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</si>
  <si>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</si>
  <si>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</si>
  <si>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</si>
  <si>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</si>
  <si>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</si>
  <si>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</si>
  <si>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</si>
  <si>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</si>
  <si>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</si>
  <si>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</si>
  <si>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</si>
  <si>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</si>
  <si>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</si>
  <si>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</si>
  <si>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</si>
  <si>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</si>
  <si>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</si>
  <si>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</si>
  <si>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</si>
  <si>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</si>
  <si>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</si>
  <si>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</si>
  <si>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</si>
  <si>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</si>
  <si>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</si>
  <si>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</si>
  <si>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</si>
  <si>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</si>
  <si>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</si>
  <si>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</si>
  <si>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</si>
  <si>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</si>
  <si>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</si>
  <si>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</si>
  <si>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</si>
  <si>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</si>
  <si>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</si>
  <si>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</si>
  <si>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</si>
  <si>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</si>
  <si>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</si>
  <si>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</si>
  <si>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</si>
  <si>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</si>
  <si>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</si>
  <si>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</si>
  <si>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</si>
  <si>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</si>
  <si>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</si>
  <si>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</si>
  <si>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</si>
  <si>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</si>
  <si>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</si>
  <si>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</si>
  <si>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</si>
  <si>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</si>
  <si>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</si>
  <si>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</si>
  <si>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</si>
  <si>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</si>
  <si>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</si>
  <si>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</si>
  <si>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</si>
  <si>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</si>
  <si>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</si>
  <si>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</si>
  <si>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</si>
  <si>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</si>
  <si>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</si>
  <si>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</si>
  <si>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</si>
  <si>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</si>
  <si>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</si>
  <si>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</si>
  <si>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</si>
  <si>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</si>
  <si>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</si>
  <si>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</si>
  <si>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</si>
  <si>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</si>
  <si>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</si>
  <si>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</si>
  <si>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</si>
  <si>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</si>
  <si>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</si>
  <si>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</si>
  <si>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</si>
  <si>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</si>
  <si>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</si>
  <si>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</si>
  <si>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</si>
  <si>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</si>
  <si>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</si>
  <si>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</si>
  <si>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</si>
  <si>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</si>
  <si>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</si>
  <si>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</si>
  <si>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</si>
  <si>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</si>
  <si>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</si>
  <si>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</si>
  <si>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</si>
  <si>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</si>
  <si>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</si>
  <si>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</si>
  <si>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</si>
  <si>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</si>
  <si>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</si>
  <si>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</si>
  <si>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</si>
  <si>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</si>
  <si>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</si>
  <si>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</si>
  <si>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</si>
  <si>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</si>
  <si>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</si>
  <si>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</si>
  <si>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</si>
  <si>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</si>
  <si>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</si>
  <si>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</si>
  <si>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</si>
  <si>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</si>
  <si>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</si>
  <si>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</si>
  <si>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</si>
  <si>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</si>
  <si>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</si>
  <si>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</si>
  <si>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</si>
  <si>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</si>
  <si>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</si>
  <si>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</si>
  <si>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</si>
  <si>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</si>
  <si>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</si>
  <si>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</si>
  <si>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</si>
  <si>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</si>
  <si>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</si>
  <si>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</si>
  <si>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</si>
  <si>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</si>
  <si>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</si>
  <si>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</si>
  <si>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</si>
  <si>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</si>
  <si>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</si>
  <si>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</si>
  <si>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</si>
  <si>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</si>
  <si>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</si>
  <si>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</si>
  <si>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</si>
  <si>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</si>
  <si>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</si>
  <si>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</si>
  <si>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</si>
  <si>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</si>
  <si>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</si>
  <si>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</si>
  <si>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</si>
  <si>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</si>
  <si>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</si>
  <si>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</si>
  <si>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</si>
  <si>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</si>
  <si>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</si>
  <si>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</si>
  <si>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</si>
  <si>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</si>
  <si>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</si>
  <si>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</si>
  <si>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</si>
  <si>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</si>
  <si>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</si>
  <si>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</si>
  <si>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</si>
  <si>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</si>
  <si>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</si>
  <si>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</si>
  <si>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</si>
  <si>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</si>
  <si>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</si>
  <si>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</si>
  <si>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</si>
  <si>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</si>
  <si>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</si>
  <si>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</si>
  <si>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</si>
  <si>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</si>
  <si>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</si>
  <si>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</si>
  <si>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</si>
  <si>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</si>
  <si>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</si>
  <si>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</si>
  <si>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</si>
  <si>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</si>
  <si>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</si>
  <si>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</si>
  <si>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</si>
  <si>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</si>
  <si>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</si>
  <si>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</si>
  <si>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</si>
  <si>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</si>
  <si>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</si>
  <si>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</si>
  <si>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</si>
  <si>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</si>
  <si>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</si>
  <si>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</si>
  <si>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</si>
  <si>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</si>
  <si>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</si>
  <si>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</si>
  <si>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</si>
  <si>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</si>
  <si>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</si>
  <si>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</si>
  <si>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</si>
  <si>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</si>
  <si>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</si>
  <si>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</si>
  <si>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</si>
  <si>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</si>
  <si>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</si>
  <si>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</si>
  <si>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</si>
  <si>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</si>
  <si>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</si>
  <si>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</si>
  <si>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</si>
  <si>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</si>
  <si>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</si>
  <si>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</si>
  <si>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</si>
  <si>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</si>
  <si>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</si>
  <si>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</si>
  <si>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</si>
  <si>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</si>
  <si>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</si>
  <si>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</si>
  <si>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</si>
  <si>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</si>
  <si>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</si>
  <si>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</si>
  <si>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</si>
  <si>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</si>
  <si>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</si>
  <si>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</si>
  <si>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</si>
  <si>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</si>
  <si>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</si>
  <si>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</si>
  <si>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</si>
  <si>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</si>
  <si>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</si>
  <si>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</si>
  <si>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</si>
  <si>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</si>
  <si>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</si>
  <si>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</si>
  <si>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</si>
  <si>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</si>
  <si>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</si>
  <si>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</si>
  <si>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</si>
  <si>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</si>
  <si>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</si>
  <si>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</si>
  <si>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</si>
  <si>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</si>
  <si>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</si>
  <si>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</si>
  <si>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</si>
  <si>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</si>
  <si>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</si>
  <si>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</si>
  <si>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</si>
  <si>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</si>
  <si>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</si>
  <si>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</si>
  <si>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</si>
  <si>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</si>
  <si>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</si>
  <si>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</si>
  <si>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</si>
  <si>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</si>
  <si>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</si>
  <si>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</si>
  <si>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</si>
  <si>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</si>
  <si>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</si>
  <si>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</si>
  <si>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</si>
  <si>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</si>
  <si>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</si>
  <si>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</si>
  <si>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</si>
  <si>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</si>
  <si>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</si>
  <si>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</si>
  <si>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</si>
  <si>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</si>
  <si>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</si>
  <si>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</si>
  <si>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</si>
  <si>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</si>
  <si>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</si>
  <si>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</si>
  <si>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</si>
  <si>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</si>
  <si>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</si>
  <si>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</si>
  <si>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</si>
  <si>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</si>
  <si>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</si>
  <si>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</si>
  <si>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</si>
  <si>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</si>
  <si>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</si>
  <si>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</si>
  <si>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</si>
  <si>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</si>
  <si>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</si>
  <si>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</si>
  <si>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</si>
  <si>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</si>
  <si>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</si>
  <si>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</si>
  <si>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</si>
  <si>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</si>
  <si>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</si>
  <si>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</si>
  <si>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</si>
  <si>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</si>
  <si>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</si>
  <si>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</si>
  <si>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</si>
  <si>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</si>
  <si>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</si>
  <si>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</si>
  <si>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</si>
  <si>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</si>
  <si>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</si>
  <si>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</si>
  <si>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</si>
  <si>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</si>
  <si>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</si>
  <si>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</si>
  <si>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</si>
  <si>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</si>
  <si>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</si>
  <si>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</si>
  <si>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</si>
  <si>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</si>
  <si>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</si>
  <si>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</si>
  <si>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</si>
  <si>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</si>
  <si>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</si>
  <si>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</si>
  <si>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</si>
  <si>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</si>
  <si>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</si>
  <si>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</si>
  <si>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</si>
  <si>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</si>
  <si>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</si>
  <si>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</si>
  <si>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</si>
  <si>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</si>
  <si>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</si>
  <si>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</si>
  <si>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</si>
  <si>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</si>
  <si>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</si>
  <si>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</si>
  <si>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</si>
  <si>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</si>
  <si>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</si>
  <si>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</si>
  <si>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</si>
  <si>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</si>
  <si>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</si>
  <si>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</si>
  <si>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</si>
  <si>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</si>
  <si>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</si>
  <si>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</si>
  <si>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</si>
  <si>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</si>
  <si>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</si>
  <si>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</si>
  <si>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</si>
  <si>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</si>
  <si>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</si>
  <si>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</si>
  <si>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</si>
  <si>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</si>
  <si>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</si>
  <si>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</si>
  <si>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</si>
  <si>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</si>
  <si>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</si>
  <si>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</si>
  <si>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</si>
  <si>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</si>
  <si>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</si>
  <si>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</si>
  <si>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</si>
  <si>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</si>
  <si>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</si>
  <si>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</si>
  <si>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</si>
  <si>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</si>
  <si>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</si>
  <si>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</si>
  <si>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</si>
  <si>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</si>
  <si>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</si>
  <si>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</si>
  <si>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</si>
  <si>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</si>
  <si>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</si>
  <si>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</si>
  <si>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</si>
  <si>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</si>
  <si>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</si>
  <si>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</si>
  <si>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</si>
  <si>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</si>
  <si>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</si>
  <si>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</si>
  <si>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</si>
  <si>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</si>
  <si>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</si>
  <si>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</si>
  <si>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</si>
  <si>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</si>
  <si>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</si>
  <si>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</si>
  <si>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</si>
  <si>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</si>
  <si>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</si>
  <si>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</si>
  <si>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</si>
  <si>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</si>
  <si>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</si>
  <si>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</si>
  <si>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</si>
  <si>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</si>
  <si>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</si>
  <si>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</si>
  <si>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</si>
  <si>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</si>
  <si>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</si>
  <si>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</si>
  <si>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</si>
  <si>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</si>
  <si>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</si>
  <si>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</si>
  <si>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</si>
  <si>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</si>
  <si>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</si>
  <si>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</si>
  <si>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</si>
  <si>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</si>
  <si>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</si>
  <si>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</si>
  <si>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</si>
  <si>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</si>
  <si>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</si>
  <si>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</si>
  <si>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</si>
  <si>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</si>
  <si>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</si>
  <si>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</si>
  <si>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</si>
  <si>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</si>
  <si>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</si>
  <si>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</si>
  <si>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</si>
  <si>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</si>
  <si>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</si>
  <si>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</si>
  <si>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</si>
  <si>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</si>
  <si>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</si>
  <si>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</si>
  <si>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</si>
  <si>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</si>
  <si>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</si>
  <si>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</si>
  <si>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</si>
  <si>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</si>
  <si>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</si>
  <si>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</si>
  <si>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</si>
  <si>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</si>
  <si>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</si>
  <si>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</si>
  <si>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</si>
  <si>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</si>
  <si>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</si>
  <si>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</si>
  <si>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</si>
  <si>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</si>
  <si>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</si>
  <si>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</si>
  <si>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</si>
  <si>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</si>
  <si>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</si>
  <si>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</si>
  <si>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</si>
  <si>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</si>
  <si>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</si>
  <si>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</si>
  <si>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</si>
  <si>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</si>
  <si>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</si>
  <si>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</si>
  <si>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</si>
  <si>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</si>
  <si>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</si>
  <si>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</si>
  <si>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</si>
  <si>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</si>
  <si>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</si>
  <si>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</si>
  <si>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</si>
  <si>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</si>
  <si>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</si>
  <si>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</si>
  <si>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</si>
  <si>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</si>
  <si>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</si>
  <si>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</si>
  <si>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</si>
  <si>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</si>
  <si>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</si>
  <si>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</si>
  <si>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</si>
  <si>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</si>
  <si>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</si>
  <si>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</si>
  <si>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</si>
  <si>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</si>
  <si>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</si>
  <si>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</si>
  <si>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</si>
  <si>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</si>
  <si>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</si>
  <si>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</si>
  <si>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</si>
  <si>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</si>
  <si>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</si>
  <si>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</si>
  <si>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</si>
  <si>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</si>
  <si>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</si>
  <si>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</si>
  <si>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</si>
  <si>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</si>
  <si>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</si>
  <si>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</si>
  <si>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</si>
  <si>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</si>
  <si>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</si>
  <si>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</si>
  <si>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</si>
  <si>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</si>
  <si>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</si>
  <si>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</si>
  <si>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</si>
  <si>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</si>
  <si>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</si>
  <si>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</si>
  <si>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</si>
  <si>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</si>
  <si>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</si>
  <si>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</si>
  <si>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</si>
  <si>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</si>
  <si>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</si>
  <si>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</si>
  <si>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</si>
  <si>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</si>
  <si>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</si>
  <si>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</si>
  <si>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</si>
  <si>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</si>
  <si>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</si>
  <si>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</si>
  <si>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</si>
  <si>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</si>
  <si>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</si>
  <si>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</si>
  <si>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</si>
  <si>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</si>
  <si>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</si>
  <si>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</si>
  <si>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</si>
  <si>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</si>
  <si>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</si>
  <si>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</si>
  <si>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</si>
  <si>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</si>
  <si>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</si>
  <si>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</si>
  <si>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</si>
  <si>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</si>
  <si>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</si>
  <si>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</si>
  <si>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</si>
  <si>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</si>
  <si>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</si>
  <si>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</si>
  <si>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</si>
  <si>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</si>
  <si>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</si>
  <si>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</si>
  <si>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</si>
  <si>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</si>
  <si>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</si>
  <si>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</si>
  <si>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</si>
  <si>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</si>
  <si>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</si>
  <si>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</si>
  <si>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</si>
  <si>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</si>
  <si>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</si>
  <si>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</si>
  <si>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</si>
  <si>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</si>
  <si>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</si>
  <si>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</si>
  <si>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長崎県富江病院</t>
    <phoneticPr fontId="3"/>
  </si>
  <si>
    <t>〒853-0205 五島市富江町狩立４９９</t>
    <phoneticPr fontId="3"/>
  </si>
  <si>
    <t>〇</t>
  </si>
  <si>
    <t>2023年3月</t>
  </si>
  <si>
    <t>都道府県</t>
  </si>
  <si>
    <t>複数の診療科で活用</t>
  </si>
  <si>
    <t>内科</t>
  </si>
  <si>
    <t>外科</t>
  </si>
  <si>
    <t>特定一般病棟入院料１</t>
  </si>
  <si>
    <t>ＤＰＣ病院ではない</t>
  </si>
  <si>
    <t>有</t>
  </si>
  <si>
    <t>看護必要度Ⅰ</t>
    <phoneticPr fontId="3"/>
  </si>
  <si>
    <t>２階病棟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</si>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</sst>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go0004.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1049</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1049</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t="s">
        <v>1039</v>
      </c>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1049</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1049</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t="s">
        <v>1039</v>
      </c>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row>
    <row r="53" spans="1:12" s="21" customFormat="1" ht="34.5" customHeight="1">
      <c r="A53" s="278" t="s">
        <v>984</v>
      </c>
      <c r="B53" s="17"/>
      <c r="C53" s="19"/>
      <c r="D53" s="19"/>
      <c r="E53" s="19"/>
      <c r="F53" s="19"/>
      <c r="G53" s="19"/>
      <c r="H53" s="20"/>
      <c r="I53" s="308" t="s">
        <v>985</v>
      </c>
      <c r="J53" s="308"/>
      <c r="K53" s="308"/>
      <c r="L53" s="29" t="s">
        <v>1040</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1049</v>
      </c>
    </row>
    <row r="90" spans="1:22" s="21" customFormat="1">
      <c r="A90" s="243"/>
      <c r="B90" s="1"/>
      <c r="C90" s="3"/>
      <c r="D90" s="3"/>
      <c r="E90" s="3"/>
      <c r="F90" s="3"/>
      <c r="G90" s="3"/>
      <c r="H90" s="286"/>
      <c r="I90" s="67" t="s">
        <v>36</v>
      </c>
      <c r="J90" s="68"/>
      <c r="K90" s="69"/>
      <c r="L90" s="262" t="s">
        <v>1050</v>
      </c>
    </row>
    <row r="91" spans="1:22" s="21" customFormat="1" ht="54" customHeight="1">
      <c r="A91" s="244" t="s">
        <v>609</v>
      </c>
      <c r="B91" s="1"/>
      <c r="C91" s="319" t="s">
        <v>37</v>
      </c>
      <c r="D91" s="320"/>
      <c r="E91" s="320"/>
      <c r="F91" s="320"/>
      <c r="G91" s="320"/>
      <c r="H91" s="321"/>
      <c r="I91" s="293" t="s">
        <v>38</v>
      </c>
      <c r="J91" s="260" t="s">
        <v>1041</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1049</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1050</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55</v>
      </c>
      <c r="K99" s="237" t="str">
        <f>IF(OR(COUNTIF(L99:L99,"未確認")&gt;0,COUNTIF(L99:L99,"~*")&gt;0),"※","")</f>
        <v/>
      </c>
      <c r="L99" s="258">
        <v>55</v>
      </c>
    </row>
    <row r="100" spans="1:22" s="83" customFormat="1" ht="34.5" customHeight="1">
      <c r="A100" s="244" t="s">
        <v>611</v>
      </c>
      <c r="B100" s="84"/>
      <c r="C100" s="395"/>
      <c r="D100" s="396"/>
      <c r="E100" s="408"/>
      <c r="F100" s="409"/>
      <c r="G100" s="414" t="s">
        <v>44</v>
      </c>
      <c r="H100" s="416"/>
      <c r="I100" s="419"/>
      <c r="J100" s="256">
        <f t="shared" si="0"/>
        <v>5</v>
      </c>
      <c r="K100" s="237" t="str">
        <f>IF(OR(COUNTIF(L100:L100,"未確認")&gt;0,COUNTIF(L100:L100,"~*")&gt;0),"※","")</f>
        <v/>
      </c>
      <c r="L100" s="258">
        <v>5</v>
      </c>
    </row>
    <row r="101" spans="1:22" s="83" customFormat="1" ht="34.5" customHeight="1">
      <c r="A101" s="244" t="s">
        <v>610</v>
      </c>
      <c r="B101" s="84"/>
      <c r="C101" s="395"/>
      <c r="D101" s="396"/>
      <c r="E101" s="319" t="s">
        <v>45</v>
      </c>
      <c r="F101" s="320"/>
      <c r="G101" s="320"/>
      <c r="H101" s="321"/>
      <c r="I101" s="419"/>
      <c r="J101" s="256">
        <f t="shared" si="0"/>
        <v>55</v>
      </c>
      <c r="K101" s="237" t="str">
        <f>IF(OR(COUNTIF(L101:L101,"未確認")&gt;0,COUNTIF(L101:L101,"~*")&gt;0),"※","")</f>
        <v/>
      </c>
      <c r="L101" s="258">
        <v>55</v>
      </c>
    </row>
    <row r="102" spans="1:22" s="83" customFormat="1" ht="34.5" customHeight="1">
      <c r="A102" s="244" t="s">
        <v>610</v>
      </c>
      <c r="B102" s="84"/>
      <c r="C102" s="376"/>
      <c r="D102" s="378"/>
      <c r="E102" s="316" t="s">
        <v>612</v>
      </c>
      <c r="F102" s="317"/>
      <c r="G102" s="317"/>
      <c r="H102" s="318"/>
      <c r="I102" s="419"/>
      <c r="J102" s="256">
        <f t="shared" si="0"/>
        <v>45</v>
      </c>
      <c r="K102" s="237" t="str">
        <f t="shared" ref="K102:K111" si="1">IF(OR(COUNTIF(L101:L101,"未確認")&gt;0,COUNTIF(L101:L101,"~*")&gt;0),"※","")</f>
        <v/>
      </c>
      <c r="L102" s="258">
        <v>45</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1049</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1050</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1042</v>
      </c>
    </row>
    <row r="121" spans="1:22" s="83" customFormat="1" ht="40.5" customHeight="1">
      <c r="A121" s="244" t="s">
        <v>618</v>
      </c>
      <c r="B121" s="1"/>
      <c r="C121" s="294"/>
      <c r="D121" s="296"/>
      <c r="E121" s="333" t="s">
        <v>53</v>
      </c>
      <c r="F121" s="334"/>
      <c r="G121" s="334"/>
      <c r="H121" s="335"/>
      <c r="I121" s="353"/>
      <c r="J121" s="101"/>
      <c r="K121" s="102"/>
      <c r="L121" s="98" t="s">
        <v>1043</v>
      </c>
    </row>
    <row r="122" spans="1:22" s="83" customFormat="1" ht="40.5" customHeight="1">
      <c r="A122" s="244" t="s">
        <v>619</v>
      </c>
      <c r="B122" s="1"/>
      <c r="C122" s="294"/>
      <c r="D122" s="296"/>
      <c r="E122" s="395"/>
      <c r="F122" s="417"/>
      <c r="G122" s="417"/>
      <c r="H122" s="396"/>
      <c r="I122" s="353"/>
      <c r="J122" s="101"/>
      <c r="K122" s="102"/>
      <c r="L122" s="98" t="s">
        <v>1044</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1049</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1050</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1045</v>
      </c>
    </row>
    <row r="132" spans="1:22" s="83" customFormat="1" ht="34.5" customHeight="1">
      <c r="A132" s="244" t="s">
        <v>621</v>
      </c>
      <c r="B132" s="84"/>
      <c r="C132" s="294"/>
      <c r="D132" s="296"/>
      <c r="E132" s="319" t="s">
        <v>58</v>
      </c>
      <c r="F132" s="320"/>
      <c r="G132" s="320"/>
      <c r="H132" s="321"/>
      <c r="I132" s="388"/>
      <c r="J132" s="101"/>
      <c r="K132" s="102"/>
      <c r="L132" s="82">
        <v>55</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1049</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1050</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104</v>
      </c>
      <c r="K212" s="264" t="str">
        <f t="shared" si="7"/>
        <v/>
      </c>
      <c r="L212" s="117">
        <v>104</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t="str">
        <f t="shared" si="6"/>
        <v>*</v>
      </c>
      <c r="K220" s="264" t="str">
        <f t="shared" si="7"/>
        <v>※</v>
      </c>
      <c r="L220" s="117" t="s">
        <v>541</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1049</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1050</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1046</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1049</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1050</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1047</v>
      </c>
      <c r="K236" s="81"/>
      <c r="L236" s="110"/>
    </row>
    <row r="237" spans="1:22" s="83" customFormat="1" ht="34.5" customHeight="1">
      <c r="A237" s="248" t="s">
        <v>627</v>
      </c>
      <c r="B237" s="119"/>
      <c r="C237" s="319" t="s">
        <v>130</v>
      </c>
      <c r="D237" s="320"/>
      <c r="E237" s="320"/>
      <c r="F237" s="320"/>
      <c r="G237" s="320"/>
      <c r="H237" s="321"/>
      <c r="I237" s="406"/>
      <c r="J237" s="260" t="s">
        <v>1047</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1049</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1050</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1049</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1050</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1049</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1050</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0.4</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21</v>
      </c>
      <c r="K269" s="81" t="str">
        <f t="shared" si="8"/>
        <v/>
      </c>
      <c r="L269" s="147">
        <v>21</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2</v>
      </c>
      <c r="K271" s="81" t="str">
        <f t="shared" si="8"/>
        <v/>
      </c>
      <c r="L271" s="147">
        <v>2</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6</v>
      </c>
      <c r="K273" s="81" t="str">
        <f t="shared" si="8"/>
        <v/>
      </c>
      <c r="L273" s="147">
        <v>6</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2</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2</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4</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0.5</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3</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1049</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1050</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1049</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1050</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1</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1049</v>
      </c>
    </row>
    <row r="368" spans="1:22" s="118" customFormat="1" ht="20.25" customHeight="1">
      <c r="A368" s="243"/>
      <c r="B368" s="1"/>
      <c r="C368" s="3"/>
      <c r="D368" s="3"/>
      <c r="E368" s="3"/>
      <c r="F368" s="3"/>
      <c r="G368" s="3"/>
      <c r="H368" s="286"/>
      <c r="I368" s="67" t="s">
        <v>36</v>
      </c>
      <c r="J368" s="170"/>
      <c r="K368" s="79"/>
      <c r="L368" s="137" t="s">
        <v>1050</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1049</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1050</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768</v>
      </c>
      <c r="K392" s="81" t="str">
        <f t="shared" ref="K392:K397" si="11">IF(OR(COUNTIF(L392:L392,"未確認")&gt;0,COUNTIF(L392:L392,"~*")&gt;0),"※","")</f>
        <v/>
      </c>
      <c r="L392" s="147">
        <v>768</v>
      </c>
    </row>
    <row r="393" spans="1:22" s="83" customFormat="1" ht="34.5" customHeight="1">
      <c r="A393" s="249" t="s">
        <v>773</v>
      </c>
      <c r="B393" s="84"/>
      <c r="C393" s="369"/>
      <c r="D393" s="379"/>
      <c r="E393" s="319" t="s">
        <v>224</v>
      </c>
      <c r="F393" s="320"/>
      <c r="G393" s="320"/>
      <c r="H393" s="321"/>
      <c r="I393" s="342"/>
      <c r="J393" s="140">
        <f t="shared" si="10"/>
        <v>46</v>
      </c>
      <c r="K393" s="81" t="str">
        <f t="shared" si="11"/>
        <v/>
      </c>
      <c r="L393" s="147">
        <v>46</v>
      </c>
    </row>
    <row r="394" spans="1:22" s="83" customFormat="1" ht="34.5" customHeight="1">
      <c r="A394" s="250" t="s">
        <v>774</v>
      </c>
      <c r="B394" s="84"/>
      <c r="C394" s="369"/>
      <c r="D394" s="380"/>
      <c r="E394" s="319" t="s">
        <v>225</v>
      </c>
      <c r="F394" s="320"/>
      <c r="G394" s="320"/>
      <c r="H394" s="321"/>
      <c r="I394" s="342"/>
      <c r="J394" s="140">
        <f t="shared" si="10"/>
        <v>64</v>
      </c>
      <c r="K394" s="81" t="str">
        <f t="shared" si="11"/>
        <v/>
      </c>
      <c r="L394" s="147">
        <v>64</v>
      </c>
    </row>
    <row r="395" spans="1:22" s="83" customFormat="1" ht="34.5" customHeight="1">
      <c r="A395" s="250" t="s">
        <v>775</v>
      </c>
      <c r="B395" s="84"/>
      <c r="C395" s="369"/>
      <c r="D395" s="381"/>
      <c r="E395" s="319" t="s">
        <v>226</v>
      </c>
      <c r="F395" s="320"/>
      <c r="G395" s="320"/>
      <c r="H395" s="321"/>
      <c r="I395" s="342"/>
      <c r="J395" s="140">
        <f t="shared" si="10"/>
        <v>658</v>
      </c>
      <c r="K395" s="81" t="str">
        <f t="shared" si="11"/>
        <v/>
      </c>
      <c r="L395" s="147">
        <v>658</v>
      </c>
    </row>
    <row r="396" spans="1:22" s="83" customFormat="1" ht="34.5" customHeight="1">
      <c r="A396" s="250" t="s">
        <v>776</v>
      </c>
      <c r="B396" s="1"/>
      <c r="C396" s="369"/>
      <c r="D396" s="319" t="s">
        <v>227</v>
      </c>
      <c r="E396" s="320"/>
      <c r="F396" s="320"/>
      <c r="G396" s="320"/>
      <c r="H396" s="321"/>
      <c r="I396" s="342"/>
      <c r="J396" s="140">
        <f t="shared" si="10"/>
        <v>18411</v>
      </c>
      <c r="K396" s="81" t="str">
        <f t="shared" si="11"/>
        <v/>
      </c>
      <c r="L396" s="147">
        <v>18411</v>
      </c>
    </row>
    <row r="397" spans="1:22" s="83" customFormat="1" ht="34.5" customHeight="1">
      <c r="A397" s="250" t="s">
        <v>777</v>
      </c>
      <c r="B397" s="119"/>
      <c r="C397" s="369"/>
      <c r="D397" s="319" t="s">
        <v>228</v>
      </c>
      <c r="E397" s="320"/>
      <c r="F397" s="320"/>
      <c r="G397" s="320"/>
      <c r="H397" s="321"/>
      <c r="I397" s="343"/>
      <c r="J397" s="140">
        <f t="shared" si="10"/>
        <v>772</v>
      </c>
      <c r="K397" s="81" t="str">
        <f t="shared" si="11"/>
        <v/>
      </c>
      <c r="L397" s="147">
        <v>772</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1049</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1050</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768</v>
      </c>
      <c r="K405" s="81" t="str">
        <f t="shared" ref="K405:K422" si="13">IF(OR(COUNTIF(L405:L405,"未確認")&gt;0,COUNTIF(L405:L405,"~*")&gt;0),"※","")</f>
        <v/>
      </c>
      <c r="L405" s="147">
        <v>768</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618</v>
      </c>
      <c r="K407" s="81" t="str">
        <f t="shared" si="13"/>
        <v/>
      </c>
      <c r="L407" s="147">
        <v>618</v>
      </c>
    </row>
    <row r="408" spans="1:22" s="83" customFormat="1" ht="34.5" customHeight="1">
      <c r="A408" s="251" t="s">
        <v>781</v>
      </c>
      <c r="B408" s="119"/>
      <c r="C408" s="368"/>
      <c r="D408" s="368"/>
      <c r="E408" s="319" t="s">
        <v>236</v>
      </c>
      <c r="F408" s="320"/>
      <c r="G408" s="320"/>
      <c r="H408" s="321"/>
      <c r="I408" s="360"/>
      <c r="J408" s="140">
        <f t="shared" si="12"/>
        <v>19</v>
      </c>
      <c r="K408" s="81" t="str">
        <f t="shared" si="13"/>
        <v/>
      </c>
      <c r="L408" s="147">
        <v>19</v>
      </c>
    </row>
    <row r="409" spans="1:22" s="83" customFormat="1" ht="34.5" customHeight="1">
      <c r="A409" s="251" t="s">
        <v>782</v>
      </c>
      <c r="B409" s="119"/>
      <c r="C409" s="368"/>
      <c r="D409" s="368"/>
      <c r="E409" s="316" t="s">
        <v>989</v>
      </c>
      <c r="F409" s="317"/>
      <c r="G409" s="317"/>
      <c r="H409" s="318"/>
      <c r="I409" s="360"/>
      <c r="J409" s="140">
        <f t="shared" si="12"/>
        <v>131</v>
      </c>
      <c r="K409" s="81" t="str">
        <f t="shared" si="13"/>
        <v/>
      </c>
      <c r="L409" s="147">
        <v>131</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772</v>
      </c>
      <c r="K413" s="81" t="str">
        <f t="shared" si="13"/>
        <v/>
      </c>
      <c r="L413" s="147">
        <v>772</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608</v>
      </c>
      <c r="K415" s="81" t="str">
        <f t="shared" si="13"/>
        <v/>
      </c>
      <c r="L415" s="147">
        <v>608</v>
      </c>
    </row>
    <row r="416" spans="1:22" s="83" customFormat="1" ht="34.5" customHeight="1">
      <c r="A416" s="251" t="s">
        <v>789</v>
      </c>
      <c r="B416" s="119"/>
      <c r="C416" s="368"/>
      <c r="D416" s="368"/>
      <c r="E416" s="319" t="s">
        <v>243</v>
      </c>
      <c r="F416" s="320"/>
      <c r="G416" s="320"/>
      <c r="H416" s="321"/>
      <c r="I416" s="360"/>
      <c r="J416" s="140">
        <f t="shared" si="12"/>
        <v>11</v>
      </c>
      <c r="K416" s="81" t="str">
        <f t="shared" si="13"/>
        <v/>
      </c>
      <c r="L416" s="147">
        <v>11</v>
      </c>
    </row>
    <row r="417" spans="1:22" s="83" customFormat="1" ht="34.5" customHeight="1">
      <c r="A417" s="251" t="s">
        <v>790</v>
      </c>
      <c r="B417" s="119"/>
      <c r="C417" s="368"/>
      <c r="D417" s="368"/>
      <c r="E417" s="319" t="s">
        <v>244</v>
      </c>
      <c r="F417" s="320"/>
      <c r="G417" s="320"/>
      <c r="H417" s="321"/>
      <c r="I417" s="360"/>
      <c r="J417" s="140">
        <f t="shared" si="12"/>
        <v>3</v>
      </c>
      <c r="K417" s="81" t="str">
        <f t="shared" si="13"/>
        <v/>
      </c>
      <c r="L417" s="147">
        <v>3</v>
      </c>
    </row>
    <row r="418" spans="1:22" s="83" customFormat="1" ht="34.5" customHeight="1">
      <c r="A418" s="251" t="s">
        <v>791</v>
      </c>
      <c r="B418" s="119"/>
      <c r="C418" s="368"/>
      <c r="D418" s="368"/>
      <c r="E418" s="319" t="s">
        <v>245</v>
      </c>
      <c r="F418" s="320"/>
      <c r="G418" s="320"/>
      <c r="H418" s="321"/>
      <c r="I418" s="360"/>
      <c r="J418" s="140">
        <f t="shared" si="12"/>
        <v>38</v>
      </c>
      <c r="K418" s="81" t="str">
        <f t="shared" si="13"/>
        <v/>
      </c>
      <c r="L418" s="147">
        <v>38</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81</v>
      </c>
      <c r="K420" s="81" t="str">
        <f t="shared" si="13"/>
        <v/>
      </c>
      <c r="L420" s="147">
        <v>81</v>
      </c>
    </row>
    <row r="421" spans="1:22" s="83" customFormat="1" ht="34.5" customHeight="1">
      <c r="A421" s="251" t="s">
        <v>794</v>
      </c>
      <c r="B421" s="119"/>
      <c r="C421" s="368"/>
      <c r="D421" s="368"/>
      <c r="E421" s="319" t="s">
        <v>247</v>
      </c>
      <c r="F421" s="320"/>
      <c r="G421" s="320"/>
      <c r="H421" s="321"/>
      <c r="I421" s="360"/>
      <c r="J421" s="140">
        <f t="shared" si="12"/>
        <v>31</v>
      </c>
      <c r="K421" s="81" t="str">
        <f t="shared" si="13"/>
        <v/>
      </c>
      <c r="L421" s="147">
        <v>31</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1049</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1050</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772</v>
      </c>
      <c r="K430" s="193" t="str">
        <f>IF(OR(COUNTIF(L430:L430,"未確認")&gt;0,COUNTIF(L430:L430,"~*")&gt;0),"※","")</f>
        <v/>
      </c>
      <c r="L430" s="147">
        <v>772</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35</v>
      </c>
      <c r="K431" s="193" t="str">
        <f>IF(OR(COUNTIF(L431:L431,"未確認")&gt;0,COUNTIF(L431:L431,"~*")&gt;0),"※","")</f>
        <v/>
      </c>
      <c r="L431" s="147">
        <v>35</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737</v>
      </c>
      <c r="K433" s="193" t="str">
        <f>IF(OR(COUNTIF(L433:L433,"未確認")&gt;0,COUNTIF(L433:L433,"~*")&gt;0),"※","")</f>
        <v/>
      </c>
      <c r="L433" s="147">
        <v>737</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1049</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1050</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1049</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1050</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t="str">
        <f t="shared" si="16"/>
        <v>*</v>
      </c>
      <c r="K477" s="201" t="str">
        <f t="shared" ref="K477:K496" si="17">IF(OR(COUNTIF(L477:L477,"未確認")&gt;0,COUNTIF(L477:L477,"*")&gt;0),"※","")</f>
        <v>※</v>
      </c>
      <c r="L477" s="117" t="s">
        <v>541</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1049</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1050</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t="str">
        <f t="shared" si="19"/>
        <v>*</v>
      </c>
      <c r="K505" s="201" t="str">
        <f t="shared" si="20"/>
        <v>※</v>
      </c>
      <c r="L505" s="117" t="s">
        <v>541</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1049</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1050</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1049</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1050</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1049</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1050</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1049</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1050</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1049</v>
      </c>
    </row>
    <row r="544" spans="1:22" s="1" customFormat="1" ht="20.25" customHeight="1">
      <c r="A544" s="243"/>
      <c r="C544" s="62"/>
      <c r="D544" s="3"/>
      <c r="E544" s="3"/>
      <c r="F544" s="3"/>
      <c r="G544" s="3"/>
      <c r="H544" s="286"/>
      <c r="I544" s="67" t="s">
        <v>36</v>
      </c>
      <c r="J544" s="68"/>
      <c r="K544" s="186"/>
      <c r="L544" s="70" t="s">
        <v>1050</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1048</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14.3</v>
      </c>
    </row>
    <row r="561" spans="1:12" s="91" customFormat="1" ht="34.5" customHeight="1">
      <c r="A561" s="251" t="s">
        <v>871</v>
      </c>
      <c r="B561" s="119"/>
      <c r="C561" s="209"/>
      <c r="D561" s="330" t="s">
        <v>377</v>
      </c>
      <c r="E561" s="341"/>
      <c r="F561" s="341"/>
      <c r="G561" s="341"/>
      <c r="H561" s="331"/>
      <c r="I561" s="342"/>
      <c r="J561" s="207"/>
      <c r="K561" s="210"/>
      <c r="L561" s="211">
        <v>7.6</v>
      </c>
    </row>
    <row r="562" spans="1:12" s="91" customFormat="1" ht="34.5" customHeight="1">
      <c r="A562" s="251" t="s">
        <v>872</v>
      </c>
      <c r="B562" s="119"/>
      <c r="C562" s="209"/>
      <c r="D562" s="330" t="s">
        <v>992</v>
      </c>
      <c r="E562" s="341"/>
      <c r="F562" s="341"/>
      <c r="G562" s="341"/>
      <c r="H562" s="331"/>
      <c r="I562" s="342"/>
      <c r="J562" s="207"/>
      <c r="K562" s="210"/>
      <c r="L562" s="211">
        <v>5.4</v>
      </c>
    </row>
    <row r="563" spans="1:12" s="91" customFormat="1" ht="34.5" customHeight="1">
      <c r="A563" s="251" t="s">
        <v>873</v>
      </c>
      <c r="B563" s="119"/>
      <c r="C563" s="209"/>
      <c r="D563" s="330" t="s">
        <v>379</v>
      </c>
      <c r="E563" s="341"/>
      <c r="F563" s="341"/>
      <c r="G563" s="341"/>
      <c r="H563" s="331"/>
      <c r="I563" s="342"/>
      <c r="J563" s="207"/>
      <c r="K563" s="210"/>
      <c r="L563" s="211">
        <v>3.7</v>
      </c>
    </row>
    <row r="564" spans="1:12" s="91" customFormat="1" ht="34.5" customHeight="1">
      <c r="A564" s="251" t="s">
        <v>874</v>
      </c>
      <c r="B564" s="119"/>
      <c r="C564" s="209"/>
      <c r="D564" s="330" t="s">
        <v>380</v>
      </c>
      <c r="E564" s="341"/>
      <c r="F564" s="341"/>
      <c r="G564" s="341"/>
      <c r="H564" s="331"/>
      <c r="I564" s="342"/>
      <c r="J564" s="207"/>
      <c r="K564" s="210"/>
      <c r="L564" s="211">
        <v>0</v>
      </c>
    </row>
    <row r="565" spans="1:12" s="91" customFormat="1" ht="34.5" customHeight="1">
      <c r="A565" s="251" t="s">
        <v>875</v>
      </c>
      <c r="B565" s="119"/>
      <c r="C565" s="280"/>
      <c r="D565" s="330" t="s">
        <v>869</v>
      </c>
      <c r="E565" s="341"/>
      <c r="F565" s="341"/>
      <c r="G565" s="341"/>
      <c r="H565" s="331"/>
      <c r="I565" s="342"/>
      <c r="J565" s="207"/>
      <c r="K565" s="210"/>
      <c r="L565" s="211">
        <v>4.7</v>
      </c>
    </row>
    <row r="566" spans="1:12" s="91" customFormat="1" ht="34.5" customHeight="1">
      <c r="A566" s="251" t="s">
        <v>876</v>
      </c>
      <c r="B566" s="119"/>
      <c r="C566" s="284"/>
      <c r="D566" s="330" t="s">
        <v>993</v>
      </c>
      <c r="E566" s="341"/>
      <c r="F566" s="341"/>
      <c r="G566" s="341"/>
      <c r="H566" s="331"/>
      <c r="I566" s="342"/>
      <c r="J566" s="213"/>
      <c r="K566" s="214"/>
      <c r="L566" s="211">
        <v>9.4</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1049</v>
      </c>
    </row>
    <row r="589" spans="1:22" s="1" customFormat="1" ht="20.25" customHeight="1">
      <c r="A589" s="243"/>
      <c r="C589" s="62"/>
      <c r="D589" s="3"/>
      <c r="E589" s="3"/>
      <c r="F589" s="3"/>
      <c r="G589" s="3"/>
      <c r="H589" s="286"/>
      <c r="I589" s="67" t="s">
        <v>36</v>
      </c>
      <c r="J589" s="68"/>
      <c r="K589" s="186"/>
      <c r="L589" s="70" t="s">
        <v>1050</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t="str">
        <f>IF(SUM(L593:L593)=0,IF(COUNTIF(L593:L593,"未確認")&gt;0,"未確認",IF(COUNTIF(L593:L593,"~*")&gt;0,"*",SUM(L593:L593))),SUM(L593:L593))</f>
        <v>*</v>
      </c>
      <c r="K593" s="201" t="str">
        <f>IF(OR(COUNTIF(L593:L593,"未確認")&gt;0,COUNTIF(L593:L593,"*")&gt;0),"※","")</f>
        <v>※</v>
      </c>
      <c r="L593" s="117" t="s">
        <v>541</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309</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87</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407</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72</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85</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1049</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1050</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81</v>
      </c>
      <c r="K617" s="201" t="str">
        <f t="shared" si="28"/>
        <v/>
      </c>
      <c r="L617" s="117">
        <v>81</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t="str">
        <f t="shared" si="27"/>
        <v>*</v>
      </c>
      <c r="K621" s="201" t="str">
        <f t="shared" si="28"/>
        <v>※</v>
      </c>
      <c r="L621" s="117" t="s">
        <v>541</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1049</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1050</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t="str">
        <f t="shared" ref="J631:J638" si="29">IF(SUM(L631:L631)=0,IF(COUNTIF(L631:L631,"未確認")&gt;0,"未確認",IF(COUNTIF(L631:L631,"~*")&gt;0,"*",SUM(L631:L631))),SUM(L631:L631))</f>
        <v>*</v>
      </c>
      <c r="K631" s="201" t="str">
        <f t="shared" ref="K631:K638" si="30">IF(OR(COUNTIF(L631:L631,"未確認")&gt;0,COUNTIF(L631:L631,"*")&gt;0),"※","")</f>
        <v>※</v>
      </c>
      <c r="L631" s="117" t="s">
        <v>541</v>
      </c>
    </row>
    <row r="632" spans="1:22" s="118" customFormat="1" ht="56.15" customHeight="1">
      <c r="A632" s="252" t="s">
        <v>918</v>
      </c>
      <c r="B632" s="119"/>
      <c r="C632" s="319" t="s">
        <v>434</v>
      </c>
      <c r="D632" s="320"/>
      <c r="E632" s="320"/>
      <c r="F632" s="320"/>
      <c r="G632" s="320"/>
      <c r="H632" s="321"/>
      <c r="I632" s="122" t="s">
        <v>435</v>
      </c>
      <c r="J632" s="116" t="str">
        <f t="shared" si="29"/>
        <v>*</v>
      </c>
      <c r="K632" s="201" t="str">
        <f t="shared" si="30"/>
        <v>※</v>
      </c>
      <c r="L632" s="117" t="s">
        <v>541</v>
      </c>
    </row>
    <row r="633" spans="1:22" s="118" customFormat="1" ht="56">
      <c r="A633" s="252" t="s">
        <v>919</v>
      </c>
      <c r="B633" s="119"/>
      <c r="C633" s="319" t="s">
        <v>436</v>
      </c>
      <c r="D633" s="320"/>
      <c r="E633" s="320"/>
      <c r="F633" s="320"/>
      <c r="G633" s="320"/>
      <c r="H633" s="321"/>
      <c r="I633" s="122" t="s">
        <v>437</v>
      </c>
      <c r="J633" s="116">
        <f t="shared" si="29"/>
        <v>10</v>
      </c>
      <c r="K633" s="201" t="str">
        <f t="shared" si="30"/>
        <v/>
      </c>
      <c r="L633" s="117">
        <v>10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t="str">
        <f t="shared" si="29"/>
        <v>*</v>
      </c>
      <c r="K635" s="201" t="str">
        <f t="shared" si="30"/>
        <v>※</v>
      </c>
      <c r="L635" s="117" t="s">
        <v>541</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t="str">
        <f t="shared" si="29"/>
        <v>*</v>
      </c>
      <c r="K637" s="201" t="str">
        <f t="shared" si="30"/>
        <v>※</v>
      </c>
      <c r="L637" s="117" t="s">
        <v>541</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1049</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1050</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30</v>
      </c>
      <c r="K646" s="201" t="str">
        <f t="shared" ref="K646:K660" si="32">IF(OR(COUNTIF(L646:L646,"未確認")&gt;0,COUNTIF(L646:L646,"*")&gt;0),"※","")</f>
        <v/>
      </c>
      <c r="L646" s="117">
        <v>30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t="str">
        <f t="shared" si="31"/>
        <v>*</v>
      </c>
      <c r="K648" s="201" t="str">
        <f t="shared" si="32"/>
        <v>※</v>
      </c>
      <c r="L648" s="117" t="s">
        <v>541</v>
      </c>
    </row>
    <row r="649" spans="1:22" s="118" customFormat="1" ht="70" customHeight="1">
      <c r="A649" s="252" t="s">
        <v>928</v>
      </c>
      <c r="B649" s="84"/>
      <c r="C649" s="294"/>
      <c r="D649" s="296"/>
      <c r="E649" s="319" t="s">
        <v>940</v>
      </c>
      <c r="F649" s="320"/>
      <c r="G649" s="320"/>
      <c r="H649" s="321"/>
      <c r="I649" s="122" t="s">
        <v>456</v>
      </c>
      <c r="J649" s="116" t="str">
        <f t="shared" si="31"/>
        <v>*</v>
      </c>
      <c r="K649" s="201" t="str">
        <f t="shared" si="32"/>
        <v>※</v>
      </c>
      <c r="L649" s="117" t="s">
        <v>541</v>
      </c>
    </row>
    <row r="650" spans="1:22" s="118" customFormat="1" ht="84" customHeight="1">
      <c r="A650" s="252" t="s">
        <v>929</v>
      </c>
      <c r="B650" s="84"/>
      <c r="C650" s="294"/>
      <c r="D650" s="296"/>
      <c r="E650" s="319" t="s">
        <v>941</v>
      </c>
      <c r="F650" s="320"/>
      <c r="G650" s="320"/>
      <c r="H650" s="321"/>
      <c r="I650" s="122" t="s">
        <v>458</v>
      </c>
      <c r="J650" s="116">
        <f t="shared" si="31"/>
        <v>25</v>
      </c>
      <c r="K650" s="201" t="str">
        <f t="shared" si="32"/>
        <v/>
      </c>
      <c r="L650" s="117">
        <v>25</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t="str">
        <f t="shared" si="31"/>
        <v>*</v>
      </c>
      <c r="K658" s="201" t="str">
        <f t="shared" si="32"/>
        <v>※</v>
      </c>
      <c r="L658" s="117" t="s">
        <v>541</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1049</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1050</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1049</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1050</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1049</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1050</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t="str">
        <f>IF(SUM(L693:L693)=0,IF(COUNTIF(L693:L693,"未確認")&gt;0,"未確認",IF(COUNTIF(L693:L693,"~*")&gt;0,"*",SUM(L693:L693))),SUM(L693:L693))</f>
        <v>*</v>
      </c>
      <c r="K693" s="201" t="str">
        <f>IF(OR(COUNTIF(L693:L693,"未確認")&gt;0,COUNTIF(L693:L693,"*")&gt;0),"※","")</f>
        <v>※</v>
      </c>
      <c r="L693" s="117" t="s">
        <v>541</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1049</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1050</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8B70A942-C226-4A76-B940-16A5D3C0A105}"/>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2019-12-23T02:01:22Z</dcterms:modified>
</cp:coreProperties>
</file>