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28568oa\Desktop\　経営分析表　　04 諫早市\経営比較分析表\水道事業\"/>
    </mc:Choice>
  </mc:AlternateContent>
  <xr:revisionPtr revIDLastSave="0" documentId="13_ncr:1_{1190352A-A7C2-4DCE-9163-F6C009A1A9BC}" xr6:coauthVersionLast="36" xr6:coauthVersionMax="36" xr10:uidLastSave="{00000000-0000-0000-0000-000000000000}"/>
  <workbookProtection workbookAlgorithmName="SHA-512" workbookHashValue="AuVu6m4yV2t4lC838Bk54rFAEgE8t1PZXyXQPnOSYiuPyyZ0UgJzebzqWW0djOyc4UxSIs1hNnxwoShb+TtZlA==" workbookSaltValue="nK9KxeHIxrjz3kvyR8mXF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AD8" i="4" s="1"/>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AL10" i="4"/>
  <c r="W10" i="4"/>
  <c r="I10" i="4"/>
  <c r="B10" i="4"/>
  <c r="AT8" i="4"/>
  <c r="W8" i="4"/>
  <c r="P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<sst xmlns="http://schemas.openxmlformats.org/spreadsheetml/2006/main" count="220" uniqueCount="108">
  <si>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</si>
  <si>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</si>
  <si>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</si>
  <si>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</si>
  <si>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</si>
  <si>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</si>
  <si>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</si>
  <si>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</si>
  <si>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</si>
  <si>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</si>
  <si>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</si>
  <si>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</si>
  <si>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</si>
  <si>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</si>
  <si>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</si>
  <si>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</si>
  <si>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</si>
  <si>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</si>
  <si>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</si>
  <si>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</si>
  <si>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</si>
  <si>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</si>
  <si>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</si>
  <si>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</si>
  <si>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</si>
  <si>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</si>
  <si>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</si>
  <si>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</si>
  <si>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</si>
  <si>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</si>
  <si>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</si>
  <si>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</si>
  <si>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</si>
  <si>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</si>
  <si>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</si>
  <si>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</si>
  <si>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</si>
  <si>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</si>
  <si>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</si>
  <si>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</si>
  <si>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</si>
  <si>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</si>
  <si>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</si>
  <si>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</si>
  <si>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</si>
  <si>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</si>
  <si>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</si>
  <si>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</si>
  <si>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</si>
  <si>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</si>
  <si>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</si>
  <si>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</si>
  <si>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</si>
  <si>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</si>
  <si>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</si>
  <si>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</si>
  <si>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</si>
  <si>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</si>
  <si>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</si>
  <si>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</si>
  <si>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</si>
  <si>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</si>
  <si>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</si>
  <si>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</si>
  <si>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</si>
  <si>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</si>
  <si>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</si>
  <si>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</si>
  <si>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</si>
  <si>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</si>
  <si>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</si>
  <si>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</si>
  <si>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</si>
  <si>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</si>
  <si>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</si>
  <si>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</si>
  <si>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</si>
  <si>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</si>
  <si>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</si>
  <si>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</si>
  <si>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</si>
  <si>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</si>
  <si>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</si>
  <si>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</si>
  <si>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</si>
  <si>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</si>
  <si>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</si>
  <si>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</si>
  <si>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</si>
  <si>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</si>
  <si>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</si>
  <si>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</si>
  <si>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</si>
  <si>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</si>
  <si>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</si>
  <si>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</si>
  <si>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</si>
  <si>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</si>
  <si>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</si>
  <si>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</si>
  <si>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</si>
  <si>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</si>
  <si>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</si>
  <si>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</si>
  <si>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</si>
  <si>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経営状況は現時点において概ね良好ではあるが、人口減少等に伴う給水収益の減少傾向は続くと見込まれるため、今後厳しい経営となることが予想される。
平成28年4月1日に市内の上水道5事業、簡易水道15事業の全20事業を1事業に統合したので、効率的な運用が可能となり、地域間での水融通のための管路整備等に着手している。また、更新時期を迎える施設については、統廃合を視野に入れながら投資計画等の見直しを行い、人口減少社会に対応した効率的な給水方法の検討をするなど経費節減に努めていく。</t>
    <rPh sb="1" eb="3">
      <t>ケイエイ</t>
    </rPh>
    <rPh sb="3" eb="5">
      <t>ジョウキョウ</t>
    </rPh>
    <rPh sb="6" eb="9">
      <t>ゲンジテン</t>
    </rPh>
    <rPh sb="13" eb="14">
      <t>オオム</t>
    </rPh>
    <rPh sb="15" eb="17">
      <t>リョウコウ</t>
    </rPh>
    <rPh sb="23" eb="25">
      <t>ジンコウ</t>
    </rPh>
    <rPh sb="25" eb="27">
      <t>ゲンショウ</t>
    </rPh>
    <rPh sb="27" eb="28">
      <t>トウ</t>
    </rPh>
    <rPh sb="29" eb="30">
      <t>トモナ</t>
    </rPh>
    <rPh sb="31" eb="33">
      <t>キュウスイ</t>
    </rPh>
    <rPh sb="33" eb="35">
      <t>シュウエキ</t>
    </rPh>
    <rPh sb="36" eb="38">
      <t>ゲンショウ</t>
    </rPh>
    <rPh sb="38" eb="40">
      <t>ケイコウ</t>
    </rPh>
    <rPh sb="41" eb="42">
      <t>ツヅ</t>
    </rPh>
    <rPh sb="44" eb="46">
      <t>ミコ</t>
    </rPh>
    <rPh sb="52" eb="54">
      <t>コンゴ</t>
    </rPh>
    <rPh sb="54" eb="55">
      <t>キビ</t>
    </rPh>
    <rPh sb="57" eb="59">
      <t>ケイエイ</t>
    </rPh>
    <rPh sb="65" eb="67">
      <t>ヨソウ</t>
    </rPh>
    <rPh sb="72" eb="74">
      <t>ヘイセイ</t>
    </rPh>
    <rPh sb="76" eb="77">
      <t>ネン</t>
    </rPh>
    <rPh sb="78" eb="79">
      <t>ガツ</t>
    </rPh>
    <rPh sb="80" eb="81">
      <t>ニチ</t>
    </rPh>
    <rPh sb="82" eb="84">
      <t>シナイ</t>
    </rPh>
    <rPh sb="85" eb="88">
      <t>ジョウスイドウ</t>
    </rPh>
    <rPh sb="89" eb="91">
      <t>ジギョウ</t>
    </rPh>
    <rPh sb="92" eb="94">
      <t>カンイ</t>
    </rPh>
    <rPh sb="94" eb="96">
      <t>スイドウ</t>
    </rPh>
    <rPh sb="98" eb="100">
      <t>ジギョウ</t>
    </rPh>
    <rPh sb="101" eb="102">
      <t>ゼン</t>
    </rPh>
    <rPh sb="104" eb="106">
      <t>ジギョウ</t>
    </rPh>
    <rPh sb="108" eb="110">
      <t>ジギョウ</t>
    </rPh>
    <rPh sb="111" eb="113">
      <t>トウゴウ</t>
    </rPh>
    <rPh sb="118" eb="121">
      <t>コウリツテキ</t>
    </rPh>
    <rPh sb="122" eb="124">
      <t>ウンヨウ</t>
    </rPh>
    <rPh sb="125" eb="127">
      <t>カノウ</t>
    </rPh>
    <rPh sb="131" eb="134">
      <t>チイキカン</t>
    </rPh>
    <rPh sb="136" eb="137">
      <t>ミズ</t>
    </rPh>
    <rPh sb="137" eb="139">
      <t>ユウズウ</t>
    </rPh>
    <rPh sb="143" eb="145">
      <t>カンロ</t>
    </rPh>
    <rPh sb="145" eb="147">
      <t>セイビ</t>
    </rPh>
    <rPh sb="147" eb="148">
      <t>トウ</t>
    </rPh>
    <rPh sb="149" eb="151">
      <t>チャクシュ</t>
    </rPh>
    <rPh sb="159" eb="161">
      <t>コウシン</t>
    </rPh>
    <rPh sb="161" eb="163">
      <t>ジキ</t>
    </rPh>
    <rPh sb="164" eb="165">
      <t>ムカ</t>
    </rPh>
    <rPh sb="167" eb="169">
      <t>シセツ</t>
    </rPh>
    <rPh sb="175" eb="178">
      <t>トウハイゴウ</t>
    </rPh>
    <rPh sb="179" eb="181">
      <t>シヤ</t>
    </rPh>
    <rPh sb="182" eb="183">
      <t>イ</t>
    </rPh>
    <rPh sb="187" eb="189">
      <t>トウシ</t>
    </rPh>
    <rPh sb="189" eb="191">
      <t>ケイカク</t>
    </rPh>
    <rPh sb="191" eb="192">
      <t>トウ</t>
    </rPh>
    <rPh sb="193" eb="195">
      <t>ミナオ</t>
    </rPh>
    <rPh sb="197" eb="198">
      <t>オコナ</t>
    </rPh>
    <rPh sb="200" eb="202">
      <t>ジンコウ</t>
    </rPh>
    <rPh sb="202" eb="204">
      <t>ゲンショウ</t>
    </rPh>
    <rPh sb="204" eb="206">
      <t>シャカイ</t>
    </rPh>
    <rPh sb="207" eb="209">
      <t>タイオウ</t>
    </rPh>
    <rPh sb="211" eb="214">
      <t>コウリツテキ</t>
    </rPh>
    <rPh sb="215" eb="217">
      <t>キュウスイ</t>
    </rPh>
    <rPh sb="217" eb="219">
      <t>ホウホウ</t>
    </rPh>
    <rPh sb="220" eb="222">
      <t>ケントウ</t>
    </rPh>
    <rPh sb="227" eb="229">
      <t>ケイヒ</t>
    </rPh>
    <rPh sb="229" eb="231">
      <t>セツゲン</t>
    </rPh>
    <rPh sb="232" eb="233">
      <t>ツト</t>
    </rPh>
    <phoneticPr fontId="4"/>
  </si>
  <si>
    <t xml:space="preserve">①有形固定資産減価償却率
　主要な浄水場において、現在のところ機能に大きな問題は無いが、昭和40年～50年代前半にかけて建設されていることから、減価償却累計額が増加し老朽化が進行傾向にある。施設の長寿命化または計画的な更新等について検討していく必要がある。
②管路経年化率
　類似団体平均値を下回っているが、市町合併前の1市5町で同時期に管路整備が行われており、経年化率が年々上昇している。管路の重要度や漏水の発生状況を考慮しながら、効率的かつ計画的な更新を進めていく必要がある。
</t>
    <rPh sb="1" eb="3">
      <t>ユウケイ</t>
    </rPh>
    <rPh sb="3" eb="5">
      <t>コテイ</t>
    </rPh>
    <rPh sb="5" eb="7">
      <t>シサン</t>
    </rPh>
    <rPh sb="7" eb="9">
      <t>ゲンカ</t>
    </rPh>
    <rPh sb="9" eb="11">
      <t>ショウキャク</t>
    </rPh>
    <rPh sb="11" eb="12">
      <t>リツ</t>
    </rPh>
    <rPh sb="14" eb="16">
      <t>シュヨウ</t>
    </rPh>
    <rPh sb="17" eb="20">
      <t>ジョウスイジョウ</t>
    </rPh>
    <rPh sb="25" eb="27">
      <t>ゲンザイ</t>
    </rPh>
    <rPh sb="31" eb="33">
      <t>キノウ</t>
    </rPh>
    <rPh sb="34" eb="35">
      <t>オオ</t>
    </rPh>
    <rPh sb="37" eb="39">
      <t>モンダイ</t>
    </rPh>
    <rPh sb="40" eb="41">
      <t>ナ</t>
    </rPh>
    <rPh sb="44" eb="46">
      <t>ショウワ</t>
    </rPh>
    <rPh sb="48" eb="49">
      <t>ネン</t>
    </rPh>
    <rPh sb="52" eb="54">
      <t>ネンダイ</t>
    </rPh>
    <rPh sb="54" eb="56">
      <t>ゼンハン</t>
    </rPh>
    <rPh sb="60" eb="62">
      <t>ケンセツ</t>
    </rPh>
    <rPh sb="72" eb="74">
      <t>ゲンカ</t>
    </rPh>
    <rPh sb="74" eb="76">
      <t>ショウキャク</t>
    </rPh>
    <rPh sb="76" eb="78">
      <t>ルイケイ</t>
    </rPh>
    <rPh sb="78" eb="79">
      <t>ガク</t>
    </rPh>
    <rPh sb="80" eb="82">
      <t>ゾウカ</t>
    </rPh>
    <rPh sb="83" eb="86">
      <t>ロウキュウカ</t>
    </rPh>
    <rPh sb="87" eb="89">
      <t>シンコウ</t>
    </rPh>
    <rPh sb="89" eb="91">
      <t>ケイコウ</t>
    </rPh>
    <rPh sb="95" eb="97">
      <t>シセツ</t>
    </rPh>
    <rPh sb="98" eb="102">
      <t>チョウジュミョウカ</t>
    </rPh>
    <rPh sb="105" eb="107">
      <t>ケイカク</t>
    </rPh>
    <rPh sb="107" eb="108">
      <t>テキ</t>
    </rPh>
    <rPh sb="109" eb="111">
      <t>コウシン</t>
    </rPh>
    <rPh sb="111" eb="112">
      <t>トウ</t>
    </rPh>
    <rPh sb="116" eb="118">
      <t>ケントウ</t>
    </rPh>
    <rPh sb="122" eb="124">
      <t>ヒツヨウ</t>
    </rPh>
    <rPh sb="130" eb="132">
      <t>カンロ</t>
    </rPh>
    <rPh sb="132" eb="134">
      <t>ケイネン</t>
    </rPh>
    <rPh sb="134" eb="135">
      <t>カ</t>
    </rPh>
    <rPh sb="135" eb="136">
      <t>リツ</t>
    </rPh>
    <rPh sb="138" eb="140">
      <t>ルイジ</t>
    </rPh>
    <rPh sb="140" eb="142">
      <t>ダンタイ</t>
    </rPh>
    <rPh sb="142" eb="144">
      <t>ヘイキン</t>
    </rPh>
    <rPh sb="144" eb="145">
      <t>チ</t>
    </rPh>
    <rPh sb="146" eb="148">
      <t>シタマワ</t>
    </rPh>
    <rPh sb="154" eb="156">
      <t>シチョウ</t>
    </rPh>
    <rPh sb="156" eb="158">
      <t>ガッペイ</t>
    </rPh>
    <rPh sb="158" eb="159">
      <t>マエ</t>
    </rPh>
    <rPh sb="161" eb="162">
      <t>シ</t>
    </rPh>
    <rPh sb="163" eb="164">
      <t>チョウ</t>
    </rPh>
    <rPh sb="165" eb="168">
      <t>ドウジキ</t>
    </rPh>
    <rPh sb="169" eb="171">
      <t>カンロ</t>
    </rPh>
    <rPh sb="171" eb="173">
      <t>セイビ</t>
    </rPh>
    <rPh sb="174" eb="175">
      <t>オコナ</t>
    </rPh>
    <rPh sb="181" eb="184">
      <t>ケイネンカ</t>
    </rPh>
    <rPh sb="184" eb="185">
      <t>リツ</t>
    </rPh>
    <rPh sb="186" eb="188">
      <t>ネンネン</t>
    </rPh>
    <rPh sb="188" eb="190">
      <t>ジョウショウ</t>
    </rPh>
    <rPh sb="195" eb="197">
      <t>カンロ</t>
    </rPh>
    <rPh sb="198" eb="201">
      <t>ジュウヨウド</t>
    </rPh>
    <rPh sb="202" eb="204">
      <t>ロウスイ</t>
    </rPh>
    <rPh sb="205" eb="207">
      <t>ハッセイ</t>
    </rPh>
    <rPh sb="207" eb="209">
      <t>ジョウキョウ</t>
    </rPh>
    <rPh sb="210" eb="212">
      <t>コウリョ</t>
    </rPh>
    <rPh sb="217" eb="220">
      <t>コウリツテキ</t>
    </rPh>
    <rPh sb="222" eb="224">
      <t>ケイカク</t>
    </rPh>
    <rPh sb="224" eb="225">
      <t>テキ</t>
    </rPh>
    <rPh sb="226" eb="228">
      <t>コウシン</t>
    </rPh>
    <rPh sb="229" eb="230">
      <t>スス</t>
    </rPh>
    <rPh sb="234" eb="236">
      <t>ヒツヨウ</t>
    </rPh>
    <phoneticPr fontId="4"/>
  </si>
  <si>
    <t>①経常収支比率
　平成30年度は給水収益は前年度並みであったものの、営業費用のうち特に修繕費が増加したため低下した。今後は施設及び管路の計画的な更新を行い、修繕費等経費が突出しないように努めていく。
③流動比率
　平成30年度は700％を超えており、十分な資金は確保出来ている。
④企業債対給水収益比率
　企業債については、企業債元金償還額よりも企業債借入が大きくならないように努めているが、平成30年度は給水収益の若干の減少により前年度からやや増加した。今後も事業費と資金残高を考慮して、計画的な借り入れに努めていく。
⑤料金回収率、⑥給水原価
　供給単価は前年度並みであるが、給水原価は類似団体平均値を17円程度上回るなど費用が増加し、それに伴い料金回収率も低下している。費用増加の要因として、更新時期を迎えている施設が多くなっているため修繕費の割合が高くなっている。費用を大幅に削減することは難しいが、施設統合も視野に入れ経費節減に努めていく必要がある。
⑦施設利用率
　類似団体平均値と比較して高い値となっているが、更に効率的な給水が出来るよう、今後統廃合について検討していく。
⑧有収率
　類似団体の平均値を下回っているため、今後も修繕や更新を適宜行い、有収率の向上を図っていく。
　</t>
    <rPh sb="1" eb="3">
      <t>ケイジョウ</t>
    </rPh>
    <rPh sb="3" eb="5">
      <t>シュウシ</t>
    </rPh>
    <rPh sb="5" eb="7">
      <t>ヒリツ</t>
    </rPh>
    <rPh sb="9" eb="11">
      <t>ヘイセイ</t>
    </rPh>
    <rPh sb="13" eb="15">
      <t>ネンド</t>
    </rPh>
    <rPh sb="16" eb="18">
      <t>キュウスイ</t>
    </rPh>
    <rPh sb="18" eb="20">
      <t>シュウエキ</t>
    </rPh>
    <rPh sb="21" eb="24">
      <t>ゼンネンド</t>
    </rPh>
    <rPh sb="24" eb="25">
      <t>ナ</t>
    </rPh>
    <rPh sb="34" eb="36">
      <t>エイギョウ</t>
    </rPh>
    <rPh sb="36" eb="38">
      <t>ヒヨウ</t>
    </rPh>
    <rPh sb="41" eb="42">
      <t>トク</t>
    </rPh>
    <rPh sb="43" eb="45">
      <t>シュウゼン</t>
    </rPh>
    <rPh sb="45" eb="46">
      <t>ヒ</t>
    </rPh>
    <rPh sb="47" eb="49">
      <t>ゾウカ</t>
    </rPh>
    <rPh sb="53" eb="55">
      <t>テイカ</t>
    </rPh>
    <rPh sb="58" eb="60">
      <t>コンゴ</t>
    </rPh>
    <rPh sb="61" eb="63">
      <t>シセツ</t>
    </rPh>
    <rPh sb="63" eb="64">
      <t>オヨ</t>
    </rPh>
    <rPh sb="65" eb="67">
      <t>カンロ</t>
    </rPh>
    <rPh sb="68" eb="70">
      <t>ケイカク</t>
    </rPh>
    <rPh sb="70" eb="71">
      <t>テキ</t>
    </rPh>
    <rPh sb="72" eb="74">
      <t>コウシン</t>
    </rPh>
    <rPh sb="75" eb="76">
      <t>オコナ</t>
    </rPh>
    <rPh sb="78" eb="80">
      <t>シュウゼン</t>
    </rPh>
    <rPh sb="80" eb="81">
      <t>ヒ</t>
    </rPh>
    <rPh sb="81" eb="82">
      <t>トウ</t>
    </rPh>
    <rPh sb="82" eb="84">
      <t>ケイヒ</t>
    </rPh>
    <rPh sb="85" eb="87">
      <t>トッシュツ</t>
    </rPh>
    <rPh sb="93" eb="94">
      <t>ツト</t>
    </rPh>
    <rPh sb="101" eb="103">
      <t>リュウドウ</t>
    </rPh>
    <rPh sb="103" eb="105">
      <t>ヒリツ</t>
    </rPh>
    <rPh sb="107" eb="109">
      <t>ヘイセイ</t>
    </rPh>
    <rPh sb="111" eb="113">
      <t>ネンド</t>
    </rPh>
    <rPh sb="119" eb="120">
      <t>コ</t>
    </rPh>
    <rPh sb="125" eb="127">
      <t>ジュウブン</t>
    </rPh>
    <rPh sb="128" eb="130">
      <t>シキン</t>
    </rPh>
    <rPh sb="131" eb="133">
      <t>カクホ</t>
    </rPh>
    <rPh sb="133" eb="135">
      <t>デキ</t>
    </rPh>
    <rPh sb="141" eb="143">
      <t>キギョウ</t>
    </rPh>
    <rPh sb="143" eb="144">
      <t>サイ</t>
    </rPh>
    <rPh sb="144" eb="145">
      <t>タイ</t>
    </rPh>
    <rPh sb="145" eb="147">
      <t>キュウスイ</t>
    </rPh>
    <rPh sb="147" eb="149">
      <t>シュウエキ</t>
    </rPh>
    <rPh sb="149" eb="151">
      <t>ヒリツ</t>
    </rPh>
    <rPh sb="153" eb="155">
      <t>キギョウ</t>
    </rPh>
    <rPh sb="155" eb="156">
      <t>サイ</t>
    </rPh>
    <rPh sb="162" eb="164">
      <t>キギョウ</t>
    </rPh>
    <rPh sb="164" eb="165">
      <t>サイ</t>
    </rPh>
    <rPh sb="165" eb="167">
      <t>ガンキン</t>
    </rPh>
    <rPh sb="167" eb="169">
      <t>ショウカン</t>
    </rPh>
    <rPh sb="169" eb="170">
      <t>ガク</t>
    </rPh>
    <rPh sb="173" eb="175">
      <t>キギョウ</t>
    </rPh>
    <rPh sb="175" eb="176">
      <t>サイ</t>
    </rPh>
    <rPh sb="176" eb="178">
      <t>カリイレ</t>
    </rPh>
    <rPh sb="179" eb="180">
      <t>オオ</t>
    </rPh>
    <rPh sb="189" eb="190">
      <t>ツト</t>
    </rPh>
    <rPh sb="196" eb="198">
      <t>ヘイセイ</t>
    </rPh>
    <rPh sb="200" eb="202">
      <t>ネンド</t>
    </rPh>
    <rPh sb="203" eb="205">
      <t>キュウスイ</t>
    </rPh>
    <rPh sb="205" eb="207">
      <t>シュウエキ</t>
    </rPh>
    <rPh sb="208" eb="210">
      <t>ジャッカン</t>
    </rPh>
    <rPh sb="211" eb="213">
      <t>ゲンショウ</t>
    </rPh>
    <rPh sb="216" eb="219">
      <t>ゼンネンド</t>
    </rPh>
    <rPh sb="223" eb="225">
      <t>ゾウカ</t>
    </rPh>
    <rPh sb="228" eb="230">
      <t>コンゴ</t>
    </rPh>
    <rPh sb="231" eb="234">
      <t>ジギョウヒ</t>
    </rPh>
    <rPh sb="235" eb="237">
      <t>シキン</t>
    </rPh>
    <rPh sb="237" eb="239">
      <t>ザンダカ</t>
    </rPh>
    <rPh sb="240" eb="242">
      <t>コウリョ</t>
    </rPh>
    <rPh sb="245" eb="247">
      <t>ケイカク</t>
    </rPh>
    <rPh sb="247" eb="248">
      <t>テキ</t>
    </rPh>
    <rPh sb="249" eb="250">
      <t>カ</t>
    </rPh>
    <rPh sb="251" eb="252">
      <t>イ</t>
    </rPh>
    <rPh sb="254" eb="255">
      <t>ツト</t>
    </rPh>
    <rPh sb="262" eb="264">
      <t>リョウキン</t>
    </rPh>
    <rPh sb="264" eb="266">
      <t>カイシュウ</t>
    </rPh>
    <rPh sb="266" eb="267">
      <t>リツ</t>
    </rPh>
    <rPh sb="269" eb="271">
      <t>キュウスイ</t>
    </rPh>
    <rPh sb="271" eb="273">
      <t>ゲンカ</t>
    </rPh>
    <rPh sb="275" eb="277">
      <t>キョウキュウ</t>
    </rPh>
    <rPh sb="277" eb="279">
      <t>タンカ</t>
    </rPh>
    <rPh sb="280" eb="282">
      <t>ゼンネン</t>
    </rPh>
    <rPh sb="282" eb="283">
      <t>ド</t>
    </rPh>
    <rPh sb="283" eb="284">
      <t>ナ</t>
    </rPh>
    <rPh sb="290" eb="292">
      <t>キュウスイ</t>
    </rPh>
    <rPh sb="292" eb="294">
      <t>ゲンカ</t>
    </rPh>
    <rPh sb="295" eb="297">
      <t>ルイジ</t>
    </rPh>
    <rPh sb="297" eb="299">
      <t>ダンタイ</t>
    </rPh>
    <rPh sb="299" eb="301">
      <t>ヘイキン</t>
    </rPh>
    <rPh sb="301" eb="302">
      <t>チ</t>
    </rPh>
    <rPh sb="305" eb="306">
      <t>エン</t>
    </rPh>
    <rPh sb="306" eb="308">
      <t>テイド</t>
    </rPh>
    <rPh sb="308" eb="310">
      <t>ウワマワ</t>
    </rPh>
    <rPh sb="313" eb="315">
      <t>ヒヨウ</t>
    </rPh>
    <rPh sb="316" eb="318">
      <t>ゾウカ</t>
    </rPh>
    <rPh sb="323" eb="324">
      <t>トモナ</t>
    </rPh>
    <rPh sb="325" eb="327">
      <t>リョウキン</t>
    </rPh>
    <rPh sb="327" eb="329">
      <t>カイシュウ</t>
    </rPh>
    <rPh sb="329" eb="330">
      <t>リツ</t>
    </rPh>
    <rPh sb="331" eb="333">
      <t>テイカ</t>
    </rPh>
    <rPh sb="338" eb="340">
      <t>ヒヨウ</t>
    </rPh>
    <rPh sb="340" eb="342">
      <t>ゾウカ</t>
    </rPh>
    <rPh sb="343" eb="345">
      <t>ヨウイン</t>
    </rPh>
    <rPh sb="386" eb="388">
      <t>ヒヨウ</t>
    </rPh>
    <rPh sb="389" eb="391">
      <t>オオハバ</t>
    </rPh>
    <rPh sb="392" eb="393">
      <t>サク</t>
    </rPh>
    <rPh sb="399" eb="400">
      <t>ムズカ</t>
    </rPh>
    <rPh sb="412" eb="414">
      <t>ケイヒ</t>
    </rPh>
    <rPh sb="414" eb="416">
      <t>ケイヒ</t>
    </rPh>
    <rPh sb="416" eb="418">
      <t>セツゲン</t>
    </rPh>
    <rPh sb="419" eb="420">
      <t>ツト</t>
    </rPh>
    <rPh sb="424" eb="426">
      <t>ヒツヨウ</t>
    </rPh>
    <rPh sb="432" eb="434">
      <t>シセツ</t>
    </rPh>
    <rPh sb="434" eb="436">
      <t>リヨウ</t>
    </rPh>
    <rPh sb="436" eb="437">
      <t>リツ</t>
    </rPh>
    <rPh sb="439" eb="441">
      <t>ルイジ</t>
    </rPh>
    <rPh sb="441" eb="443">
      <t>ダンタイ</t>
    </rPh>
    <rPh sb="443" eb="445">
      <t>ヘイキン</t>
    </rPh>
    <rPh sb="445" eb="446">
      <t>チ</t>
    </rPh>
    <rPh sb="447" eb="449">
      <t>ヒカク</t>
    </rPh>
    <rPh sb="451" eb="452">
      <t>タカ</t>
    </rPh>
    <rPh sb="453" eb="454">
      <t>アタイ</t>
    </rPh>
    <rPh sb="462" eb="463">
      <t>サラ</t>
    </rPh>
    <rPh sb="464" eb="467">
      <t>コウリツテキ</t>
    </rPh>
    <rPh sb="468" eb="470">
      <t>キュウスイ</t>
    </rPh>
    <rPh sb="471" eb="473">
      <t>デキ</t>
    </rPh>
    <rPh sb="477" eb="479">
      <t>コンゴ</t>
    </rPh>
    <rPh sb="479" eb="482">
      <t>トウハイゴウ</t>
    </rPh>
    <rPh sb="486" eb="488">
      <t>ケントウ</t>
    </rPh>
    <rPh sb="495" eb="497">
      <t>ユウシュウ</t>
    </rPh>
    <rPh sb="497" eb="498">
      <t>リツ</t>
    </rPh>
    <rPh sb="500" eb="502">
      <t>ルイジ</t>
    </rPh>
    <rPh sb="502" eb="504">
      <t>ダンタイ</t>
    </rPh>
    <rPh sb="505" eb="507">
      <t>ヘイキン</t>
    </rPh>
    <rPh sb="507" eb="508">
      <t>チ</t>
    </rPh>
    <rPh sb="509" eb="511">
      <t>シタマワ</t>
    </rPh>
    <rPh sb="518" eb="520">
      <t>コンゴ</t>
    </rPh>
    <rPh sb="521" eb="523">
      <t>シュウゼン</t>
    </rPh>
    <rPh sb="524" eb="526">
      <t>コウシン</t>
    </rPh>
    <rPh sb="527" eb="529">
      <t>テキギ</t>
    </rPh>
    <rPh sb="529" eb="530">
      <t>オコナ</t>
    </rPh>
    <rPh sb="532" eb="534">
      <t>ユウシュウ</t>
    </rPh>
    <rPh sb="534" eb="535">
      <t>リツ</t>
    </rPh>
    <rPh sb="536" eb="538">
      <t>コウジョウ</t>
    </rPh>
    <rPh sb="539" eb="540">
      <t>ハカ</t>
    </rPh>
    <rPh sb="545" eb="547">
      <t>セツゲンシセツトウゴウシヤイ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</si>
</sst>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1.91</c:v>
                </c:pt>
                <c:pt idx="1">
                  <c:v>0.49</c:v>
                </c:pt>
                <c:pt idx="2">
                  <c:v>0.74</c:v>
                </c:pt>
                <c:pt idx="3">
                  <c:v>0.87</c:v>
                </c:pt>
                <c:pt idx="4">
                  <c:v>0.96</c:v>
                </c:pt>
              </c:numCache>
            </c:numRef>
          </c:val>
          <c:extLst>
            <c:ext xmlns:c16="http://schemas.microsoft.com/office/drawing/2014/chart" uri="{C3380CC4-5D6E-409C-BE32-E72D297353CC}">
              <c16:uniqueId val="{00000000-A618-42A4-BB07-E83E6B2B9C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A618-42A4-BB07-E83E6B2B9C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61.97</c:v>
                </c:pt>
                <c:pt idx="1">
                  <c:v>61.17</c:v>
                </c:pt>
                <c:pt idx="2">
                  <c:v>71.489999999999995</c:v>
                </c:pt>
                <c:pt idx="3">
                  <c:v>71.42</c:v>
                </c:pt>
                <c:pt idx="4">
                  <c:v>71.58</c:v>
                </c:pt>
              </c:numCache>
            </c:numRef>
          </c:val>
          <c:extLst>
            <c:ext xmlns:c16="http://schemas.microsoft.com/office/drawing/2014/chart" uri="{C3380CC4-5D6E-409C-BE32-E72D297353CC}">
              <c16:uniqueId val="{00000000-4AC8-40DB-BF1E-3BA6F02CF0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4AC8-40DB-BF1E-3BA6F02CF0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87.24</c:v>
                </c:pt>
                <c:pt idx="1">
                  <c:v>88.91</c:v>
                </c:pt>
                <c:pt idx="2">
                  <c:v>88.01</c:v>
                </c:pt>
                <c:pt idx="3">
                  <c:v>88.45</c:v>
                </c:pt>
                <c:pt idx="4">
                  <c:v>87.41</c:v>
                </c:pt>
              </c:numCache>
            </c:numRef>
          </c:val>
          <c:extLst>
            <c:ext xmlns:c16="http://schemas.microsoft.com/office/drawing/2014/chart" uri="{C3380CC4-5D6E-409C-BE32-E72D297353CC}">
              <c16:uniqueId val="{00000000-AE53-4641-B14C-6879CF8140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AE53-4641-B14C-6879CF8140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111.04</c:v>
                </c:pt>
                <c:pt idx="1">
                  <c:v>111.78</c:v>
                </c:pt>
                <c:pt idx="2">
                  <c:v>114.5</c:v>
                </c:pt>
                <c:pt idx="3">
                  <c:v>112.91</c:v>
                </c:pt>
                <c:pt idx="4">
                  <c:v>109.15</c:v>
                </c:pt>
              </c:numCache>
            </c:numRef>
          </c:val>
          <c:extLst>
            <c:ext xmlns:c16="http://schemas.microsoft.com/office/drawing/2014/chart" uri="{C3380CC4-5D6E-409C-BE32-E72D297353CC}">
              <c16:uniqueId val="{00000000-F3E3-4775-8271-9F9B423641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F3E3-4775-8271-9F9B423641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44.45</c:v>
                </c:pt>
                <c:pt idx="1">
                  <c:v>45.47</c:v>
                </c:pt>
                <c:pt idx="2">
                  <c:v>46.84</c:v>
                </c:pt>
                <c:pt idx="3">
                  <c:v>47.97</c:v>
                </c:pt>
                <c:pt idx="4">
                  <c:v>48.81</c:v>
                </c:pt>
              </c:numCache>
            </c:numRef>
          </c:val>
          <c:extLst>
            <c:ext xmlns:c16="http://schemas.microsoft.com/office/drawing/2014/chart" uri="{C3380CC4-5D6E-409C-BE32-E72D297353CC}">
              <c16:uniqueId val="{00000000-FEE8-48C9-8197-C22CB78D1A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FEE8-48C9-8197-C22CB78D1A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10.57</c:v>
                </c:pt>
                <c:pt idx="1">
                  <c:v>11.35</c:v>
                </c:pt>
                <c:pt idx="2">
                  <c:v>11.61</c:v>
                </c:pt>
                <c:pt idx="3">
                  <c:v>12.43</c:v>
                </c:pt>
                <c:pt idx="4">
                  <c:v>13.81</c:v>
                </c:pt>
              </c:numCache>
            </c:numRef>
          </c:val>
          <c:extLst>
            <c:ext xmlns:c16="http://schemas.microsoft.com/office/drawing/2014/chart" uri="{C3380CC4-5D6E-409C-BE32-E72D297353CC}">
              <c16:uniqueId val="{00000000-7988-4F65-B08D-629D4BFD92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7988-4F65-B08D-629D4BFD92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50-4322-87D8-A904F0A45F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B750-4322-87D8-A904F0A45F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499.85</c:v>
                </c:pt>
                <c:pt idx="1">
                  <c:v>443.55</c:v>
                </c:pt>
                <c:pt idx="2">
                  <c:v>595.42999999999995</c:v>
                </c:pt>
                <c:pt idx="3">
                  <c:v>630.92999999999995</c:v>
                </c:pt>
                <c:pt idx="4">
                  <c:v>742.18</c:v>
                </c:pt>
              </c:numCache>
            </c:numRef>
          </c:val>
          <c:extLst>
            <c:ext xmlns:c16="http://schemas.microsoft.com/office/drawing/2014/chart" uri="{C3380CC4-5D6E-409C-BE32-E72D297353CC}">
              <c16:uniqueId val="{00000000-234D-49C3-8AE6-4D1C2D6C6D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234D-49C3-8AE6-4D1C2D6C6D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314.04000000000002</c:v>
                </c:pt>
                <c:pt idx="1">
                  <c:v>307.85000000000002</c:v>
                </c:pt>
                <c:pt idx="2">
                  <c:v>303.74</c:v>
                </c:pt>
                <c:pt idx="3">
                  <c:v>301.55</c:v>
                </c:pt>
                <c:pt idx="4">
                  <c:v>302.64999999999998</c:v>
                </c:pt>
              </c:numCache>
            </c:numRef>
          </c:val>
          <c:extLst>
            <c:ext xmlns:c16="http://schemas.microsoft.com/office/drawing/2014/chart" uri="{C3380CC4-5D6E-409C-BE32-E72D297353CC}">
              <c16:uniqueId val="{00000000-F70A-4092-9031-6ADEB922B5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F70A-4092-9031-6ADEB922B5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105.17</c:v>
                </c:pt>
                <c:pt idx="1">
                  <c:v>106.1</c:v>
                </c:pt>
                <c:pt idx="2">
                  <c:v>108.82</c:v>
                </c:pt>
                <c:pt idx="3">
                  <c:v>107.5</c:v>
                </c:pt>
                <c:pt idx="4">
                  <c:v>103.45</c:v>
                </c:pt>
              </c:numCache>
            </c:numRef>
          </c:val>
          <c:extLst>
            <c:ext xmlns:c16="http://schemas.microsoft.com/office/drawing/2014/chart" uri="{C3380CC4-5D6E-409C-BE32-E72D297353CC}">
              <c16:uniqueId val="{00000000-A57F-4109-A058-E352549FBF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A57F-4109-A058-E352549FBF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173.43</c:v>
                </c:pt>
                <c:pt idx="1">
                  <c:v>171.99</c:v>
                </c:pt>
                <c:pt idx="2">
                  <c:v>167.78</c:v>
                </c:pt>
                <c:pt idx="3">
                  <c:v>169.84</c:v>
                </c:pt>
                <c:pt idx="4">
                  <c:v>176.25</c:v>
                </c:pt>
              </c:numCache>
            </c:numRef>
          </c:val>
          <c:extLst>
            <c:ext xmlns:c16="http://schemas.microsoft.com/office/drawing/2014/chart" uri="{C3380CC4-5D6E-409C-BE32-E72D297353CC}">
              <c16:uniqueId val="{00000000-2C82-4FA9-8D83-5B7E9F50C8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2C82-4FA9-8D83-5B7E9F50C8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16" zoomScaleNormal="100" workbookViewId="0">
      <selection activeCell="CF25" sqref="CF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諫早市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自治体職員</v>
      </c>
      <c r="AE8" s="82"/>
      <c r="AF8" s="82"/>
      <c r="AG8" s="82"/>
      <c r="AH8" s="82"/>
      <c r="AI8" s="82"/>
      <c r="AJ8" s="82"/>
      <c r="AK8" s="4"/>
      <c r="AL8" s="70">
        <f>データ!$R$6</f>
        <v>137383</v>
      </c>
      <c r="AM8" s="70"/>
      <c r="AN8" s="70"/>
      <c r="AO8" s="70"/>
      <c r="AP8" s="70"/>
      <c r="AQ8" s="70"/>
      <c r="AR8" s="70"/>
      <c r="AS8" s="70"/>
      <c r="AT8" s="66">
        <f>データ!$S$6</f>
        <v>341.79</v>
      </c>
      <c r="AU8" s="67"/>
      <c r="AV8" s="67"/>
      <c r="AW8" s="67"/>
      <c r="AX8" s="67"/>
      <c r="AY8" s="67"/>
      <c r="AZ8" s="67"/>
      <c r="BA8" s="67"/>
      <c r="BB8" s="69">
        <f>データ!$T$6</f>
        <v>401.95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76.319999999999993</v>
      </c>
      <c r="J10" s="67"/>
      <c r="K10" s="67"/>
      <c r="L10" s="67"/>
      <c r="M10" s="67"/>
      <c r="N10" s="67"/>
      <c r="O10" s="68"/>
      <c r="P10" s="69">
        <f>データ!$P$6</f>
        <v>91.66</v>
      </c>
      <c r="Q10" s="69"/>
      <c r="R10" s="69"/>
      <c r="S10" s="69"/>
      <c r="T10" s="69"/>
      <c r="U10" s="69"/>
      <c r="V10" s="69"/>
      <c r="W10" s="70">
        <f>データ!$Q$6</f>
        <v>3530</v>
      </c>
      <c r="X10" s="70"/>
      <c r="Y10" s="70"/>
      <c r="Z10" s="70"/>
      <c r="AA10" s="70"/>
      <c r="AB10" s="70"/>
      <c r="AC10" s="70"/>
      <c r="AD10" s="2"/>
      <c r="AE10" s="2"/>
      <c r="AF10" s="2"/>
      <c r="AG10" s="2"/>
      <c r="AH10" s="4"/>
      <c r="AI10" s="4"/>
      <c r="AJ10" s="4"/>
      <c r="AK10" s="4"/>
      <c r="AL10" s="70">
        <f>データ!$U$6</f>
        <v>125365</v>
      </c>
      <c r="AM10" s="70"/>
      <c r="AN10" s="70"/>
      <c r="AO10" s="70"/>
      <c r="AP10" s="70"/>
      <c r="AQ10" s="70"/>
      <c r="AR10" s="70"/>
      <c r="AS10" s="70"/>
      <c r="AT10" s="66">
        <f>データ!$V$6</f>
        <v>112.57</v>
      </c>
      <c r="AU10" s="67"/>
      <c r="AV10" s="67"/>
      <c r="AW10" s="67"/>
      <c r="AX10" s="67"/>
      <c r="AY10" s="67"/>
      <c r="AZ10" s="67"/>
      <c r="BA10" s="67"/>
      <c r="BB10" s="69">
        <f>データ!$W$6</f>
        <v>1113.6600000000001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mVPsjUJcrEjOei9duqY3h+omlr1s5mb2QvceSPtQRMvxzTmmPMV44yi5JvoLqt0t+uy7EUnrN2/cPZyGoN1vg==" saltValue="sPAqibHMi1LePQSoQo2sV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422045</v>
      </c>
      <c r="D6" s="34">
        <f t="shared" si="3"/>
        <v>46</v>
      </c>
      <c r="E6" s="34">
        <f t="shared" si="3"/>
        <v>1</v>
      </c>
      <c r="F6" s="34">
        <f t="shared" si="3"/>
        <v>0</v>
      </c>
      <c r="G6" s="34">
        <f t="shared" si="3"/>
        <v>1</v>
      </c>
      <c r="H6" s="34" t="str">
        <f t="shared" si="3"/>
        <v>長崎県　諫早市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76.319999999999993</v>
      </c>
      <c r="P6" s="35">
        <f t="shared" si="3"/>
        <v>91.66</v>
      </c>
      <c r="Q6" s="35">
        <f t="shared" si="3"/>
        <v>3530</v>
      </c>
      <c r="R6" s="35">
        <f t="shared" si="3"/>
        <v>137383</v>
      </c>
      <c r="S6" s="35">
        <f t="shared" si="3"/>
        <v>341.79</v>
      </c>
      <c r="T6" s="35">
        <f t="shared" si="3"/>
        <v>401.95</v>
      </c>
      <c r="U6" s="35">
        <f t="shared" si="3"/>
        <v>125365</v>
      </c>
      <c r="V6" s="35">
        <f t="shared" si="3"/>
        <v>112.57</v>
      </c>
      <c r="W6" s="35">
        <f t="shared" si="3"/>
        <v>1113.6600000000001</v>
      </c>
      <c r="X6" s="36">
        <f>IF(X7="",NA(),X7)</f>
        <v>111.04</v>
      </c>
      <c r="Y6" s="36">
        <f t="shared" ref="Y6:AG6" si="4">IF(Y7="",NA(),Y7)</f>
        <v>111.78</v>
      </c>
      <c r="Z6" s="36">
        <f t="shared" si="4"/>
        <v>114.5</v>
      </c>
      <c r="AA6" s="36">
        <f t="shared" si="4"/>
        <v>112.91</v>
      </c>
      <c r="AB6" s="36">
        <f t="shared" si="4"/>
        <v>109.15</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499.85</v>
      </c>
      <c r="AU6" s="36">
        <f t="shared" ref="AU6:BC6" si="6">IF(AU7="",NA(),AU7)</f>
        <v>443.55</v>
      </c>
      <c r="AV6" s="36">
        <f t="shared" si="6"/>
        <v>595.42999999999995</v>
      </c>
      <c r="AW6" s="36">
        <f t="shared" si="6"/>
        <v>630.92999999999995</v>
      </c>
      <c r="AX6" s="36">
        <f t="shared" si="6"/>
        <v>742.18</v>
      </c>
      <c r="AY6" s="36">
        <f t="shared" si="6"/>
        <v>344.19</v>
      </c>
      <c r="AZ6" s="36">
        <f t="shared" si="6"/>
        <v>352.05</v>
      </c>
      <c r="BA6" s="36">
        <f t="shared" si="6"/>
        <v>349.04</v>
      </c>
      <c r="BB6" s="36">
        <f t="shared" si="6"/>
        <v>337.49</v>
      </c>
      <c r="BC6" s="36">
        <f t="shared" si="6"/>
        <v>335.6</v>
      </c>
      <c r="BD6" s="35" t="str">
        <f>IF(BD7="","",IF(BD7="-","【-】","【"&amp;SUBSTITUTE(TEXT(BD7,"#,##0.00"),"-","△")&amp;"】"))</f>
        <v>【261.93】</v>
      </c>
      <c r="BE6" s="36">
        <f>IF(BE7="",NA(),BE7)</f>
        <v>314.04000000000002</v>
      </c>
      <c r="BF6" s="36">
        <f t="shared" ref="BF6:BN6" si="7">IF(BF7="",NA(),BF7)</f>
        <v>307.85000000000002</v>
      </c>
      <c r="BG6" s="36">
        <f t="shared" si="7"/>
        <v>303.74</v>
      </c>
      <c r="BH6" s="36">
        <f t="shared" si="7"/>
        <v>301.55</v>
      </c>
      <c r="BI6" s="36">
        <f t="shared" si="7"/>
        <v>302.64999999999998</v>
      </c>
      <c r="BJ6" s="36">
        <f t="shared" si="7"/>
        <v>252.09</v>
      </c>
      <c r="BK6" s="36">
        <f t="shared" si="7"/>
        <v>250.76</v>
      </c>
      <c r="BL6" s="36">
        <f t="shared" si="7"/>
        <v>254.54</v>
      </c>
      <c r="BM6" s="36">
        <f t="shared" si="7"/>
        <v>265.92</v>
      </c>
      <c r="BN6" s="36">
        <f t="shared" si="7"/>
        <v>258.26</v>
      </c>
      <c r="BO6" s="35" t="str">
        <f>IF(BO7="","",IF(BO7="-","【-】","【"&amp;SUBSTITUTE(TEXT(BO7,"#,##0.00"),"-","△")&amp;"】"))</f>
        <v>【270.46】</v>
      </c>
      <c r="BP6" s="36">
        <f>IF(BP7="",NA(),BP7)</f>
        <v>105.17</v>
      </c>
      <c r="BQ6" s="36">
        <f t="shared" ref="BQ6:BY6" si="8">IF(BQ7="",NA(),BQ7)</f>
        <v>106.1</v>
      </c>
      <c r="BR6" s="36">
        <f t="shared" si="8"/>
        <v>108.82</v>
      </c>
      <c r="BS6" s="36">
        <f t="shared" si="8"/>
        <v>107.5</v>
      </c>
      <c r="BT6" s="36">
        <f t="shared" si="8"/>
        <v>103.45</v>
      </c>
      <c r="BU6" s="36">
        <f t="shared" si="8"/>
        <v>106.22</v>
      </c>
      <c r="BV6" s="36">
        <f t="shared" si="8"/>
        <v>106.69</v>
      </c>
      <c r="BW6" s="36">
        <f t="shared" si="8"/>
        <v>106.52</v>
      </c>
      <c r="BX6" s="36">
        <f t="shared" si="8"/>
        <v>105.86</v>
      </c>
      <c r="BY6" s="36">
        <f t="shared" si="8"/>
        <v>106.07</v>
      </c>
      <c r="BZ6" s="35" t="str">
        <f>IF(BZ7="","",IF(BZ7="-","【-】","【"&amp;SUBSTITUTE(TEXT(BZ7,"#,##0.00"),"-","△")&amp;"】"))</f>
        <v>【103.91】</v>
      </c>
      <c r="CA6" s="36">
        <f>IF(CA7="",NA(),CA7)</f>
        <v>173.43</v>
      </c>
      <c r="CB6" s="36">
        <f t="shared" ref="CB6:CJ6" si="9">IF(CB7="",NA(),CB7)</f>
        <v>171.99</v>
      </c>
      <c r="CC6" s="36">
        <f t="shared" si="9"/>
        <v>167.78</v>
      </c>
      <c r="CD6" s="36">
        <f t="shared" si="9"/>
        <v>169.84</v>
      </c>
      <c r="CE6" s="36">
        <f t="shared" si="9"/>
        <v>176.25</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61.97</v>
      </c>
      <c r="CM6" s="36">
        <f t="shared" ref="CM6:CU6" si="10">IF(CM7="",NA(),CM7)</f>
        <v>61.17</v>
      </c>
      <c r="CN6" s="36">
        <f t="shared" si="10"/>
        <v>71.489999999999995</v>
      </c>
      <c r="CO6" s="36">
        <f t="shared" si="10"/>
        <v>71.42</v>
      </c>
      <c r="CP6" s="36">
        <f t="shared" si="10"/>
        <v>71.58</v>
      </c>
      <c r="CQ6" s="36">
        <f t="shared" si="10"/>
        <v>62.12</v>
      </c>
      <c r="CR6" s="36">
        <f t="shared" si="10"/>
        <v>62.26</v>
      </c>
      <c r="CS6" s="36">
        <f t="shared" si="10"/>
        <v>62.1</v>
      </c>
      <c r="CT6" s="36">
        <f t="shared" si="10"/>
        <v>62.38</v>
      </c>
      <c r="CU6" s="36">
        <f t="shared" si="10"/>
        <v>62.83</v>
      </c>
      <c r="CV6" s="35" t="str">
        <f>IF(CV7="","",IF(CV7="-","【-】","【"&amp;SUBSTITUTE(TEXT(CV7,"#,##0.00"),"-","△")&amp;"】"))</f>
        <v>【60.27】</v>
      </c>
      <c r="CW6" s="36">
        <f>IF(CW7="",NA(),CW7)</f>
        <v>87.24</v>
      </c>
      <c r="CX6" s="36">
        <f t="shared" ref="CX6:DF6" si="11">IF(CX7="",NA(),CX7)</f>
        <v>88.91</v>
      </c>
      <c r="CY6" s="36">
        <f t="shared" si="11"/>
        <v>88.01</v>
      </c>
      <c r="CZ6" s="36">
        <f t="shared" si="11"/>
        <v>88.45</v>
      </c>
      <c r="DA6" s="36">
        <f t="shared" si="11"/>
        <v>87.41</v>
      </c>
      <c r="DB6" s="36">
        <f t="shared" si="11"/>
        <v>89.45</v>
      </c>
      <c r="DC6" s="36">
        <f t="shared" si="11"/>
        <v>89.5</v>
      </c>
      <c r="DD6" s="36">
        <f t="shared" si="11"/>
        <v>89.52</v>
      </c>
      <c r="DE6" s="36">
        <f t="shared" si="11"/>
        <v>89.17</v>
      </c>
      <c r="DF6" s="36">
        <f t="shared" si="11"/>
        <v>88.86</v>
      </c>
      <c r="DG6" s="35" t="str">
        <f>IF(DG7="","",IF(DG7="-","【-】","【"&amp;SUBSTITUTE(TEXT(DG7,"#,##0.00"),"-","△")&amp;"】"))</f>
        <v>【89.92】</v>
      </c>
      <c r="DH6" s="36">
        <f>IF(DH7="",NA(),DH7)</f>
        <v>44.45</v>
      </c>
      <c r="DI6" s="36">
        <f t="shared" ref="DI6:DQ6" si="12">IF(DI7="",NA(),DI7)</f>
        <v>45.47</v>
      </c>
      <c r="DJ6" s="36">
        <f t="shared" si="12"/>
        <v>46.84</v>
      </c>
      <c r="DK6" s="36">
        <f t="shared" si="12"/>
        <v>47.97</v>
      </c>
      <c r="DL6" s="36">
        <f t="shared" si="12"/>
        <v>48.81</v>
      </c>
      <c r="DM6" s="36">
        <f t="shared" si="12"/>
        <v>44.91</v>
      </c>
      <c r="DN6" s="36">
        <f t="shared" si="12"/>
        <v>45.89</v>
      </c>
      <c r="DO6" s="36">
        <f t="shared" si="12"/>
        <v>46.58</v>
      </c>
      <c r="DP6" s="36">
        <f t="shared" si="12"/>
        <v>46.99</v>
      </c>
      <c r="DQ6" s="36">
        <f t="shared" si="12"/>
        <v>47.89</v>
      </c>
      <c r="DR6" s="35" t="str">
        <f>IF(DR7="","",IF(DR7="-","【-】","【"&amp;SUBSTITUTE(TEXT(DR7,"#,##0.00"),"-","△")&amp;"】"))</f>
        <v>【48.85】</v>
      </c>
      <c r="DS6" s="36">
        <f>IF(DS7="",NA(),DS7)</f>
        <v>10.57</v>
      </c>
      <c r="DT6" s="36">
        <f t="shared" ref="DT6:EB6" si="13">IF(DT7="",NA(),DT7)</f>
        <v>11.35</v>
      </c>
      <c r="DU6" s="36">
        <f t="shared" si="13"/>
        <v>11.61</v>
      </c>
      <c r="DV6" s="36">
        <f t="shared" si="13"/>
        <v>12.43</v>
      </c>
      <c r="DW6" s="36">
        <f t="shared" si="13"/>
        <v>13.81</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1.91</v>
      </c>
      <c r="EE6" s="36">
        <f t="shared" ref="EE6:EM6" si="14">IF(EE7="",NA(),EE7)</f>
        <v>0.49</v>
      </c>
      <c r="EF6" s="36">
        <f t="shared" si="14"/>
        <v>0.74</v>
      </c>
      <c r="EG6" s="36">
        <f t="shared" si="14"/>
        <v>0.87</v>
      </c>
      <c r="EH6" s="36">
        <f t="shared" si="14"/>
        <v>0.96</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422045</v>
      </c>
      <c r="D7" s="38">
        <v>46</v>
      </c>
      <c r="E7" s="38">
        <v>1</v>
      </c>
      <c r="F7" s="38">
        <v>0</v>
      </c>
      <c r="G7" s="38">
        <v>1</v>
      </c>
      <c r="H7" s="38" t="s">
        <v>93</v>
      </c>
      <c r="I7" s="38" t="s">
        <v>94</v>
      </c>
      <c r="J7" s="38" t="s">
        <v>95</v>
      </c>
      <c r="K7" s="38" t="s">
        <v>96</v>
      </c>
      <c r="L7" s="38" t="s">
        <v>97</v>
      </c>
      <c r="M7" s="38" t="s">
        <v>98</v>
      </c>
      <c r="N7" s="39" t="s">
        <v>99</v>
      </c>
      <c r="O7" s="39">
        <v>76.319999999999993</v>
      </c>
      <c r="P7" s="39">
        <v>91.66</v>
      </c>
      <c r="Q7" s="39">
        <v>3530</v>
      </c>
      <c r="R7" s="39">
        <v>137383</v>
      </c>
      <c r="S7" s="39">
        <v>341.79</v>
      </c>
      <c r="T7" s="39">
        <v>401.95</v>
      </c>
      <c r="U7" s="39">
        <v>125365</v>
      </c>
      <c r="V7" s="39">
        <v>112.57</v>
      </c>
      <c r="W7" s="39">
        <v>1113.6600000000001</v>
      </c>
      <c r="X7" s="39">
        <v>111.04</v>
      </c>
      <c r="Y7" s="39">
        <v>111.78</v>
      </c>
      <c r="Z7" s="39">
        <v>114.5</v>
      </c>
      <c r="AA7" s="39">
        <v>112.91</v>
      </c>
      <c r="AB7" s="39">
        <v>109.15</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499.85</v>
      </c>
      <c r="AU7" s="39">
        <v>443.55</v>
      </c>
      <c r="AV7" s="39">
        <v>595.42999999999995</v>
      </c>
      <c r="AW7" s="39">
        <v>630.92999999999995</v>
      </c>
      <c r="AX7" s="39">
        <v>742.18</v>
      </c>
      <c r="AY7" s="39">
        <v>344.19</v>
      </c>
      <c r="AZ7" s="39">
        <v>352.05</v>
      </c>
      <c r="BA7" s="39">
        <v>349.04</v>
      </c>
      <c r="BB7" s="39">
        <v>337.49</v>
      </c>
      <c r="BC7" s="39">
        <v>335.6</v>
      </c>
      <c r="BD7" s="39">
        <v>261.93</v>
      </c>
      <c r="BE7" s="39">
        <v>314.04000000000002</v>
      </c>
      <c r="BF7" s="39">
        <v>307.85000000000002</v>
      </c>
      <c r="BG7" s="39">
        <v>303.74</v>
      </c>
      <c r="BH7" s="39">
        <v>301.55</v>
      </c>
      <c r="BI7" s="39">
        <v>302.64999999999998</v>
      </c>
      <c r="BJ7" s="39">
        <v>252.09</v>
      </c>
      <c r="BK7" s="39">
        <v>250.76</v>
      </c>
      <c r="BL7" s="39">
        <v>254.54</v>
      </c>
      <c r="BM7" s="39">
        <v>265.92</v>
      </c>
      <c r="BN7" s="39">
        <v>258.26</v>
      </c>
      <c r="BO7" s="39">
        <v>270.45999999999998</v>
      </c>
      <c r="BP7" s="39">
        <v>105.17</v>
      </c>
      <c r="BQ7" s="39">
        <v>106.1</v>
      </c>
      <c r="BR7" s="39">
        <v>108.82</v>
      </c>
      <c r="BS7" s="39">
        <v>107.5</v>
      </c>
      <c r="BT7" s="39">
        <v>103.45</v>
      </c>
      <c r="BU7" s="39">
        <v>106.22</v>
      </c>
      <c r="BV7" s="39">
        <v>106.69</v>
      </c>
      <c r="BW7" s="39">
        <v>106.52</v>
      </c>
      <c r="BX7" s="39">
        <v>105.86</v>
      </c>
      <c r="BY7" s="39">
        <v>106.07</v>
      </c>
      <c r="BZ7" s="39">
        <v>103.91</v>
      </c>
      <c r="CA7" s="39">
        <v>173.43</v>
      </c>
      <c r="CB7" s="39">
        <v>171.99</v>
      </c>
      <c r="CC7" s="39">
        <v>167.78</v>
      </c>
      <c r="CD7" s="39">
        <v>169.84</v>
      </c>
      <c r="CE7" s="39">
        <v>176.25</v>
      </c>
      <c r="CF7" s="39">
        <v>155.22999999999999</v>
      </c>
      <c r="CG7" s="39">
        <v>154.91999999999999</v>
      </c>
      <c r="CH7" s="39">
        <v>155.80000000000001</v>
      </c>
      <c r="CI7" s="39">
        <v>158.58000000000001</v>
      </c>
      <c r="CJ7" s="39">
        <v>159.22</v>
      </c>
      <c r="CK7" s="39">
        <v>167.11</v>
      </c>
      <c r="CL7" s="39">
        <v>61.97</v>
      </c>
      <c r="CM7" s="39">
        <v>61.17</v>
      </c>
      <c r="CN7" s="39">
        <v>71.489999999999995</v>
      </c>
      <c r="CO7" s="39">
        <v>71.42</v>
      </c>
      <c r="CP7" s="39">
        <v>71.58</v>
      </c>
      <c r="CQ7" s="39">
        <v>62.12</v>
      </c>
      <c r="CR7" s="39">
        <v>62.26</v>
      </c>
      <c r="CS7" s="39">
        <v>62.1</v>
      </c>
      <c r="CT7" s="39">
        <v>62.38</v>
      </c>
      <c r="CU7" s="39">
        <v>62.83</v>
      </c>
      <c r="CV7" s="39">
        <v>60.27</v>
      </c>
      <c r="CW7" s="39">
        <v>87.24</v>
      </c>
      <c r="CX7" s="39">
        <v>88.91</v>
      </c>
      <c r="CY7" s="39">
        <v>88.01</v>
      </c>
      <c r="CZ7" s="39">
        <v>88.45</v>
      </c>
      <c r="DA7" s="39">
        <v>87.41</v>
      </c>
      <c r="DB7" s="39">
        <v>89.45</v>
      </c>
      <c r="DC7" s="39">
        <v>89.5</v>
      </c>
      <c r="DD7" s="39">
        <v>89.52</v>
      </c>
      <c r="DE7" s="39">
        <v>89.17</v>
      </c>
      <c r="DF7" s="39">
        <v>88.86</v>
      </c>
      <c r="DG7" s="39">
        <v>89.92</v>
      </c>
      <c r="DH7" s="39">
        <v>44.45</v>
      </c>
      <c r="DI7" s="39">
        <v>45.47</v>
      </c>
      <c r="DJ7" s="39">
        <v>46.84</v>
      </c>
      <c r="DK7" s="39">
        <v>47.97</v>
      </c>
      <c r="DL7" s="39">
        <v>48.81</v>
      </c>
      <c r="DM7" s="39">
        <v>44.91</v>
      </c>
      <c r="DN7" s="39">
        <v>45.89</v>
      </c>
      <c r="DO7" s="39">
        <v>46.58</v>
      </c>
      <c r="DP7" s="39">
        <v>46.99</v>
      </c>
      <c r="DQ7" s="39">
        <v>47.89</v>
      </c>
      <c r="DR7" s="39">
        <v>48.85</v>
      </c>
      <c r="DS7" s="39">
        <v>10.57</v>
      </c>
      <c r="DT7" s="39">
        <v>11.35</v>
      </c>
      <c r="DU7" s="39">
        <v>11.61</v>
      </c>
      <c r="DV7" s="39">
        <v>12.43</v>
      </c>
      <c r="DW7" s="39">
        <v>13.81</v>
      </c>
      <c r="DX7" s="39">
        <v>12.03</v>
      </c>
      <c r="DY7" s="39">
        <v>13.14</v>
      </c>
      <c r="DZ7" s="39">
        <v>14.45</v>
      </c>
      <c r="EA7" s="39">
        <v>15.83</v>
      </c>
      <c r="EB7" s="39">
        <v>16.899999999999999</v>
      </c>
      <c r="EC7" s="39">
        <v>17.8</v>
      </c>
      <c r="ED7" s="39">
        <v>1.91</v>
      </c>
      <c r="EE7" s="39">
        <v>0.49</v>
      </c>
      <c r="EF7" s="39">
        <v>0.74</v>
      </c>
      <c r="EG7" s="39">
        <v>0.87</v>
      </c>
      <c r="EH7" s="39">
        <v>0.96</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瀧川　徳臣</cp:lastModifiedBy>
  <cp:lastPrinted>2020-01-21T10:14:34Z</cp:lastPrinted>
  <dcterms:created xsi:type="dcterms:W3CDTF">2019-12-05T04:29:28Z</dcterms:created>
  <dcterms:modified xsi:type="dcterms:W3CDTF">2020-01-24T02:15:31Z</dcterms:modified>
  <cp:category/>
</cp:coreProperties>
</file>