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KEIRI-HDD\share\経理重要データ\調査・報告\H31\（R2.2.4〆)【財政課：照会】公営企業に係る経営比較分析表（平成30年度決算）の分析等について\上下水道局：回答\"/>
    </mc:Choice>
  </mc:AlternateContent>
  <xr:revisionPtr revIDLastSave="0" documentId="13_ncr:1_{E7666E88-87C9-4ABC-8C27-E3ED90660FF3}" xr6:coauthVersionLast="36" xr6:coauthVersionMax="36" xr10:uidLastSave="{00000000-0000-0000-0000-000000000000}"/>
  <workbookProtection workbookAlgorithmName="SHA-512" workbookHashValue="J1y2tceH+6p08iP0kYx/pbn+GwCsNq45OmOxfzqmOQrzgUuw17UsVc6O32yrenSgMzliYnqO/tAsLpfw4FUNSQ==" workbookSaltValue="BmyVvavud7pU0RLMb19UNg=="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<sst xmlns="http://schemas.openxmlformats.org/spreadsheetml/2006/main" count="220" uniqueCount="108">
  <si>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</si>
  <si>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</si>
  <si>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</si>
  <si>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</si>
  <si>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</si>
  <si>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</si>
  <si>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</si>
  <si>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</si>
  <si>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</si>
  <si>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</si>
  <si>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</si>
  <si>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</si>
  <si>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</si>
  <si>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</si>
  <si>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</si>
  <si>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</si>
  <si>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</si>
  <si>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</si>
  <si>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</si>
  <si>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</si>
  <si>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</si>
  <si>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</si>
  <si>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</si>
  <si>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</si>
  <si>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</si>
  <si>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</si>
  <si>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</si>
  <si>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</si>
  <si>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</si>
  <si>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</si>
  <si>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</si>
  <si>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</si>
  <si>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</si>
  <si>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</si>
  <si>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</si>
  <si>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</si>
  <si>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</si>
  <si>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</si>
  <si>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</si>
  <si>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</si>
  <si>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</si>
  <si>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</si>
  <si>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</si>
  <si>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</si>
  <si>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</si>
  <si>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</si>
  <si>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</si>
  <si>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</si>
  <si>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</si>
  <si>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</si>
  <si>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</si>
  <si>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</si>
  <si>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</si>
  <si>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</si>
  <si>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</si>
  <si>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</si>
  <si>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</si>
  <si>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</si>
  <si>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</si>
  <si>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</si>
  <si>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</si>
  <si>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</si>
  <si>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</si>
  <si>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</si>
  <si>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</si>
  <si>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</si>
  <si>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</si>
  <si>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</si>
  <si>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</si>
  <si>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</si>
  <si>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</si>
  <si>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</si>
  <si>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</si>
  <si>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</si>
  <si>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</si>
  <si>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</si>
  <si>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</si>
  <si>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</si>
  <si>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</si>
  <si>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</si>
  <si>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</si>
  <si>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</si>
  <si>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</si>
  <si>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</si>
  <si>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</si>
  <si>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</si>
  <si>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</si>
  <si>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</si>
  <si>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</si>
  <si>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</si>
  <si>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</si>
  <si>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</si>
  <si>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</si>
  <si>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</si>
  <si>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</si>
  <si>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水道事業</t>
  </si>
  <si>
    <t>末端給水事業</t>
  </si>
  <si>
    <t>A4</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</si>
  <si>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</si>
  <si>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</si>
  <si>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</si>
  <si>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</si>
  <si>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</si>
  <si>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</si>
  <si>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</si>
  <si>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今年度は、昨年度に引き続き「上下水道事業中期経営計画（平成28年度～平成32年度）」に沿って事業を着実に実施し、経営の改善に努めました。
　今後も大型事業が予定されており、経営状況は厳しくなっていくことが見込まれますので、さらなる経営の改善を図っていきます。</t>
    <rPh sb="60" eb="62">
      <t>カイゼン</t>
    </rPh>
    <rPh sb="63" eb="64">
      <t>ツト</t>
    </rPh>
    <phoneticPr fontId="4"/>
  </si>
  <si>
    <t>①有形固定資産減価償却率、②管路経年化率
　類似団体平均と比較して低い数値となっているが、老朽化が進んでいるため、「上下水道事業中期経営計画（平成28年度～平成32年度）」や「管路更新計画（平成28年度～平成32年度）」に基づき、管路や施設の計画的な更新を行っています。
　統合した旧簡易水道地区の管路の計画は含まれていないため今後検討が必要です。
③管路更新率
　「管路更新計画」に基づき、計画的な更新を行っているため、類似団体平均と比較して、更新が進んでいます。平成30年度は年間5ｋｍの老朽管の更新を行いました。</t>
    <rPh sb="1" eb="3">
      <t>ユウケイ</t>
    </rPh>
    <rPh sb="3" eb="5">
      <t>コテイ</t>
    </rPh>
    <rPh sb="5" eb="7">
      <t>シサン</t>
    </rPh>
    <rPh sb="7" eb="9">
      <t>ゲンカ</t>
    </rPh>
    <rPh sb="9" eb="11">
      <t>ショウキャク</t>
    </rPh>
    <rPh sb="11" eb="12">
      <t>リツ</t>
    </rPh>
    <rPh sb="22" eb="24">
      <t>ルイジ</t>
    </rPh>
    <rPh sb="24" eb="26">
      <t>ダンタイ</t>
    </rPh>
    <rPh sb="26" eb="28">
      <t>ヘイキン</t>
    </rPh>
    <rPh sb="29" eb="31">
      <t>ヒカク</t>
    </rPh>
    <rPh sb="33" eb="34">
      <t>ヒク</t>
    </rPh>
    <rPh sb="35" eb="37">
      <t>スウチ</t>
    </rPh>
    <rPh sb="45" eb="48">
      <t>ロウキュウカ</t>
    </rPh>
    <rPh sb="49" eb="50">
      <t>スス</t>
    </rPh>
    <rPh sb="197" eb="200">
      <t>ケイカクテキ</t>
    </rPh>
    <rPh sb="201" eb="203">
      <t>コウシン</t>
    </rPh>
    <rPh sb="204" eb="205">
      <t>オコナ</t>
    </rPh>
    <rPh sb="212" eb="214">
      <t>ルイジ</t>
    </rPh>
    <rPh sb="214" eb="216">
      <t>ダンタイ</t>
    </rPh>
    <rPh sb="216" eb="218">
      <t>ヘイキン</t>
    </rPh>
    <rPh sb="219" eb="221">
      <t>ヒカク</t>
    </rPh>
    <rPh sb="224" eb="226">
      <t>コウシン</t>
    </rPh>
    <rPh sb="227" eb="228">
      <t>スス</t>
    </rPh>
    <rPh sb="234" eb="236">
      <t>ヘイセイ</t>
    </rPh>
    <rPh sb="238" eb="240">
      <t>ネンド</t>
    </rPh>
    <phoneticPr fontId="4"/>
  </si>
  <si>
    <t>①経常収支比率、⑤料金回収率
　100％を上回っているため、費用を収益でまかなえていることになります。しかし、老朽化した施設の更新及び維持管理費用等の増加により、前年度に対し数値が下がっています。今後も費用の増加が見込まれるため、経営改善に努めていく必要があります。
③流動比率
　100％を上回っていますが、前年度に対し数値が減少しています。主な要因として、企業債償還金が増加したことがあげられます。類似団体平均と比較しても低く、資金の確保を行っていく必要があります。
④企業債残高対給水収益比率
　大型事業に係る多額の費用を企業債で賄っているため、料金収入の約6倍の企業債残高を抱えています。前年度に対して、企業債残高が減少しているため、数値は下がっています。今後は、将来世代への過度な負担を避けるため、企業債の発行を抑制し、企業債残高の縮小を図っていく必要があります。
⑥給水原価
　前年度に対し数値が高くなっています。主な要因として、浄水設備更新等に伴う資産減耗費の増加が挙げられます。
⑦施設利用率
　類似団体平均と比較しても高い数値で、施設を効率的に利用しています。しかし、施設の老朽化が進んでいるため、施設の更新や人口の増減に対応した施設の適切な運用が必要となります。
⑧有収率
　H29に統合した簡易水道事業の影響や漏水調査費の縮小により、数値が下がっています。</t>
    <rPh sb="9" eb="11">
      <t>リョウキン</t>
    </rPh>
    <rPh sb="11" eb="13">
      <t>カイシュウ</t>
    </rPh>
    <rPh sb="13" eb="14">
      <t>リツ</t>
    </rPh>
    <rPh sb="201" eb="203">
      <t>ルイジ</t>
    </rPh>
    <rPh sb="203" eb="205">
      <t>ダンタイ</t>
    </rPh>
    <rPh sb="205" eb="207">
      <t>ヘイキン</t>
    </rPh>
    <rPh sb="208" eb="210">
      <t>ヒカク</t>
    </rPh>
    <rPh sb="213" eb="214">
      <t>ヒク</t>
    </rPh>
    <rPh sb="216" eb="218">
      <t>シキン</t>
    </rPh>
    <rPh sb="219" eb="221">
      <t>カクホ</t>
    </rPh>
    <rPh sb="222" eb="223">
      <t>オコナ</t>
    </rPh>
    <rPh sb="227" eb="229">
      <t>ヒツヨウ</t>
    </rPh>
    <rPh sb="298" eb="301">
      <t>ゼンネンド</t>
    </rPh>
    <rPh sb="302" eb="303">
      <t>タイ</t>
    </rPh>
    <rPh sb="437" eb="439">
      <t>ゾウカ</t>
    </rPh>
    <rPh sb="449" eb="451">
      <t>シセツ</t>
    </rPh>
    <rPh sb="451" eb="453">
      <t>リヨウ</t>
    </rPh>
    <rPh sb="453" eb="454">
      <t>リツ</t>
    </rPh>
    <rPh sb="456" eb="458">
      <t>ルイジ</t>
    </rPh>
    <rPh sb="458" eb="460">
      <t>ダンタイ</t>
    </rPh>
    <rPh sb="460" eb="462">
      <t>ヘイキン</t>
    </rPh>
    <rPh sb="463" eb="465">
      <t>ヒカク</t>
    </rPh>
    <rPh sb="468" eb="469">
      <t>タカ</t>
    </rPh>
    <rPh sb="470" eb="472">
      <t>スウチ</t>
    </rPh>
    <rPh sb="474" eb="476">
      <t>シセツ</t>
    </rPh>
    <rPh sb="477" eb="480">
      <t>コウリツテキ</t>
    </rPh>
    <rPh sb="481" eb="483">
      <t>リヨウ</t>
    </rPh>
    <rPh sb="493" eb="495">
      <t>シセツ</t>
    </rPh>
    <rPh sb="496" eb="499">
      <t>ロウキュウカ</t>
    </rPh>
    <rPh sb="500" eb="501">
      <t>スス</t>
    </rPh>
    <rPh sb="508" eb="510">
      <t>シセツ</t>
    </rPh>
    <rPh sb="511" eb="513">
      <t>コウシン</t>
    </rPh>
    <rPh sb="520" eb="522">
      <t>タイオウ</t>
    </rPh>
    <rPh sb="524" eb="526">
      <t>シセツ</t>
    </rPh>
    <rPh sb="527" eb="529">
      <t>テキセツ</t>
    </rPh>
    <rPh sb="530" eb="532">
      <t>ウンヨウ</t>
    </rPh>
    <rPh sb="533" eb="535">
      <t>ヒツヨウ</t>
    </rPh>
    <rPh sb="563" eb="565">
      <t>エイキョウ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</si>
</sst>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0.5</c:v>
                </c:pt>
                <c:pt idx="1">
                  <c:v>0.36</c:v>
                </c:pt>
                <c:pt idx="2">
                  <c:v>0.39</c:v>
                </c:pt>
                <c:pt idx="3">
                  <c:v>1.03</c:v>
                </c:pt>
                <c:pt idx="4">
                  <c:v>0.78</c:v>
                </c:pt>
              </c:numCache>
            </c:numRef>
          </c:val>
          <c:extLst>
            <c:ext xmlns:c16="http://schemas.microsoft.com/office/drawing/2014/chart" uri="{C3380CC4-5D6E-409C-BE32-E72D297353CC}">
              <c16:uniqueId val="{00000000-532A-4738-A2C5-777A64A0731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532A-4738-A2C5-777A64A0731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65.34</c:v>
                </c:pt>
                <c:pt idx="1">
                  <c:v>65.790000000000006</c:v>
                </c:pt>
                <c:pt idx="2">
                  <c:v>66</c:v>
                </c:pt>
                <c:pt idx="3">
                  <c:v>67.97</c:v>
                </c:pt>
                <c:pt idx="4">
                  <c:v>68.34</c:v>
                </c:pt>
              </c:numCache>
            </c:numRef>
          </c:val>
          <c:extLst>
            <c:ext xmlns:c16="http://schemas.microsoft.com/office/drawing/2014/chart" uri="{C3380CC4-5D6E-409C-BE32-E72D297353CC}">
              <c16:uniqueId val="{00000000-1199-46CE-A622-2571B238F12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1199-46CE-A622-2571B238F12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90.97</c:v>
                </c:pt>
                <c:pt idx="1">
                  <c:v>90.77</c:v>
                </c:pt>
                <c:pt idx="2">
                  <c:v>91.19</c:v>
                </c:pt>
                <c:pt idx="3">
                  <c:v>88.66</c:v>
                </c:pt>
                <c:pt idx="4">
                  <c:v>88.51</c:v>
                </c:pt>
              </c:numCache>
            </c:numRef>
          </c:val>
          <c:extLst>
            <c:ext xmlns:c16="http://schemas.microsoft.com/office/drawing/2014/chart" uri="{C3380CC4-5D6E-409C-BE32-E72D297353CC}">
              <c16:uniqueId val="{00000000-54FD-42B1-BF2C-D1934A18EA6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54FD-42B1-BF2C-D1934A18EA6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106.26</c:v>
                </c:pt>
                <c:pt idx="1">
                  <c:v>111.24</c:v>
                </c:pt>
                <c:pt idx="2">
                  <c:v>120.94</c:v>
                </c:pt>
                <c:pt idx="3">
                  <c:v>119.43</c:v>
                </c:pt>
                <c:pt idx="4">
                  <c:v>112.91</c:v>
                </c:pt>
              </c:numCache>
            </c:numRef>
          </c:val>
          <c:extLst>
            <c:ext xmlns:c16="http://schemas.microsoft.com/office/drawing/2014/chart" uri="{C3380CC4-5D6E-409C-BE32-E72D297353CC}">
              <c16:uniqueId val="{00000000-173A-425D-B4FA-9F7A39CD858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173A-425D-B4FA-9F7A39CD858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46.18</c:v>
                </c:pt>
                <c:pt idx="1">
                  <c:v>48.07</c:v>
                </c:pt>
                <c:pt idx="2">
                  <c:v>49.42</c:v>
                </c:pt>
                <c:pt idx="3">
                  <c:v>47</c:v>
                </c:pt>
                <c:pt idx="4">
                  <c:v>47.28</c:v>
                </c:pt>
              </c:numCache>
            </c:numRef>
          </c:val>
          <c:extLst>
            <c:ext xmlns:c16="http://schemas.microsoft.com/office/drawing/2014/chart" uri="{C3380CC4-5D6E-409C-BE32-E72D297353CC}">
              <c16:uniqueId val="{00000000-B9B2-4BFB-9CFC-5B29F9F06C0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B9B2-4BFB-9CFC-5B29F9F06C0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4.68</c:v>
                </c:pt>
                <c:pt idx="1">
                  <c:v>5.53</c:v>
                </c:pt>
                <c:pt idx="2">
                  <c:v>6.35</c:v>
                </c:pt>
                <c:pt idx="3">
                  <c:v>9.3000000000000007</c:v>
                </c:pt>
                <c:pt idx="4">
                  <c:v>10.86</c:v>
                </c:pt>
              </c:numCache>
            </c:numRef>
          </c:val>
          <c:extLst>
            <c:ext xmlns:c16="http://schemas.microsoft.com/office/drawing/2014/chart" uri="{C3380CC4-5D6E-409C-BE32-E72D297353CC}">
              <c16:uniqueId val="{00000000-9607-434F-95EA-01AA8FE6121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9607-434F-95EA-01AA8FE6121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58-4CA0-AAD9-749C0C282C3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9658-4CA0-AAD9-749C0C282C3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97.28</c:v>
                </c:pt>
                <c:pt idx="1">
                  <c:v>114.68</c:v>
                </c:pt>
                <c:pt idx="2">
                  <c:v>136.16999999999999</c:v>
                </c:pt>
                <c:pt idx="3">
                  <c:v>129.29</c:v>
                </c:pt>
                <c:pt idx="4">
                  <c:v>108.12</c:v>
                </c:pt>
              </c:numCache>
            </c:numRef>
          </c:val>
          <c:extLst>
            <c:ext xmlns:c16="http://schemas.microsoft.com/office/drawing/2014/chart" uri="{C3380CC4-5D6E-409C-BE32-E72D297353CC}">
              <c16:uniqueId val="{00000000-353A-4BDC-94D0-26CEC54D13C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353A-4BDC-94D0-26CEC54D13C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648.42999999999995</c:v>
                </c:pt>
                <c:pt idx="1">
                  <c:v>614.30999999999995</c:v>
                </c:pt>
                <c:pt idx="2">
                  <c:v>556.44000000000005</c:v>
                </c:pt>
                <c:pt idx="3">
                  <c:v>595.64</c:v>
                </c:pt>
                <c:pt idx="4">
                  <c:v>569.16999999999996</c:v>
                </c:pt>
              </c:numCache>
            </c:numRef>
          </c:val>
          <c:extLst>
            <c:ext xmlns:c16="http://schemas.microsoft.com/office/drawing/2014/chart" uri="{C3380CC4-5D6E-409C-BE32-E72D297353CC}">
              <c16:uniqueId val="{00000000-40B4-49C7-BE73-89CC07799ED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40B4-49C7-BE73-89CC07799ED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103.28</c:v>
                </c:pt>
                <c:pt idx="1">
                  <c:v>109.91</c:v>
                </c:pt>
                <c:pt idx="2">
                  <c:v>119.94</c:v>
                </c:pt>
                <c:pt idx="3">
                  <c:v>114.73</c:v>
                </c:pt>
                <c:pt idx="4">
                  <c:v>107.58</c:v>
                </c:pt>
              </c:numCache>
            </c:numRef>
          </c:val>
          <c:extLst>
            <c:ext xmlns:c16="http://schemas.microsoft.com/office/drawing/2014/chart" uri="{C3380CC4-5D6E-409C-BE32-E72D297353CC}">
              <c16:uniqueId val="{00000000-2A14-40D9-B95E-9F12CACFE57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2A14-40D9-B95E-9F12CACFE57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183.05</c:v>
                </c:pt>
                <c:pt idx="1">
                  <c:v>171.94</c:v>
                </c:pt>
                <c:pt idx="2">
                  <c:v>165.91</c:v>
                </c:pt>
                <c:pt idx="3">
                  <c:v>177.53</c:v>
                </c:pt>
                <c:pt idx="4">
                  <c:v>189.59</c:v>
                </c:pt>
              </c:numCache>
            </c:numRef>
          </c:val>
          <c:extLst>
            <c:ext xmlns:c16="http://schemas.microsoft.com/office/drawing/2014/chart" uri="{C3380CC4-5D6E-409C-BE32-E72D297353CC}">
              <c16:uniqueId val="{00000000-1700-4EAC-958B-110C1B9E463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1700-4EAC-958B-110C1B9E463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長崎県　大村市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59" t="str">
        <f>データ!$M$6</f>
        <v>自治体職員 民間企業出身</v>
      </c>
      <c r="AE8" s="59"/>
      <c r="AF8" s="59"/>
      <c r="AG8" s="59"/>
      <c r="AH8" s="59"/>
      <c r="AI8" s="59"/>
      <c r="AJ8" s="59"/>
      <c r="AK8" s="4"/>
      <c r="AL8" s="60">
        <f>データ!$R$6</f>
        <v>96329</v>
      </c>
      <c r="AM8" s="60"/>
      <c r="AN8" s="60"/>
      <c r="AO8" s="60"/>
      <c r="AP8" s="60"/>
      <c r="AQ8" s="60"/>
      <c r="AR8" s="60"/>
      <c r="AS8" s="60"/>
      <c r="AT8" s="51">
        <f>データ!$S$6</f>
        <v>126.64</v>
      </c>
      <c r="AU8" s="52"/>
      <c r="AV8" s="52"/>
      <c r="AW8" s="52"/>
      <c r="AX8" s="52"/>
      <c r="AY8" s="52"/>
      <c r="AZ8" s="52"/>
      <c r="BA8" s="52"/>
      <c r="BB8" s="53">
        <f>データ!$T$6</f>
        <v>760.65</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41.53</v>
      </c>
      <c r="J10" s="52"/>
      <c r="K10" s="52"/>
      <c r="L10" s="52"/>
      <c r="M10" s="52"/>
      <c r="N10" s="52"/>
      <c r="O10" s="63"/>
      <c r="P10" s="53">
        <f>データ!$P$6</f>
        <v>96.48</v>
      </c>
      <c r="Q10" s="53"/>
      <c r="R10" s="53"/>
      <c r="S10" s="53"/>
      <c r="T10" s="53"/>
      <c r="U10" s="53"/>
      <c r="V10" s="53"/>
      <c r="W10" s="60">
        <f>データ!$Q$6</f>
        <v>3834</v>
      </c>
      <c r="X10" s="60"/>
      <c r="Y10" s="60"/>
      <c r="Z10" s="60"/>
      <c r="AA10" s="60"/>
      <c r="AB10" s="60"/>
      <c r="AC10" s="60"/>
      <c r="AD10" s="2"/>
      <c r="AE10" s="2"/>
      <c r="AF10" s="2"/>
      <c r="AG10" s="2"/>
      <c r="AH10" s="4"/>
      <c r="AI10" s="4"/>
      <c r="AJ10" s="4"/>
      <c r="AK10" s="4"/>
      <c r="AL10" s="60">
        <f>データ!$U$6</f>
        <v>92771</v>
      </c>
      <c r="AM10" s="60"/>
      <c r="AN10" s="60"/>
      <c r="AO10" s="60"/>
      <c r="AP10" s="60"/>
      <c r="AQ10" s="60"/>
      <c r="AR10" s="60"/>
      <c r="AS10" s="60"/>
      <c r="AT10" s="51">
        <f>データ!$V$6</f>
        <v>64.900000000000006</v>
      </c>
      <c r="AU10" s="52"/>
      <c r="AV10" s="52"/>
      <c r="AW10" s="52"/>
      <c r="AX10" s="52"/>
      <c r="AY10" s="52"/>
      <c r="AZ10" s="52"/>
      <c r="BA10" s="52"/>
      <c r="BB10" s="53">
        <f>データ!$W$6</f>
        <v>1429.45</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6" t="s">
        <v>107</v>
      </c>
      <c r="BM16" s="87"/>
      <c r="BN16" s="87"/>
      <c r="BO16" s="87"/>
      <c r="BP16" s="87"/>
      <c r="BQ16" s="87"/>
      <c r="BR16" s="87"/>
      <c r="BS16" s="87"/>
      <c r="BT16" s="87"/>
      <c r="BU16" s="87"/>
      <c r="BV16" s="87"/>
      <c r="BW16" s="87"/>
      <c r="BX16" s="87"/>
      <c r="BY16" s="87"/>
      <c r="BZ16" s="88"/>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6"/>
      <c r="BM17" s="87"/>
      <c r="BN17" s="87"/>
      <c r="BO17" s="87"/>
      <c r="BP17" s="87"/>
      <c r="BQ17" s="87"/>
      <c r="BR17" s="87"/>
      <c r="BS17" s="87"/>
      <c r="BT17" s="87"/>
      <c r="BU17" s="87"/>
      <c r="BV17" s="87"/>
      <c r="BW17" s="87"/>
      <c r="BX17" s="87"/>
      <c r="BY17" s="87"/>
      <c r="BZ17" s="88"/>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6"/>
      <c r="BM18" s="87"/>
      <c r="BN18" s="87"/>
      <c r="BO18" s="87"/>
      <c r="BP18" s="87"/>
      <c r="BQ18" s="87"/>
      <c r="BR18" s="87"/>
      <c r="BS18" s="87"/>
      <c r="BT18" s="87"/>
      <c r="BU18" s="87"/>
      <c r="BV18" s="87"/>
      <c r="BW18" s="87"/>
      <c r="BX18" s="87"/>
      <c r="BY18" s="87"/>
      <c r="BZ18" s="88"/>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6"/>
      <c r="BM19" s="87"/>
      <c r="BN19" s="87"/>
      <c r="BO19" s="87"/>
      <c r="BP19" s="87"/>
      <c r="BQ19" s="87"/>
      <c r="BR19" s="87"/>
      <c r="BS19" s="87"/>
      <c r="BT19" s="87"/>
      <c r="BU19" s="87"/>
      <c r="BV19" s="87"/>
      <c r="BW19" s="87"/>
      <c r="BX19" s="87"/>
      <c r="BY19" s="87"/>
      <c r="BZ19" s="88"/>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6"/>
      <c r="BM20" s="87"/>
      <c r="BN20" s="87"/>
      <c r="BO20" s="87"/>
      <c r="BP20" s="87"/>
      <c r="BQ20" s="87"/>
      <c r="BR20" s="87"/>
      <c r="BS20" s="87"/>
      <c r="BT20" s="87"/>
      <c r="BU20" s="87"/>
      <c r="BV20" s="87"/>
      <c r="BW20" s="87"/>
      <c r="BX20" s="87"/>
      <c r="BY20" s="87"/>
      <c r="BZ20" s="88"/>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6"/>
      <c r="BM21" s="87"/>
      <c r="BN21" s="87"/>
      <c r="BO21" s="87"/>
      <c r="BP21" s="87"/>
      <c r="BQ21" s="87"/>
      <c r="BR21" s="87"/>
      <c r="BS21" s="87"/>
      <c r="BT21" s="87"/>
      <c r="BU21" s="87"/>
      <c r="BV21" s="87"/>
      <c r="BW21" s="87"/>
      <c r="BX21" s="87"/>
      <c r="BY21" s="87"/>
      <c r="BZ21" s="88"/>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6"/>
      <c r="BM22" s="87"/>
      <c r="BN22" s="87"/>
      <c r="BO22" s="87"/>
      <c r="BP22" s="87"/>
      <c r="BQ22" s="87"/>
      <c r="BR22" s="87"/>
      <c r="BS22" s="87"/>
      <c r="BT22" s="87"/>
      <c r="BU22" s="87"/>
      <c r="BV22" s="87"/>
      <c r="BW22" s="87"/>
      <c r="BX22" s="87"/>
      <c r="BY22" s="87"/>
      <c r="BZ22" s="88"/>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6"/>
      <c r="BM23" s="87"/>
      <c r="BN23" s="87"/>
      <c r="BO23" s="87"/>
      <c r="BP23" s="87"/>
      <c r="BQ23" s="87"/>
      <c r="BR23" s="87"/>
      <c r="BS23" s="87"/>
      <c r="BT23" s="87"/>
      <c r="BU23" s="87"/>
      <c r="BV23" s="87"/>
      <c r="BW23" s="87"/>
      <c r="BX23" s="87"/>
      <c r="BY23" s="87"/>
      <c r="BZ23" s="88"/>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6"/>
      <c r="BM24" s="87"/>
      <c r="BN24" s="87"/>
      <c r="BO24" s="87"/>
      <c r="BP24" s="87"/>
      <c r="BQ24" s="87"/>
      <c r="BR24" s="87"/>
      <c r="BS24" s="87"/>
      <c r="BT24" s="87"/>
      <c r="BU24" s="87"/>
      <c r="BV24" s="87"/>
      <c r="BW24" s="87"/>
      <c r="BX24" s="87"/>
      <c r="BY24" s="87"/>
      <c r="BZ24" s="88"/>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6"/>
      <c r="BM25" s="87"/>
      <c r="BN25" s="87"/>
      <c r="BO25" s="87"/>
      <c r="BP25" s="87"/>
      <c r="BQ25" s="87"/>
      <c r="BR25" s="87"/>
      <c r="BS25" s="87"/>
      <c r="BT25" s="87"/>
      <c r="BU25" s="87"/>
      <c r="BV25" s="87"/>
      <c r="BW25" s="87"/>
      <c r="BX25" s="87"/>
      <c r="BY25" s="87"/>
      <c r="BZ25" s="88"/>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6"/>
      <c r="BM26" s="87"/>
      <c r="BN26" s="87"/>
      <c r="BO26" s="87"/>
      <c r="BP26" s="87"/>
      <c r="BQ26" s="87"/>
      <c r="BR26" s="87"/>
      <c r="BS26" s="87"/>
      <c r="BT26" s="87"/>
      <c r="BU26" s="87"/>
      <c r="BV26" s="87"/>
      <c r="BW26" s="87"/>
      <c r="BX26" s="87"/>
      <c r="BY26" s="87"/>
      <c r="BZ26" s="88"/>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6"/>
      <c r="BM27" s="87"/>
      <c r="BN27" s="87"/>
      <c r="BO27" s="87"/>
      <c r="BP27" s="87"/>
      <c r="BQ27" s="87"/>
      <c r="BR27" s="87"/>
      <c r="BS27" s="87"/>
      <c r="BT27" s="87"/>
      <c r="BU27" s="87"/>
      <c r="BV27" s="87"/>
      <c r="BW27" s="87"/>
      <c r="BX27" s="87"/>
      <c r="BY27" s="87"/>
      <c r="BZ27" s="88"/>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6"/>
      <c r="BM28" s="87"/>
      <c r="BN28" s="87"/>
      <c r="BO28" s="87"/>
      <c r="BP28" s="87"/>
      <c r="BQ28" s="87"/>
      <c r="BR28" s="87"/>
      <c r="BS28" s="87"/>
      <c r="BT28" s="87"/>
      <c r="BU28" s="87"/>
      <c r="BV28" s="87"/>
      <c r="BW28" s="87"/>
      <c r="BX28" s="87"/>
      <c r="BY28" s="87"/>
      <c r="BZ28" s="88"/>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6"/>
      <c r="BM29" s="87"/>
      <c r="BN29" s="87"/>
      <c r="BO29" s="87"/>
      <c r="BP29" s="87"/>
      <c r="BQ29" s="87"/>
      <c r="BR29" s="87"/>
      <c r="BS29" s="87"/>
      <c r="BT29" s="87"/>
      <c r="BU29" s="87"/>
      <c r="BV29" s="87"/>
      <c r="BW29" s="87"/>
      <c r="BX29" s="87"/>
      <c r="BY29" s="87"/>
      <c r="BZ29" s="88"/>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6"/>
      <c r="BM30" s="87"/>
      <c r="BN30" s="87"/>
      <c r="BO30" s="87"/>
      <c r="BP30" s="87"/>
      <c r="BQ30" s="87"/>
      <c r="BR30" s="87"/>
      <c r="BS30" s="87"/>
      <c r="BT30" s="87"/>
      <c r="BU30" s="87"/>
      <c r="BV30" s="87"/>
      <c r="BW30" s="87"/>
      <c r="BX30" s="87"/>
      <c r="BY30" s="87"/>
      <c r="BZ30" s="88"/>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6"/>
      <c r="BM31" s="87"/>
      <c r="BN31" s="87"/>
      <c r="BO31" s="87"/>
      <c r="BP31" s="87"/>
      <c r="BQ31" s="87"/>
      <c r="BR31" s="87"/>
      <c r="BS31" s="87"/>
      <c r="BT31" s="87"/>
      <c r="BU31" s="87"/>
      <c r="BV31" s="87"/>
      <c r="BW31" s="87"/>
      <c r="BX31" s="87"/>
      <c r="BY31" s="87"/>
      <c r="BZ31" s="88"/>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6"/>
      <c r="BM32" s="87"/>
      <c r="BN32" s="87"/>
      <c r="BO32" s="87"/>
      <c r="BP32" s="87"/>
      <c r="BQ32" s="87"/>
      <c r="BR32" s="87"/>
      <c r="BS32" s="87"/>
      <c r="BT32" s="87"/>
      <c r="BU32" s="87"/>
      <c r="BV32" s="87"/>
      <c r="BW32" s="87"/>
      <c r="BX32" s="87"/>
      <c r="BY32" s="87"/>
      <c r="BZ32" s="88"/>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6"/>
      <c r="BM33" s="87"/>
      <c r="BN33" s="87"/>
      <c r="BO33" s="87"/>
      <c r="BP33" s="87"/>
      <c r="BQ33" s="87"/>
      <c r="BR33" s="87"/>
      <c r="BS33" s="87"/>
      <c r="BT33" s="87"/>
      <c r="BU33" s="87"/>
      <c r="BV33" s="87"/>
      <c r="BW33" s="87"/>
      <c r="BX33" s="87"/>
      <c r="BY33" s="87"/>
      <c r="BZ33" s="88"/>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6"/>
      <c r="BM34" s="87"/>
      <c r="BN34" s="87"/>
      <c r="BO34" s="87"/>
      <c r="BP34" s="87"/>
      <c r="BQ34" s="87"/>
      <c r="BR34" s="87"/>
      <c r="BS34" s="87"/>
      <c r="BT34" s="87"/>
      <c r="BU34" s="87"/>
      <c r="BV34" s="87"/>
      <c r="BW34" s="87"/>
      <c r="BX34" s="87"/>
      <c r="BY34" s="87"/>
      <c r="BZ34" s="88"/>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6"/>
      <c r="BM35" s="87"/>
      <c r="BN35" s="87"/>
      <c r="BO35" s="87"/>
      <c r="BP35" s="87"/>
      <c r="BQ35" s="87"/>
      <c r="BR35" s="87"/>
      <c r="BS35" s="87"/>
      <c r="BT35" s="87"/>
      <c r="BU35" s="87"/>
      <c r="BV35" s="87"/>
      <c r="BW35" s="87"/>
      <c r="BX35" s="87"/>
      <c r="BY35" s="87"/>
      <c r="BZ35" s="88"/>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6"/>
      <c r="BM36" s="87"/>
      <c r="BN36" s="87"/>
      <c r="BO36" s="87"/>
      <c r="BP36" s="87"/>
      <c r="BQ36" s="87"/>
      <c r="BR36" s="87"/>
      <c r="BS36" s="87"/>
      <c r="BT36" s="87"/>
      <c r="BU36" s="87"/>
      <c r="BV36" s="87"/>
      <c r="BW36" s="87"/>
      <c r="BX36" s="87"/>
      <c r="BY36" s="87"/>
      <c r="BZ36" s="88"/>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6"/>
      <c r="BM37" s="87"/>
      <c r="BN37" s="87"/>
      <c r="BO37" s="87"/>
      <c r="BP37" s="87"/>
      <c r="BQ37" s="87"/>
      <c r="BR37" s="87"/>
      <c r="BS37" s="87"/>
      <c r="BT37" s="87"/>
      <c r="BU37" s="87"/>
      <c r="BV37" s="87"/>
      <c r="BW37" s="87"/>
      <c r="BX37" s="87"/>
      <c r="BY37" s="87"/>
      <c r="BZ37" s="88"/>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6"/>
      <c r="BM38" s="87"/>
      <c r="BN38" s="87"/>
      <c r="BO38" s="87"/>
      <c r="BP38" s="87"/>
      <c r="BQ38" s="87"/>
      <c r="BR38" s="87"/>
      <c r="BS38" s="87"/>
      <c r="BT38" s="87"/>
      <c r="BU38" s="87"/>
      <c r="BV38" s="87"/>
      <c r="BW38" s="87"/>
      <c r="BX38" s="87"/>
      <c r="BY38" s="87"/>
      <c r="BZ38" s="88"/>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6"/>
      <c r="BM39" s="87"/>
      <c r="BN39" s="87"/>
      <c r="BO39" s="87"/>
      <c r="BP39" s="87"/>
      <c r="BQ39" s="87"/>
      <c r="BR39" s="87"/>
      <c r="BS39" s="87"/>
      <c r="BT39" s="87"/>
      <c r="BU39" s="87"/>
      <c r="BV39" s="87"/>
      <c r="BW39" s="87"/>
      <c r="BX39" s="87"/>
      <c r="BY39" s="87"/>
      <c r="BZ39" s="88"/>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6"/>
      <c r="BM40" s="87"/>
      <c r="BN40" s="87"/>
      <c r="BO40" s="87"/>
      <c r="BP40" s="87"/>
      <c r="BQ40" s="87"/>
      <c r="BR40" s="87"/>
      <c r="BS40" s="87"/>
      <c r="BT40" s="87"/>
      <c r="BU40" s="87"/>
      <c r="BV40" s="87"/>
      <c r="BW40" s="87"/>
      <c r="BX40" s="87"/>
      <c r="BY40" s="87"/>
      <c r="BZ40" s="88"/>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6"/>
      <c r="BM41" s="87"/>
      <c r="BN41" s="87"/>
      <c r="BO41" s="87"/>
      <c r="BP41" s="87"/>
      <c r="BQ41" s="87"/>
      <c r="BR41" s="87"/>
      <c r="BS41" s="87"/>
      <c r="BT41" s="87"/>
      <c r="BU41" s="87"/>
      <c r="BV41" s="87"/>
      <c r="BW41" s="87"/>
      <c r="BX41" s="87"/>
      <c r="BY41" s="87"/>
      <c r="BZ41" s="88"/>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6"/>
      <c r="BM42" s="87"/>
      <c r="BN42" s="87"/>
      <c r="BO42" s="87"/>
      <c r="BP42" s="87"/>
      <c r="BQ42" s="87"/>
      <c r="BR42" s="87"/>
      <c r="BS42" s="87"/>
      <c r="BT42" s="87"/>
      <c r="BU42" s="87"/>
      <c r="BV42" s="87"/>
      <c r="BW42" s="87"/>
      <c r="BX42" s="87"/>
      <c r="BY42" s="87"/>
      <c r="BZ42" s="88"/>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6"/>
      <c r="BM43" s="87"/>
      <c r="BN43" s="87"/>
      <c r="BO43" s="87"/>
      <c r="BP43" s="87"/>
      <c r="BQ43" s="87"/>
      <c r="BR43" s="87"/>
      <c r="BS43" s="87"/>
      <c r="BT43" s="87"/>
      <c r="BU43" s="87"/>
      <c r="BV43" s="87"/>
      <c r="BW43" s="87"/>
      <c r="BX43" s="87"/>
      <c r="BY43" s="87"/>
      <c r="BZ43" s="88"/>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LUciF6MaoLr1YMMpNopMMrGo50hA5PAc/qLkSGDQ2vBaR1NRsnwV4bfoj4s9TMGQei7rCgnSSRic4K+lr3DBGg==" saltValue="GCL1Fy6LgLJSFnofbYiN+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422053</v>
      </c>
      <c r="D6" s="34">
        <f t="shared" si="3"/>
        <v>46</v>
      </c>
      <c r="E6" s="34">
        <f t="shared" si="3"/>
        <v>1</v>
      </c>
      <c r="F6" s="34">
        <f t="shared" si="3"/>
        <v>0</v>
      </c>
      <c r="G6" s="34">
        <f t="shared" si="3"/>
        <v>1</v>
      </c>
      <c r="H6" s="34" t="str">
        <f t="shared" si="3"/>
        <v>長崎県　大村市</v>
      </c>
      <c r="I6" s="34" t="str">
        <f t="shared" si="3"/>
        <v>法適用</v>
      </c>
      <c r="J6" s="34" t="str">
        <f t="shared" si="3"/>
        <v>水道事業</v>
      </c>
      <c r="K6" s="34" t="str">
        <f t="shared" si="3"/>
        <v>末端給水事業</v>
      </c>
      <c r="L6" s="34" t="str">
        <f t="shared" si="3"/>
        <v>A4</v>
      </c>
      <c r="M6" s="34" t="str">
        <f t="shared" si="3"/>
        <v>自治体職員 民間企業出身</v>
      </c>
      <c r="N6" s="35" t="str">
        <f t="shared" si="3"/>
        <v>-</v>
      </c>
      <c r="O6" s="35">
        <f t="shared" si="3"/>
        <v>41.53</v>
      </c>
      <c r="P6" s="35">
        <f t="shared" si="3"/>
        <v>96.48</v>
      </c>
      <c r="Q6" s="35">
        <f t="shared" si="3"/>
        <v>3834</v>
      </c>
      <c r="R6" s="35">
        <f t="shared" si="3"/>
        <v>96329</v>
      </c>
      <c r="S6" s="35">
        <f t="shared" si="3"/>
        <v>126.64</v>
      </c>
      <c r="T6" s="35">
        <f t="shared" si="3"/>
        <v>760.65</v>
      </c>
      <c r="U6" s="35">
        <f t="shared" si="3"/>
        <v>92771</v>
      </c>
      <c r="V6" s="35">
        <f t="shared" si="3"/>
        <v>64.900000000000006</v>
      </c>
      <c r="W6" s="35">
        <f t="shared" si="3"/>
        <v>1429.45</v>
      </c>
      <c r="X6" s="36">
        <f>IF(X7="",NA(),X7)</f>
        <v>106.26</v>
      </c>
      <c r="Y6" s="36">
        <f t="shared" ref="Y6:AG6" si="4">IF(Y7="",NA(),Y7)</f>
        <v>111.24</v>
      </c>
      <c r="Z6" s="36">
        <f t="shared" si="4"/>
        <v>120.94</v>
      </c>
      <c r="AA6" s="36">
        <f t="shared" si="4"/>
        <v>119.43</v>
      </c>
      <c r="AB6" s="36">
        <f t="shared" si="4"/>
        <v>112.91</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97.28</v>
      </c>
      <c r="AU6" s="36">
        <f t="shared" ref="AU6:BC6" si="6">IF(AU7="",NA(),AU7)</f>
        <v>114.68</v>
      </c>
      <c r="AV6" s="36">
        <f t="shared" si="6"/>
        <v>136.16999999999999</v>
      </c>
      <c r="AW6" s="36">
        <f t="shared" si="6"/>
        <v>129.29</v>
      </c>
      <c r="AX6" s="36">
        <f t="shared" si="6"/>
        <v>108.12</v>
      </c>
      <c r="AY6" s="36">
        <f t="shared" si="6"/>
        <v>335.95</v>
      </c>
      <c r="AZ6" s="36">
        <f t="shared" si="6"/>
        <v>346.59</v>
      </c>
      <c r="BA6" s="36">
        <f t="shared" si="6"/>
        <v>357.82</v>
      </c>
      <c r="BB6" s="36">
        <f t="shared" si="6"/>
        <v>355.5</v>
      </c>
      <c r="BC6" s="36">
        <f t="shared" si="6"/>
        <v>349.83</v>
      </c>
      <c r="BD6" s="35" t="str">
        <f>IF(BD7="","",IF(BD7="-","【-】","【"&amp;SUBSTITUTE(TEXT(BD7,"#,##0.00"),"-","△")&amp;"】"))</f>
        <v>【261.93】</v>
      </c>
      <c r="BE6" s="36">
        <f>IF(BE7="",NA(),BE7)</f>
        <v>648.42999999999995</v>
      </c>
      <c r="BF6" s="36">
        <f t="shared" ref="BF6:BN6" si="7">IF(BF7="",NA(),BF7)</f>
        <v>614.30999999999995</v>
      </c>
      <c r="BG6" s="36">
        <f t="shared" si="7"/>
        <v>556.44000000000005</v>
      </c>
      <c r="BH6" s="36">
        <f t="shared" si="7"/>
        <v>595.64</v>
      </c>
      <c r="BI6" s="36">
        <f t="shared" si="7"/>
        <v>569.16999999999996</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103.28</v>
      </c>
      <c r="BQ6" s="36">
        <f t="shared" ref="BQ6:BY6" si="8">IF(BQ7="",NA(),BQ7)</f>
        <v>109.91</v>
      </c>
      <c r="BR6" s="36">
        <f t="shared" si="8"/>
        <v>119.94</v>
      </c>
      <c r="BS6" s="36">
        <f t="shared" si="8"/>
        <v>114.73</v>
      </c>
      <c r="BT6" s="36">
        <f t="shared" si="8"/>
        <v>107.58</v>
      </c>
      <c r="BU6" s="36">
        <f t="shared" si="8"/>
        <v>105.21</v>
      </c>
      <c r="BV6" s="36">
        <f t="shared" si="8"/>
        <v>105.71</v>
      </c>
      <c r="BW6" s="36">
        <f t="shared" si="8"/>
        <v>106.01</v>
      </c>
      <c r="BX6" s="36">
        <f t="shared" si="8"/>
        <v>104.57</v>
      </c>
      <c r="BY6" s="36">
        <f t="shared" si="8"/>
        <v>103.54</v>
      </c>
      <c r="BZ6" s="35" t="str">
        <f>IF(BZ7="","",IF(BZ7="-","【-】","【"&amp;SUBSTITUTE(TEXT(BZ7,"#,##0.00"),"-","△")&amp;"】"))</f>
        <v>【103.91】</v>
      </c>
      <c r="CA6" s="36">
        <f>IF(CA7="",NA(),CA7)</f>
        <v>183.05</v>
      </c>
      <c r="CB6" s="36">
        <f t="shared" ref="CB6:CJ6" si="9">IF(CB7="",NA(),CB7)</f>
        <v>171.94</v>
      </c>
      <c r="CC6" s="36">
        <f t="shared" si="9"/>
        <v>165.91</v>
      </c>
      <c r="CD6" s="36">
        <f t="shared" si="9"/>
        <v>177.53</v>
      </c>
      <c r="CE6" s="36">
        <f t="shared" si="9"/>
        <v>189.59</v>
      </c>
      <c r="CF6" s="36">
        <f t="shared" si="9"/>
        <v>162.59</v>
      </c>
      <c r="CG6" s="36">
        <f t="shared" si="9"/>
        <v>162.15</v>
      </c>
      <c r="CH6" s="36">
        <f t="shared" si="9"/>
        <v>162.24</v>
      </c>
      <c r="CI6" s="36">
        <f t="shared" si="9"/>
        <v>165.47</v>
      </c>
      <c r="CJ6" s="36">
        <f t="shared" si="9"/>
        <v>167.46</v>
      </c>
      <c r="CK6" s="35" t="str">
        <f>IF(CK7="","",IF(CK7="-","【-】","【"&amp;SUBSTITUTE(TEXT(CK7,"#,##0.00"),"-","△")&amp;"】"))</f>
        <v>【167.11】</v>
      </c>
      <c r="CL6" s="36">
        <f>IF(CL7="",NA(),CL7)</f>
        <v>65.34</v>
      </c>
      <c r="CM6" s="36">
        <f t="shared" ref="CM6:CU6" si="10">IF(CM7="",NA(),CM7)</f>
        <v>65.790000000000006</v>
      </c>
      <c r="CN6" s="36">
        <f t="shared" si="10"/>
        <v>66</v>
      </c>
      <c r="CO6" s="36">
        <f t="shared" si="10"/>
        <v>67.97</v>
      </c>
      <c r="CP6" s="36">
        <f t="shared" si="10"/>
        <v>68.34</v>
      </c>
      <c r="CQ6" s="36">
        <f t="shared" si="10"/>
        <v>59.17</v>
      </c>
      <c r="CR6" s="36">
        <f t="shared" si="10"/>
        <v>59.34</v>
      </c>
      <c r="CS6" s="36">
        <f t="shared" si="10"/>
        <v>59.11</v>
      </c>
      <c r="CT6" s="36">
        <f t="shared" si="10"/>
        <v>59.74</v>
      </c>
      <c r="CU6" s="36">
        <f t="shared" si="10"/>
        <v>59.46</v>
      </c>
      <c r="CV6" s="35" t="str">
        <f>IF(CV7="","",IF(CV7="-","【-】","【"&amp;SUBSTITUTE(TEXT(CV7,"#,##0.00"),"-","△")&amp;"】"))</f>
        <v>【60.27】</v>
      </c>
      <c r="CW6" s="36">
        <f>IF(CW7="",NA(),CW7)</f>
        <v>90.97</v>
      </c>
      <c r="CX6" s="36">
        <f t="shared" ref="CX6:DF6" si="11">IF(CX7="",NA(),CX7)</f>
        <v>90.77</v>
      </c>
      <c r="CY6" s="36">
        <f t="shared" si="11"/>
        <v>91.19</v>
      </c>
      <c r="CZ6" s="36">
        <f t="shared" si="11"/>
        <v>88.66</v>
      </c>
      <c r="DA6" s="36">
        <f t="shared" si="11"/>
        <v>88.51</v>
      </c>
      <c r="DB6" s="36">
        <f t="shared" si="11"/>
        <v>87.6</v>
      </c>
      <c r="DC6" s="36">
        <f t="shared" si="11"/>
        <v>87.74</v>
      </c>
      <c r="DD6" s="36">
        <f t="shared" si="11"/>
        <v>87.91</v>
      </c>
      <c r="DE6" s="36">
        <f t="shared" si="11"/>
        <v>87.28</v>
      </c>
      <c r="DF6" s="36">
        <f t="shared" si="11"/>
        <v>87.41</v>
      </c>
      <c r="DG6" s="35" t="str">
        <f>IF(DG7="","",IF(DG7="-","【-】","【"&amp;SUBSTITUTE(TEXT(DG7,"#,##0.00"),"-","△")&amp;"】"))</f>
        <v>【89.92】</v>
      </c>
      <c r="DH6" s="36">
        <f>IF(DH7="",NA(),DH7)</f>
        <v>46.18</v>
      </c>
      <c r="DI6" s="36">
        <f t="shared" ref="DI6:DQ6" si="12">IF(DI7="",NA(),DI7)</f>
        <v>48.07</v>
      </c>
      <c r="DJ6" s="36">
        <f t="shared" si="12"/>
        <v>49.42</v>
      </c>
      <c r="DK6" s="36">
        <f t="shared" si="12"/>
        <v>47</v>
      </c>
      <c r="DL6" s="36">
        <f t="shared" si="12"/>
        <v>47.28</v>
      </c>
      <c r="DM6" s="36">
        <f t="shared" si="12"/>
        <v>45.25</v>
      </c>
      <c r="DN6" s="36">
        <f t="shared" si="12"/>
        <v>46.27</v>
      </c>
      <c r="DO6" s="36">
        <f t="shared" si="12"/>
        <v>46.88</v>
      </c>
      <c r="DP6" s="36">
        <f t="shared" si="12"/>
        <v>46.94</v>
      </c>
      <c r="DQ6" s="36">
        <f t="shared" si="12"/>
        <v>47.62</v>
      </c>
      <c r="DR6" s="35" t="str">
        <f>IF(DR7="","",IF(DR7="-","【-】","【"&amp;SUBSTITUTE(TEXT(DR7,"#,##0.00"),"-","△")&amp;"】"))</f>
        <v>【48.85】</v>
      </c>
      <c r="DS6" s="36">
        <f>IF(DS7="",NA(),DS7)</f>
        <v>4.68</v>
      </c>
      <c r="DT6" s="36">
        <f t="shared" ref="DT6:EB6" si="13">IF(DT7="",NA(),DT7)</f>
        <v>5.53</v>
      </c>
      <c r="DU6" s="36">
        <f t="shared" si="13"/>
        <v>6.35</v>
      </c>
      <c r="DV6" s="36">
        <f t="shared" si="13"/>
        <v>9.3000000000000007</v>
      </c>
      <c r="DW6" s="36">
        <f t="shared" si="13"/>
        <v>10.86</v>
      </c>
      <c r="DX6" s="36">
        <f t="shared" si="13"/>
        <v>10.71</v>
      </c>
      <c r="DY6" s="36">
        <f t="shared" si="13"/>
        <v>10.93</v>
      </c>
      <c r="DZ6" s="36">
        <f t="shared" si="13"/>
        <v>13.39</v>
      </c>
      <c r="EA6" s="36">
        <f t="shared" si="13"/>
        <v>14.48</v>
      </c>
      <c r="EB6" s="36">
        <f t="shared" si="13"/>
        <v>16.27</v>
      </c>
      <c r="EC6" s="35" t="str">
        <f>IF(EC7="","",IF(EC7="-","【-】","【"&amp;SUBSTITUTE(TEXT(EC7,"#,##0.00"),"-","△")&amp;"】"))</f>
        <v>【17.80】</v>
      </c>
      <c r="ED6" s="36">
        <f>IF(ED7="",NA(),ED7)</f>
        <v>0.5</v>
      </c>
      <c r="EE6" s="36">
        <f t="shared" ref="EE6:EM6" si="14">IF(EE7="",NA(),EE7)</f>
        <v>0.36</v>
      </c>
      <c r="EF6" s="36">
        <f t="shared" si="14"/>
        <v>0.39</v>
      </c>
      <c r="EG6" s="36">
        <f t="shared" si="14"/>
        <v>1.03</v>
      </c>
      <c r="EH6" s="36">
        <f t="shared" si="14"/>
        <v>0.78</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422053</v>
      </c>
      <c r="D7" s="38">
        <v>46</v>
      </c>
      <c r="E7" s="38">
        <v>1</v>
      </c>
      <c r="F7" s="38">
        <v>0</v>
      </c>
      <c r="G7" s="38">
        <v>1</v>
      </c>
      <c r="H7" s="38" t="s">
        <v>93</v>
      </c>
      <c r="I7" s="38" t="s">
        <v>94</v>
      </c>
      <c r="J7" s="38" t="s">
        <v>95</v>
      </c>
      <c r="K7" s="38" t="s">
        <v>96</v>
      </c>
      <c r="L7" s="38" t="s">
        <v>97</v>
      </c>
      <c r="M7" s="38" t="s">
        <v>98</v>
      </c>
      <c r="N7" s="39" t="s">
        <v>99</v>
      </c>
      <c r="O7" s="39">
        <v>41.53</v>
      </c>
      <c r="P7" s="39">
        <v>96.48</v>
      </c>
      <c r="Q7" s="39">
        <v>3834</v>
      </c>
      <c r="R7" s="39">
        <v>96329</v>
      </c>
      <c r="S7" s="39">
        <v>126.64</v>
      </c>
      <c r="T7" s="39">
        <v>760.65</v>
      </c>
      <c r="U7" s="39">
        <v>92771</v>
      </c>
      <c r="V7" s="39">
        <v>64.900000000000006</v>
      </c>
      <c r="W7" s="39">
        <v>1429.45</v>
      </c>
      <c r="X7" s="39">
        <v>106.26</v>
      </c>
      <c r="Y7" s="39">
        <v>111.24</v>
      </c>
      <c r="Z7" s="39">
        <v>120.94</v>
      </c>
      <c r="AA7" s="39">
        <v>119.43</v>
      </c>
      <c r="AB7" s="39">
        <v>112.91</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97.28</v>
      </c>
      <c r="AU7" s="39">
        <v>114.68</v>
      </c>
      <c r="AV7" s="39">
        <v>136.16999999999999</v>
      </c>
      <c r="AW7" s="39">
        <v>129.29</v>
      </c>
      <c r="AX7" s="39">
        <v>108.12</v>
      </c>
      <c r="AY7" s="39">
        <v>335.95</v>
      </c>
      <c r="AZ7" s="39">
        <v>346.59</v>
      </c>
      <c r="BA7" s="39">
        <v>357.82</v>
      </c>
      <c r="BB7" s="39">
        <v>355.5</v>
      </c>
      <c r="BC7" s="39">
        <v>349.83</v>
      </c>
      <c r="BD7" s="39">
        <v>261.93</v>
      </c>
      <c r="BE7" s="39">
        <v>648.42999999999995</v>
      </c>
      <c r="BF7" s="39">
        <v>614.30999999999995</v>
      </c>
      <c r="BG7" s="39">
        <v>556.44000000000005</v>
      </c>
      <c r="BH7" s="39">
        <v>595.64</v>
      </c>
      <c r="BI7" s="39">
        <v>569.16999999999996</v>
      </c>
      <c r="BJ7" s="39">
        <v>319.82</v>
      </c>
      <c r="BK7" s="39">
        <v>312.02999999999997</v>
      </c>
      <c r="BL7" s="39">
        <v>307.45999999999998</v>
      </c>
      <c r="BM7" s="39">
        <v>312.58</v>
      </c>
      <c r="BN7" s="39">
        <v>314.87</v>
      </c>
      <c r="BO7" s="39">
        <v>270.45999999999998</v>
      </c>
      <c r="BP7" s="39">
        <v>103.28</v>
      </c>
      <c r="BQ7" s="39">
        <v>109.91</v>
      </c>
      <c r="BR7" s="39">
        <v>119.94</v>
      </c>
      <c r="BS7" s="39">
        <v>114.73</v>
      </c>
      <c r="BT7" s="39">
        <v>107.58</v>
      </c>
      <c r="BU7" s="39">
        <v>105.21</v>
      </c>
      <c r="BV7" s="39">
        <v>105.71</v>
      </c>
      <c r="BW7" s="39">
        <v>106.01</v>
      </c>
      <c r="BX7" s="39">
        <v>104.57</v>
      </c>
      <c r="BY7" s="39">
        <v>103.54</v>
      </c>
      <c r="BZ7" s="39">
        <v>103.91</v>
      </c>
      <c r="CA7" s="39">
        <v>183.05</v>
      </c>
      <c r="CB7" s="39">
        <v>171.94</v>
      </c>
      <c r="CC7" s="39">
        <v>165.91</v>
      </c>
      <c r="CD7" s="39">
        <v>177.53</v>
      </c>
      <c r="CE7" s="39">
        <v>189.59</v>
      </c>
      <c r="CF7" s="39">
        <v>162.59</v>
      </c>
      <c r="CG7" s="39">
        <v>162.15</v>
      </c>
      <c r="CH7" s="39">
        <v>162.24</v>
      </c>
      <c r="CI7" s="39">
        <v>165.47</v>
      </c>
      <c r="CJ7" s="39">
        <v>167.46</v>
      </c>
      <c r="CK7" s="39">
        <v>167.11</v>
      </c>
      <c r="CL7" s="39">
        <v>65.34</v>
      </c>
      <c r="CM7" s="39">
        <v>65.790000000000006</v>
      </c>
      <c r="CN7" s="39">
        <v>66</v>
      </c>
      <c r="CO7" s="39">
        <v>67.97</v>
      </c>
      <c r="CP7" s="39">
        <v>68.34</v>
      </c>
      <c r="CQ7" s="39">
        <v>59.17</v>
      </c>
      <c r="CR7" s="39">
        <v>59.34</v>
      </c>
      <c r="CS7" s="39">
        <v>59.11</v>
      </c>
      <c r="CT7" s="39">
        <v>59.74</v>
      </c>
      <c r="CU7" s="39">
        <v>59.46</v>
      </c>
      <c r="CV7" s="39">
        <v>60.27</v>
      </c>
      <c r="CW7" s="39">
        <v>90.97</v>
      </c>
      <c r="CX7" s="39">
        <v>90.77</v>
      </c>
      <c r="CY7" s="39">
        <v>91.19</v>
      </c>
      <c r="CZ7" s="39">
        <v>88.66</v>
      </c>
      <c r="DA7" s="39">
        <v>88.51</v>
      </c>
      <c r="DB7" s="39">
        <v>87.6</v>
      </c>
      <c r="DC7" s="39">
        <v>87.74</v>
      </c>
      <c r="DD7" s="39">
        <v>87.91</v>
      </c>
      <c r="DE7" s="39">
        <v>87.28</v>
      </c>
      <c r="DF7" s="39">
        <v>87.41</v>
      </c>
      <c r="DG7" s="39">
        <v>89.92</v>
      </c>
      <c r="DH7" s="39">
        <v>46.18</v>
      </c>
      <c r="DI7" s="39">
        <v>48.07</v>
      </c>
      <c r="DJ7" s="39">
        <v>49.42</v>
      </c>
      <c r="DK7" s="39">
        <v>47</v>
      </c>
      <c r="DL7" s="39">
        <v>47.28</v>
      </c>
      <c r="DM7" s="39">
        <v>45.25</v>
      </c>
      <c r="DN7" s="39">
        <v>46.27</v>
      </c>
      <c r="DO7" s="39">
        <v>46.88</v>
      </c>
      <c r="DP7" s="39">
        <v>46.94</v>
      </c>
      <c r="DQ7" s="39">
        <v>47.62</v>
      </c>
      <c r="DR7" s="39">
        <v>48.85</v>
      </c>
      <c r="DS7" s="39">
        <v>4.68</v>
      </c>
      <c r="DT7" s="39">
        <v>5.53</v>
      </c>
      <c r="DU7" s="39">
        <v>6.35</v>
      </c>
      <c r="DV7" s="39">
        <v>9.3000000000000007</v>
      </c>
      <c r="DW7" s="39">
        <v>10.86</v>
      </c>
      <c r="DX7" s="39">
        <v>10.71</v>
      </c>
      <c r="DY7" s="39">
        <v>10.93</v>
      </c>
      <c r="DZ7" s="39">
        <v>13.39</v>
      </c>
      <c r="EA7" s="39">
        <v>14.48</v>
      </c>
      <c r="EB7" s="39">
        <v>16.27</v>
      </c>
      <c r="EC7" s="39">
        <v>17.8</v>
      </c>
      <c r="ED7" s="39">
        <v>0.5</v>
      </c>
      <c r="EE7" s="39">
        <v>0.36</v>
      </c>
      <c r="EF7" s="39">
        <v>0.39</v>
      </c>
      <c r="EG7" s="39">
        <v>1.03</v>
      </c>
      <c r="EH7" s="39">
        <v>0.78</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大村市水道局</cp:lastModifiedBy>
  <cp:lastPrinted>2020-02-04T00:21:03Z</cp:lastPrinted>
  <dcterms:created xsi:type="dcterms:W3CDTF">2019-12-05T04:29:30Z</dcterms:created>
  <dcterms:modified xsi:type="dcterms:W3CDTF">2020-02-04T01:36:15Z</dcterms:modified>
  <cp:category/>
</cp:coreProperties>
</file>