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6_平戸市\"/>
    </mc:Choice>
  </mc:AlternateContent>
  <xr:revisionPtr revIDLastSave="0" documentId="13_ncr:1_{51CEAF76-0F69-4C61-977B-EA10B9B1EE5F}" xr6:coauthVersionLast="36" xr6:coauthVersionMax="36" xr10:uidLastSave="{00000000-0000-0000-0000-000000000000}"/>
  <workbookProtection workbookAlgorithmName="SHA-512" workbookHashValue="1Q+/gvM/O42+1tkLR1E6S/7XlBGJi7RJnSl77ctAeAHmp9QE6YCSRV0rHNN1goq4IcxppBV97zD0nonmyPF+Zw==" workbookSaltValue="t2bb9AM/TvCkzAM52lvE+g==" workbookSpinCount="100000" lockStructure="1"/>
  <bookViews>
    <workbookView xWindow="0" yWindow="0" windowWidth="28800" windowHeight="121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<sst xmlns="http://schemas.openxmlformats.org/spreadsheetml/2006/main" count="220" uniqueCount="108">
  <si>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</si>
  <si>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</si>
  <si>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</si>
  <si>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</si>
  <si>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</si>
  <si>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</si>
  <si>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</si>
  <si>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</si>
  <si>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</si>
  <si>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</si>
  <si>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</si>
  <si>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</si>
  <si>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</si>
  <si>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</si>
  <si>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</si>
  <si>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</si>
  <si>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</si>
  <si>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</si>
  <si>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</si>
  <si>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</si>
  <si>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</si>
  <si>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</si>
  <si>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</si>
  <si>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</si>
  <si>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</si>
  <si>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</si>
  <si>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</si>
  <si>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</si>
  <si>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</si>
  <si>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</si>
  <si>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</si>
  <si>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</si>
  <si>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</si>
  <si>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</si>
  <si>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</si>
  <si>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</si>
  <si>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</si>
  <si>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</si>
  <si>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</si>
  <si>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</si>
  <si>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</si>
  <si>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</si>
  <si>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</si>
  <si>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</si>
  <si>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</si>
  <si>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</si>
  <si>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</si>
  <si>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</si>
  <si>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</si>
  <si>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</si>
  <si>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</si>
  <si>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</si>
  <si>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</si>
  <si>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</si>
  <si>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</si>
  <si>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</si>
  <si>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</si>
  <si>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</si>
  <si>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</si>
  <si>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</si>
  <si>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</si>
  <si>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</si>
  <si>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</si>
  <si>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</si>
  <si>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</si>
  <si>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</si>
  <si>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</si>
  <si>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</si>
  <si>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</si>
  <si>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</si>
  <si>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</si>
  <si>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</si>
  <si>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</si>
  <si>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</si>
  <si>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</si>
  <si>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</si>
  <si>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</si>
  <si>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</si>
  <si>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</si>
  <si>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</si>
  <si>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</si>
  <si>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</si>
  <si>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</si>
  <si>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</si>
  <si>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</si>
  <si>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</si>
  <si>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</si>
  <si>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</si>
  <si>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</si>
  <si>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</si>
  <si>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</si>
  <si>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</si>
  <si>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</si>
  <si>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</si>
  <si>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</si>
  <si>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</si>
  <si>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</si>
  <si>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</si>
  <si>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</si>
  <si>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</si>
  <si>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</si>
  <si>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</si>
  <si>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</si>
  <si>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</si>
  <si>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</si>
  <si>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人口減少及び節水機器の普及等による給水収益の減少と、水道施設の維持・更新（老朽化対策）を含む維持管理費の増大が課題となる。
　平成28年度策定の経営戦略に沿って、中長期的な視点に立った施設の整備・更新を図り、安全で安心な水道水の安定的な供給を維持していく必要がある。</t>
    <rPh sb="7" eb="9">
      <t>セッスイ</t>
    </rPh>
    <rPh sb="9" eb="11">
      <t>キキ</t>
    </rPh>
    <rPh sb="12" eb="14">
      <t>フキュウ</t>
    </rPh>
    <rPh sb="64" eb="66">
      <t>ヘイセイ</t>
    </rPh>
    <rPh sb="68" eb="70">
      <t>ネンド</t>
    </rPh>
    <rPh sb="70" eb="72">
      <t>サクテイ</t>
    </rPh>
    <rPh sb="73" eb="75">
      <t>ケイエイ</t>
    </rPh>
    <rPh sb="75" eb="77">
      <t>センリャク</t>
    </rPh>
    <rPh sb="78" eb="79">
      <t>ソ</t>
    </rPh>
    <phoneticPr fontId="4"/>
  </si>
  <si>
    <t>　離島を有する本市は、起伏が激しい地形と小規模集落が広範囲にわたり点在しており、水源が地下水、河川表流水など多種であることなどから、採算性、効率性に乏しい現状である。　　　　　　　　　　　　　　　　　　　　　　　　　　　　　　　　　　　　　　　　　　　　　　　　　　　　　　　　　　　　　　　　　　　　　　　　　　　　　　　　　　　　　　　　　　　　　　　　　　　　　　　　　　　　　　　　　　　　　　■経常収支比率
　長期前受金戻入の増加により、類似団体の平均を上回っている。今後も健全経営を維持するため、更なる経費削減に取り組んでいく。 　　　　　　　　　　　　　　　　　　　　　　　　　　　　　　　　　　　　　　　　　　　　　　　　　　　　　■累積欠損金比率  　　　　　　　　　　　　　　　　　　　　　　　　　　　　　　　　　　　　　　　　　　　　　　　　　　　　　　　　　　　　　　　　　　　　　　　　　　　　　　　　　　　　　　　　　　　　　　　　　　　　 　　　　　　　　　　　　　　　　　　　　　　　　　　　　　　　　　　　　　　　　　　　　　　　　　　　　　　　　　　　　　　　　　　　　　　　　　　　　　　　　　　　　　　　　　　　　　　　　　　　　　　　　　　　　　　　　　　　　　　　　　　　　　　　　　　　　　　　　　　　　　　　　　　　　　　　　　　　　　　　　　　　　　　　　　　　　　　　　    　　　　　　　　　　　　　　　　　　　　                                                                                                                                               　　　　　　　現在0％であり、今後も経営の健全性に努めていく。　　　　　　　　　　　　　　　　　　　　　　　　　　　　　　　　　　　　　　　　　　　　　　　　　　　　　　　　　　　　　　　　　　　　　　　　　■流動比率                                                       　　　　　　　　　　　　　　　　　　　　　　　　　　　　　　　　　　　　　　　　　　　　　　　　　　　　　　　　　
　 100％を超える数値を推移しており問題ない。
■企業債残高対給水収益比率
　近年の統合整備事業などに伴う企業債発行により類似団体と比較すると約２倍となっている。今後は、償還額を超えない範囲での起債にとどめ、起債残高の減少に努める。
■料金回収率　　　　　　　　　　　　　　　　　　　　　　　　　　　　　　　　　　　　　　　　　　　　　　　　　　　　　　　　　　　　　　　　　　　　　　　　　　　　　　　　　　　
　長期前受金戻入の増加により、類似団体の平均を上回っている。今後も健全経営を維持するため、更なる経費削減に取り組んでいく。 　　　　　　　　　　　　　　　　　　　　　　　　　　　　　　　　　　　　　　　　　　　　　　　　　　　　　　　　　　　　　　　　　　　　　　　　　　　　　　　　　　　　　　　　　　　　　　　　　　　　　　　　　　■給水原価
　長期前受金戻入の増加により減額したものの、類似団体と比較すると依然として高値である。起伏が激しい地形と小規模集落が広範囲にわたり点在しているため、配水池等の施設が多く、動力費をはじめ維持管理費が多大となっているためである。
■施設利用率　　　　　　　　　　　　　　　　　　　　　　　　　　　　　　　　
　人口減少及び節水機器等の普及により配水量が減少しており、施設利用率は類似団体より低い水準で推移している。今後の施設改修工事ではダウンサイジングを図り、効率的な水道事業経営に取り組んでいく。　　　　　　　　　　　　　　　　　　　　　　　　　　　　　　　　　　　　　　　　　　　　　　　　　　　　　　　　　　　　　　　　　　　　　　　　　　　　　　　　　　　　　　　　　　　　　　　■有収率
　前年度から僅かに低下。類似団体と比較し大きく下回っている。積極的な漏水調査や管路の布設替えを行うなど、有収率の向上を図っていく必要がある。</t>
    <rPh sb="1" eb="3">
      <t>リトウ</t>
    </rPh>
    <rPh sb="4" eb="5">
      <t>ユウ</t>
    </rPh>
    <rPh sb="7" eb="9">
      <t>ホンシ</t>
    </rPh>
    <rPh sb="11" eb="13">
      <t>キフク</t>
    </rPh>
    <rPh sb="210" eb="212">
      <t>チョウキ</t>
    </rPh>
    <rPh sb="212" eb="215">
      <t>マエウケキン</t>
    </rPh>
    <rPh sb="215" eb="217">
      <t>レイニュウ</t>
    </rPh>
    <rPh sb="218" eb="220">
      <t>ゾウカ</t>
    </rPh>
    <rPh sb="224" eb="226">
      <t>ルイジ</t>
    </rPh>
    <rPh sb="226" eb="228">
      <t>ダンタイ</t>
    </rPh>
    <rPh sb="229" eb="231">
      <t>ヘイキン</t>
    </rPh>
    <rPh sb="232" eb="234">
      <t>ウワマワ</t>
    </rPh>
    <rPh sb="242" eb="244">
      <t>ケンゼン</t>
    </rPh>
    <rPh sb="244" eb="246">
      <t>ケイエイ</t>
    </rPh>
    <rPh sb="247" eb="249">
      <t>イジ</t>
    </rPh>
    <rPh sb="254" eb="255">
      <t>サラ</t>
    </rPh>
    <rPh sb="257" eb="259">
      <t>ケイヒ</t>
    </rPh>
    <rPh sb="259" eb="261">
      <t>サクゲン</t>
    </rPh>
    <rPh sb="262" eb="263">
      <t>ト</t>
    </rPh>
    <rPh sb="264" eb="265">
      <t>ク</t>
    </rPh>
    <rPh sb="325" eb="327">
      <t>ルイセキ</t>
    </rPh>
    <rPh sb="327" eb="330">
      <t>ケッソンキン</t>
    </rPh>
    <rPh sb="330" eb="332">
      <t>ヒリツ</t>
    </rPh>
    <rPh sb="1007" eb="1008">
      <t>コ</t>
    </rPh>
    <rPh sb="1010" eb="1012">
      <t>スウチ</t>
    </rPh>
    <rPh sb="1013" eb="1015">
      <t>スイイ</t>
    </rPh>
    <rPh sb="1086" eb="1088">
      <t>ショウカン</t>
    </rPh>
    <rPh sb="1088" eb="1089">
      <t>ガク</t>
    </rPh>
    <rPh sb="1090" eb="1091">
      <t>コ</t>
    </rPh>
    <rPh sb="1094" eb="1096">
      <t>ハンイ</t>
    </rPh>
    <rPh sb="1098" eb="1100">
      <t>キサイ</t>
    </rPh>
    <rPh sb="1105" eb="1107">
      <t>キサイ</t>
    </rPh>
    <rPh sb="1107" eb="1109">
      <t>ザンダカ</t>
    </rPh>
    <rPh sb="1110" eb="1112">
      <t>ゲンショウ</t>
    </rPh>
    <rPh sb="1113" eb="1114">
      <t>ツト</t>
    </rPh>
    <rPh sb="1119" eb="1121">
      <t>リョウキン</t>
    </rPh>
    <rPh sb="1121" eb="1123">
      <t>カイシュウ</t>
    </rPh>
    <rPh sb="1123" eb="1124">
      <t>リツ</t>
    </rPh>
    <rPh sb="1209" eb="1211">
      <t>チョウキ</t>
    </rPh>
    <rPh sb="1211" eb="1214">
      <t>マエウケキン</t>
    </rPh>
    <rPh sb="1214" eb="1216">
      <t>レイニュウ</t>
    </rPh>
    <rPh sb="1217" eb="1219">
      <t>ゾウカ</t>
    </rPh>
    <rPh sb="1383" eb="1390">
      <t>チョウキマエウケキンレイニュウ</t>
    </rPh>
    <rPh sb="1391" eb="1393">
      <t>ゾウカ</t>
    </rPh>
    <rPh sb="1396" eb="1398">
      <t>ゲンガク</t>
    </rPh>
    <rPh sb="1414" eb="1416">
      <t>イゼン</t>
    </rPh>
    <rPh sb="1467" eb="1469">
      <t>ドウリョク</t>
    </rPh>
    <rPh sb="1469" eb="1470">
      <t>ヒ</t>
    </rPh>
    <rPh sb="1496" eb="1498">
      <t>シセツ</t>
    </rPh>
    <rPh sb="1498" eb="1500">
      <t>リヨウ</t>
    </rPh>
    <rPh sb="1500" eb="1501">
      <t>リツ</t>
    </rPh>
    <rPh sb="1563" eb="1565">
      <t>シセツ</t>
    </rPh>
    <rPh sb="1565" eb="1568">
      <t>リヨウリツ</t>
    </rPh>
    <rPh sb="1569" eb="1571">
      <t>ルイジ</t>
    </rPh>
    <rPh sb="1571" eb="1573">
      <t>ダンタイ</t>
    </rPh>
    <rPh sb="1575" eb="1576">
      <t>ヒク</t>
    </rPh>
    <rPh sb="1577" eb="1579">
      <t>スイジュン</t>
    </rPh>
    <rPh sb="1580" eb="1582">
      <t>スイイ</t>
    </rPh>
    <rPh sb="1587" eb="1589">
      <t>コンゴ</t>
    </rPh>
    <rPh sb="1590" eb="1592">
      <t>シセツ</t>
    </rPh>
    <rPh sb="1592" eb="1596">
      <t>カイシュウコウジ</t>
    </rPh>
    <rPh sb="1607" eb="1608">
      <t>ハカ</t>
    </rPh>
    <rPh sb="1610" eb="1613">
      <t>コウリツテキ</t>
    </rPh>
    <rPh sb="1614" eb="1616">
      <t>スイドウ</t>
    </rPh>
    <rPh sb="1616" eb="1618">
      <t>ジギョウ</t>
    </rPh>
    <rPh sb="1618" eb="1620">
      <t>ケイエイ</t>
    </rPh>
    <rPh sb="1621" eb="1622">
      <t>ト</t>
    </rPh>
    <rPh sb="1623" eb="1624">
      <t>ク</t>
    </rPh>
    <rPh sb="1730" eb="1733">
      <t>ゼンネンド</t>
    </rPh>
    <rPh sb="1735" eb="1736">
      <t>ワズ</t>
    </rPh>
    <rPh sb="1738" eb="1740">
      <t>テイカ</t>
    </rPh>
    <rPh sb="1749" eb="1750">
      <t>オオ</t>
    </rPh>
    <rPh sb="1752" eb="1754">
      <t>シタマワ</t>
    </rPh>
    <rPh sb="1759" eb="1762">
      <t>セッキョクテキ</t>
    </rPh>
    <phoneticPr fontId="4"/>
  </si>
  <si>
    <t>　耐用年数を迎えている施設も多く、漏水が多い地区や維持管理上、支障をきたしている施設を中心に更新を行っているが、抜本的な解決には至っていない現状である。
■有形固定資産減価償却率　　　　　　　　　　　　　　　　　　　　　平成26年より数値が高くなっており、法定耐用年数を迎えた施設が多くなっている。施設の更新計画を作成し計画的な更新及び修理等による長寿命化の両方で対応を図っていく。　　　　　　　　　　　　　　　　　　　　　　　　　　　　　　　　　　　　　　　　　　　　　　　　　　　　　　　　　　　　　　　　　　　　　　　　　　　　　　　　　　　　　　　　　　　　　　　　■管路経年化率、管路更新率
　管路経年化率は近年急激に上昇し、類似団体を上回っている。しかしながら、管路更新率は類似団体の約1/2程度の水準であり管路更新が進んでいない。更新計画を策定するなど計画的な更新を行っていく必要がある。</t>
    <rPh sb="108" eb="110">
      <t>ユウケイ</t>
    </rPh>
    <rPh sb="110" eb="112">
      <t>コテイ</t>
    </rPh>
    <rPh sb="112" eb="114">
      <t>シサン</t>
    </rPh>
    <rPh sb="114" eb="116">
      <t>ゲンカ</t>
    </rPh>
    <rPh sb="116" eb="118">
      <t>ショウキャク</t>
    </rPh>
    <rPh sb="118" eb="119">
      <t>リツ</t>
    </rPh>
    <rPh sb="140" eb="142">
      <t>ヘイセイ</t>
    </rPh>
    <rPh sb="144" eb="145">
      <t>ネン</t>
    </rPh>
    <rPh sb="147" eb="149">
      <t>スウチ</t>
    </rPh>
    <rPh sb="150" eb="151">
      <t>タカ</t>
    </rPh>
    <rPh sb="158" eb="160">
      <t>ホウテイ</t>
    </rPh>
    <rPh sb="160" eb="162">
      <t>タイヨウ</t>
    </rPh>
    <rPh sb="162" eb="164">
      <t>ネンスウ</t>
    </rPh>
    <rPh sb="165" eb="166">
      <t>ムカ</t>
    </rPh>
    <rPh sb="168" eb="170">
      <t>シセツ</t>
    </rPh>
    <rPh sb="171" eb="172">
      <t>オオ</t>
    </rPh>
    <rPh sb="179" eb="181">
      <t>シセツ</t>
    </rPh>
    <rPh sb="182" eb="184">
      <t>コウシン</t>
    </rPh>
    <rPh sb="184" eb="186">
      <t>ケイカク</t>
    </rPh>
    <rPh sb="187" eb="189">
      <t>サクセイ</t>
    </rPh>
    <rPh sb="190" eb="193">
      <t>ケイカクテキ</t>
    </rPh>
    <rPh sb="194" eb="196">
      <t>コウシン</t>
    </rPh>
    <rPh sb="196" eb="197">
      <t>オヨ</t>
    </rPh>
    <rPh sb="198" eb="200">
      <t>シュウリ</t>
    </rPh>
    <rPh sb="200" eb="201">
      <t>トウ</t>
    </rPh>
    <rPh sb="204" eb="205">
      <t>チョウ</t>
    </rPh>
    <rPh sb="205" eb="208">
      <t>ジュミョウカ</t>
    </rPh>
    <rPh sb="209" eb="211">
      <t>リョウホウ</t>
    </rPh>
    <rPh sb="212" eb="214">
      <t>タイオウ</t>
    </rPh>
    <rPh sb="215" eb="216">
      <t>ハカ</t>
    </rPh>
    <rPh sb="339" eb="341">
      <t>キンネン</t>
    </rPh>
    <rPh sb="341" eb="343">
      <t>キュウゲキ</t>
    </rPh>
    <rPh sb="344" eb="346">
      <t>ジョウショウ</t>
    </rPh>
    <rPh sb="348" eb="350">
      <t>ルイジ</t>
    </rPh>
    <rPh sb="350" eb="352">
      <t>ダンタイ</t>
    </rPh>
    <rPh sb="353" eb="355">
      <t>ウワマワ</t>
    </rPh>
    <rPh sb="373" eb="375">
      <t>ルイジ</t>
    </rPh>
    <rPh sb="375" eb="377">
      <t>ダンタイ</t>
    </rPh>
    <rPh sb="378" eb="379">
      <t>ヤク</t>
    </rPh>
    <rPh sb="382" eb="384">
      <t>テイド</t>
    </rPh>
    <rPh sb="385" eb="387">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</si>
</sst>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0.38</c:v>
                </c:pt>
                <c:pt idx="1">
                  <c:v>0.18</c:v>
                </c:pt>
                <c:pt idx="2">
                  <c:v>1.19</c:v>
                </c:pt>
                <c:pt idx="3">
                  <c:v>0.21</c:v>
                </c:pt>
                <c:pt idx="4">
                  <c:v>0.31</c:v>
                </c:pt>
              </c:numCache>
            </c:numRef>
          </c:val>
          <c:extLst>
            <c:ext xmlns:c16="http://schemas.microsoft.com/office/drawing/2014/chart" uri="{C3380CC4-5D6E-409C-BE32-E72D297353CC}">
              <c16:uniqueId val="{00000000-2A25-4685-9EFB-1EAABF24EA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2A25-4685-9EFB-1EAABF24EA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55.33</c:v>
                </c:pt>
                <c:pt idx="1">
                  <c:v>54.9</c:v>
                </c:pt>
                <c:pt idx="2">
                  <c:v>55.22</c:v>
                </c:pt>
                <c:pt idx="3">
                  <c:v>55.03</c:v>
                </c:pt>
                <c:pt idx="4">
                  <c:v>56.03</c:v>
                </c:pt>
              </c:numCache>
            </c:numRef>
          </c:val>
          <c:extLst>
            <c:ext xmlns:c16="http://schemas.microsoft.com/office/drawing/2014/chart" uri="{C3380CC4-5D6E-409C-BE32-E72D297353CC}">
              <c16:uniqueId val="{00000000-09F3-4907-B252-AA12E985D83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09F3-4907-B252-AA12E985D83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79.89</c:v>
                </c:pt>
                <c:pt idx="1">
                  <c:v>80.83</c:v>
                </c:pt>
                <c:pt idx="2">
                  <c:v>79.36</c:v>
                </c:pt>
                <c:pt idx="3">
                  <c:v>79.84</c:v>
                </c:pt>
                <c:pt idx="4">
                  <c:v>79.64</c:v>
                </c:pt>
              </c:numCache>
            </c:numRef>
          </c:val>
          <c:extLst>
            <c:ext xmlns:c16="http://schemas.microsoft.com/office/drawing/2014/chart" uri="{C3380CC4-5D6E-409C-BE32-E72D297353CC}">
              <c16:uniqueId val="{00000000-F47F-445E-BCE1-9E0D86D0B5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F47F-445E-BCE1-9E0D86D0B5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106.34</c:v>
                </c:pt>
                <c:pt idx="1">
                  <c:v>108.4</c:v>
                </c:pt>
                <c:pt idx="2">
                  <c:v>103.68</c:v>
                </c:pt>
                <c:pt idx="3">
                  <c:v>104.55</c:v>
                </c:pt>
                <c:pt idx="4">
                  <c:v>114.69</c:v>
                </c:pt>
              </c:numCache>
            </c:numRef>
          </c:val>
          <c:extLst>
            <c:ext xmlns:c16="http://schemas.microsoft.com/office/drawing/2014/chart" uri="{C3380CC4-5D6E-409C-BE32-E72D297353CC}">
              <c16:uniqueId val="{00000000-73E9-45AC-846A-112A9063BA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73E9-45AC-846A-112A9063BA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42.92</c:v>
                </c:pt>
                <c:pt idx="1">
                  <c:v>44.72</c:v>
                </c:pt>
                <c:pt idx="2">
                  <c:v>45.09</c:v>
                </c:pt>
                <c:pt idx="3">
                  <c:v>46.72</c:v>
                </c:pt>
                <c:pt idx="4">
                  <c:v>46.76</c:v>
                </c:pt>
              </c:numCache>
            </c:numRef>
          </c:val>
          <c:extLst>
            <c:ext xmlns:c16="http://schemas.microsoft.com/office/drawing/2014/chart" uri="{C3380CC4-5D6E-409C-BE32-E72D297353CC}">
              <c16:uniqueId val="{00000000-E041-476E-8250-2F7AD86D33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E041-476E-8250-2F7AD86D33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0.94</c:v>
                </c:pt>
                <c:pt idx="1">
                  <c:v>2.0499999999999998</c:v>
                </c:pt>
                <c:pt idx="2">
                  <c:v>6.56</c:v>
                </c:pt>
                <c:pt idx="3">
                  <c:v>13.18</c:v>
                </c:pt>
                <c:pt idx="4">
                  <c:v>15.14</c:v>
                </c:pt>
              </c:numCache>
            </c:numRef>
          </c:val>
          <c:extLst>
            <c:ext xmlns:c16="http://schemas.microsoft.com/office/drawing/2014/chart" uri="{C3380CC4-5D6E-409C-BE32-E72D297353CC}">
              <c16:uniqueId val="{00000000-5F5E-4487-99AE-0D8A06C828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5F5E-4487-99AE-0D8A06C828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94-48EC-80D4-F94FF015CB8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7A94-48EC-80D4-F94FF015CB8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227.8</c:v>
                </c:pt>
                <c:pt idx="1">
                  <c:v>258.63</c:v>
                </c:pt>
                <c:pt idx="2">
                  <c:v>256.56</c:v>
                </c:pt>
                <c:pt idx="3">
                  <c:v>316.26</c:v>
                </c:pt>
                <c:pt idx="4">
                  <c:v>275.94</c:v>
                </c:pt>
              </c:numCache>
            </c:numRef>
          </c:val>
          <c:extLst>
            <c:ext xmlns:c16="http://schemas.microsoft.com/office/drawing/2014/chart" uri="{C3380CC4-5D6E-409C-BE32-E72D297353CC}">
              <c16:uniqueId val="{00000000-6C0F-47AB-B236-892F284223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6C0F-47AB-B236-892F284223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789.81</c:v>
                </c:pt>
                <c:pt idx="1">
                  <c:v>763.47</c:v>
                </c:pt>
                <c:pt idx="2">
                  <c:v>775.21</c:v>
                </c:pt>
                <c:pt idx="3">
                  <c:v>787.85</c:v>
                </c:pt>
                <c:pt idx="4">
                  <c:v>766.3</c:v>
                </c:pt>
              </c:numCache>
            </c:numRef>
          </c:val>
          <c:extLst>
            <c:ext xmlns:c16="http://schemas.microsoft.com/office/drawing/2014/chart" uri="{C3380CC4-5D6E-409C-BE32-E72D297353CC}">
              <c16:uniqueId val="{00000000-872C-4179-83D1-25F26129E6D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872C-4179-83D1-25F26129E6D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96.29</c:v>
                </c:pt>
                <c:pt idx="1">
                  <c:v>98.23</c:v>
                </c:pt>
                <c:pt idx="2">
                  <c:v>94.12</c:v>
                </c:pt>
                <c:pt idx="3">
                  <c:v>96.16</c:v>
                </c:pt>
                <c:pt idx="4">
                  <c:v>109.86</c:v>
                </c:pt>
              </c:numCache>
            </c:numRef>
          </c:val>
          <c:extLst>
            <c:ext xmlns:c16="http://schemas.microsoft.com/office/drawing/2014/chart" uri="{C3380CC4-5D6E-409C-BE32-E72D297353CC}">
              <c16:uniqueId val="{00000000-B196-4576-85A1-5118F27E16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B196-4576-85A1-5118F27E16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263.72000000000003</c:v>
                </c:pt>
                <c:pt idx="1">
                  <c:v>260.14</c:v>
                </c:pt>
                <c:pt idx="2">
                  <c:v>271.70999999999998</c:v>
                </c:pt>
                <c:pt idx="3">
                  <c:v>266.20999999999998</c:v>
                </c:pt>
                <c:pt idx="4">
                  <c:v>233.71</c:v>
                </c:pt>
              </c:numCache>
            </c:numRef>
          </c:val>
          <c:extLst>
            <c:ext xmlns:c16="http://schemas.microsoft.com/office/drawing/2014/chart" uri="{C3380CC4-5D6E-409C-BE32-E72D297353CC}">
              <c16:uniqueId val="{00000000-AE0F-4013-ADAF-76BB3A9992C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AE0F-4013-ADAF-76BB3A9992C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平戸市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31530</v>
      </c>
      <c r="AM8" s="70"/>
      <c r="AN8" s="70"/>
      <c r="AO8" s="70"/>
      <c r="AP8" s="70"/>
      <c r="AQ8" s="70"/>
      <c r="AR8" s="70"/>
      <c r="AS8" s="70"/>
      <c r="AT8" s="66">
        <f>データ!$S$6</f>
        <v>235.1</v>
      </c>
      <c r="AU8" s="67"/>
      <c r="AV8" s="67"/>
      <c r="AW8" s="67"/>
      <c r="AX8" s="67"/>
      <c r="AY8" s="67"/>
      <c r="AZ8" s="67"/>
      <c r="BA8" s="67"/>
      <c r="BB8" s="69">
        <f>データ!$T$6</f>
        <v>134.11000000000001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63.67</v>
      </c>
      <c r="J10" s="67"/>
      <c r="K10" s="67"/>
      <c r="L10" s="67"/>
      <c r="M10" s="67"/>
      <c r="N10" s="67"/>
      <c r="O10" s="68"/>
      <c r="P10" s="69">
        <f>データ!$P$6</f>
        <v>98.09</v>
      </c>
      <c r="Q10" s="69"/>
      <c r="R10" s="69"/>
      <c r="S10" s="69"/>
      <c r="T10" s="69"/>
      <c r="U10" s="69"/>
      <c r="V10" s="69"/>
      <c r="W10" s="70">
        <f>データ!$Q$6</f>
        <v>4730</v>
      </c>
      <c r="X10" s="70"/>
      <c r="Y10" s="70"/>
      <c r="Z10" s="70"/>
      <c r="AA10" s="70"/>
      <c r="AB10" s="70"/>
      <c r="AC10" s="70"/>
      <c r="AD10" s="2"/>
      <c r="AE10" s="2"/>
      <c r="AF10" s="2"/>
      <c r="AG10" s="2"/>
      <c r="AH10" s="4"/>
      <c r="AI10" s="4"/>
      <c r="AJ10" s="4"/>
      <c r="AK10" s="4"/>
      <c r="AL10" s="70">
        <f>データ!$U$6</f>
        <v>30604</v>
      </c>
      <c r="AM10" s="70"/>
      <c r="AN10" s="70"/>
      <c r="AO10" s="70"/>
      <c r="AP10" s="70"/>
      <c r="AQ10" s="70"/>
      <c r="AR10" s="70"/>
      <c r="AS10" s="70"/>
      <c r="AT10" s="66">
        <f>データ!$V$6</f>
        <v>102.49</v>
      </c>
      <c r="AU10" s="67"/>
      <c r="AV10" s="67"/>
      <c r="AW10" s="67"/>
      <c r="AX10" s="67"/>
      <c r="AY10" s="67"/>
      <c r="AZ10" s="67"/>
      <c r="BA10" s="67"/>
      <c r="BB10" s="69">
        <f>データ!$W$6</f>
        <v>298.60000000000002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4" t="s">
        <v>106</v>
      </c>
      <c r="BM16" s="95"/>
      <c r="BN16" s="95"/>
      <c r="BO16" s="95"/>
      <c r="BP16" s="95"/>
      <c r="BQ16" s="95"/>
      <c r="BR16" s="95"/>
      <c r="BS16" s="95"/>
      <c r="BT16" s="95"/>
      <c r="BU16" s="95"/>
      <c r="BV16" s="95"/>
      <c r="BW16" s="95"/>
      <c r="BX16" s="95"/>
      <c r="BY16" s="95"/>
      <c r="BZ16" s="9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4"/>
      <c r="BM17" s="95"/>
      <c r="BN17" s="95"/>
      <c r="BO17" s="95"/>
      <c r="BP17" s="95"/>
      <c r="BQ17" s="95"/>
      <c r="BR17" s="95"/>
      <c r="BS17" s="95"/>
      <c r="BT17" s="95"/>
      <c r="BU17" s="95"/>
      <c r="BV17" s="95"/>
      <c r="BW17" s="95"/>
      <c r="BX17" s="95"/>
      <c r="BY17" s="95"/>
      <c r="BZ17" s="9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4"/>
      <c r="BM18" s="95"/>
      <c r="BN18" s="95"/>
      <c r="BO18" s="95"/>
      <c r="BP18" s="95"/>
      <c r="BQ18" s="95"/>
      <c r="BR18" s="95"/>
      <c r="BS18" s="95"/>
      <c r="BT18" s="95"/>
      <c r="BU18" s="95"/>
      <c r="BV18" s="95"/>
      <c r="BW18" s="95"/>
      <c r="BX18" s="95"/>
      <c r="BY18" s="95"/>
      <c r="BZ18" s="9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4"/>
      <c r="BM19" s="95"/>
      <c r="BN19" s="95"/>
      <c r="BO19" s="95"/>
      <c r="BP19" s="95"/>
      <c r="BQ19" s="95"/>
      <c r="BR19" s="95"/>
      <c r="BS19" s="95"/>
      <c r="BT19" s="95"/>
      <c r="BU19" s="95"/>
      <c r="BV19" s="95"/>
      <c r="BW19" s="95"/>
      <c r="BX19" s="95"/>
      <c r="BY19" s="95"/>
      <c r="BZ19" s="9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4"/>
      <c r="BM20" s="95"/>
      <c r="BN20" s="95"/>
      <c r="BO20" s="95"/>
      <c r="BP20" s="95"/>
      <c r="BQ20" s="95"/>
      <c r="BR20" s="95"/>
      <c r="BS20" s="95"/>
      <c r="BT20" s="95"/>
      <c r="BU20" s="95"/>
      <c r="BV20" s="95"/>
      <c r="BW20" s="95"/>
      <c r="BX20" s="95"/>
      <c r="BY20" s="95"/>
      <c r="BZ20" s="9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4"/>
      <c r="BM21" s="95"/>
      <c r="BN21" s="95"/>
      <c r="BO21" s="95"/>
      <c r="BP21" s="95"/>
      <c r="BQ21" s="95"/>
      <c r="BR21" s="95"/>
      <c r="BS21" s="95"/>
      <c r="BT21" s="95"/>
      <c r="BU21" s="95"/>
      <c r="BV21" s="95"/>
      <c r="BW21" s="95"/>
      <c r="BX21" s="95"/>
      <c r="BY21" s="95"/>
      <c r="BZ21" s="9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4"/>
      <c r="BM22" s="95"/>
      <c r="BN22" s="95"/>
      <c r="BO22" s="95"/>
      <c r="BP22" s="95"/>
      <c r="BQ22" s="95"/>
      <c r="BR22" s="95"/>
      <c r="BS22" s="95"/>
      <c r="BT22" s="95"/>
      <c r="BU22" s="95"/>
      <c r="BV22" s="95"/>
      <c r="BW22" s="95"/>
      <c r="BX22" s="95"/>
      <c r="BY22" s="95"/>
      <c r="BZ22" s="9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4"/>
      <c r="BM23" s="95"/>
      <c r="BN23" s="95"/>
      <c r="BO23" s="95"/>
      <c r="BP23" s="95"/>
      <c r="BQ23" s="95"/>
      <c r="BR23" s="95"/>
      <c r="BS23" s="95"/>
      <c r="BT23" s="95"/>
      <c r="BU23" s="95"/>
      <c r="BV23" s="95"/>
      <c r="BW23" s="95"/>
      <c r="BX23" s="95"/>
      <c r="BY23" s="95"/>
      <c r="BZ23" s="9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4"/>
      <c r="BM24" s="95"/>
      <c r="BN24" s="95"/>
      <c r="BO24" s="95"/>
      <c r="BP24" s="95"/>
      <c r="BQ24" s="95"/>
      <c r="BR24" s="95"/>
      <c r="BS24" s="95"/>
      <c r="BT24" s="95"/>
      <c r="BU24" s="95"/>
      <c r="BV24" s="95"/>
      <c r="BW24" s="95"/>
      <c r="BX24" s="95"/>
      <c r="BY24" s="95"/>
      <c r="BZ24" s="9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4"/>
      <c r="BM25" s="95"/>
      <c r="BN25" s="95"/>
      <c r="BO25" s="95"/>
      <c r="BP25" s="95"/>
      <c r="BQ25" s="95"/>
      <c r="BR25" s="95"/>
      <c r="BS25" s="95"/>
      <c r="BT25" s="95"/>
      <c r="BU25" s="95"/>
      <c r="BV25" s="95"/>
      <c r="BW25" s="95"/>
      <c r="BX25" s="95"/>
      <c r="BY25" s="95"/>
      <c r="BZ25" s="9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4"/>
      <c r="BM26" s="95"/>
      <c r="BN26" s="95"/>
      <c r="BO26" s="95"/>
      <c r="BP26" s="95"/>
      <c r="BQ26" s="95"/>
      <c r="BR26" s="95"/>
      <c r="BS26" s="95"/>
      <c r="BT26" s="95"/>
      <c r="BU26" s="95"/>
      <c r="BV26" s="95"/>
      <c r="BW26" s="95"/>
      <c r="BX26" s="95"/>
      <c r="BY26" s="95"/>
      <c r="BZ26" s="9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4"/>
      <c r="BM27" s="95"/>
      <c r="BN27" s="95"/>
      <c r="BO27" s="95"/>
      <c r="BP27" s="95"/>
      <c r="BQ27" s="95"/>
      <c r="BR27" s="95"/>
      <c r="BS27" s="95"/>
      <c r="BT27" s="95"/>
      <c r="BU27" s="95"/>
      <c r="BV27" s="95"/>
      <c r="BW27" s="95"/>
      <c r="BX27" s="95"/>
      <c r="BY27" s="95"/>
      <c r="BZ27" s="9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4"/>
      <c r="BM28" s="95"/>
      <c r="BN28" s="95"/>
      <c r="BO28" s="95"/>
      <c r="BP28" s="95"/>
      <c r="BQ28" s="95"/>
      <c r="BR28" s="95"/>
      <c r="BS28" s="95"/>
      <c r="BT28" s="95"/>
      <c r="BU28" s="95"/>
      <c r="BV28" s="95"/>
      <c r="BW28" s="95"/>
      <c r="BX28" s="95"/>
      <c r="BY28" s="95"/>
      <c r="BZ28" s="9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4"/>
      <c r="BM29" s="95"/>
      <c r="BN29" s="95"/>
      <c r="BO29" s="95"/>
      <c r="BP29" s="95"/>
      <c r="BQ29" s="95"/>
      <c r="BR29" s="95"/>
      <c r="BS29" s="95"/>
      <c r="BT29" s="95"/>
      <c r="BU29" s="95"/>
      <c r="BV29" s="95"/>
      <c r="BW29" s="95"/>
      <c r="BX29" s="95"/>
      <c r="BY29" s="95"/>
      <c r="BZ29" s="9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4"/>
      <c r="BM30" s="95"/>
      <c r="BN30" s="95"/>
      <c r="BO30" s="95"/>
      <c r="BP30" s="95"/>
      <c r="BQ30" s="95"/>
      <c r="BR30" s="95"/>
      <c r="BS30" s="95"/>
      <c r="BT30" s="95"/>
      <c r="BU30" s="95"/>
      <c r="BV30" s="95"/>
      <c r="BW30" s="95"/>
      <c r="BX30" s="95"/>
      <c r="BY30" s="95"/>
      <c r="BZ30" s="9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4"/>
      <c r="BM31" s="95"/>
      <c r="BN31" s="95"/>
      <c r="BO31" s="95"/>
      <c r="BP31" s="95"/>
      <c r="BQ31" s="95"/>
      <c r="BR31" s="95"/>
      <c r="BS31" s="95"/>
      <c r="BT31" s="95"/>
      <c r="BU31" s="95"/>
      <c r="BV31" s="95"/>
      <c r="BW31" s="95"/>
      <c r="BX31" s="95"/>
      <c r="BY31" s="95"/>
      <c r="BZ31" s="9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4"/>
      <c r="BM32" s="95"/>
      <c r="BN32" s="95"/>
      <c r="BO32" s="95"/>
      <c r="BP32" s="95"/>
      <c r="BQ32" s="95"/>
      <c r="BR32" s="95"/>
      <c r="BS32" s="95"/>
      <c r="BT32" s="95"/>
      <c r="BU32" s="95"/>
      <c r="BV32" s="95"/>
      <c r="BW32" s="95"/>
      <c r="BX32" s="95"/>
      <c r="BY32" s="95"/>
      <c r="BZ32" s="9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4"/>
      <c r="BM33" s="95"/>
      <c r="BN33" s="95"/>
      <c r="BO33" s="95"/>
      <c r="BP33" s="95"/>
      <c r="BQ33" s="95"/>
      <c r="BR33" s="95"/>
      <c r="BS33" s="95"/>
      <c r="BT33" s="95"/>
      <c r="BU33" s="95"/>
      <c r="BV33" s="95"/>
      <c r="BW33" s="95"/>
      <c r="BX33" s="95"/>
      <c r="BY33" s="95"/>
      <c r="BZ33" s="9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4"/>
      <c r="BM34" s="95"/>
      <c r="BN34" s="95"/>
      <c r="BO34" s="95"/>
      <c r="BP34" s="95"/>
      <c r="BQ34" s="95"/>
      <c r="BR34" s="95"/>
      <c r="BS34" s="95"/>
      <c r="BT34" s="95"/>
      <c r="BU34" s="95"/>
      <c r="BV34" s="95"/>
      <c r="BW34" s="95"/>
      <c r="BX34" s="95"/>
      <c r="BY34" s="95"/>
      <c r="BZ34" s="9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4"/>
      <c r="BM35" s="95"/>
      <c r="BN35" s="95"/>
      <c r="BO35" s="95"/>
      <c r="BP35" s="95"/>
      <c r="BQ35" s="95"/>
      <c r="BR35" s="95"/>
      <c r="BS35" s="95"/>
      <c r="BT35" s="95"/>
      <c r="BU35" s="95"/>
      <c r="BV35" s="95"/>
      <c r="BW35" s="95"/>
      <c r="BX35" s="95"/>
      <c r="BY35" s="95"/>
      <c r="BZ35" s="9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4"/>
      <c r="BM36" s="95"/>
      <c r="BN36" s="95"/>
      <c r="BO36" s="95"/>
      <c r="BP36" s="95"/>
      <c r="BQ36" s="95"/>
      <c r="BR36" s="95"/>
      <c r="BS36" s="95"/>
      <c r="BT36" s="95"/>
      <c r="BU36" s="95"/>
      <c r="BV36" s="95"/>
      <c r="BW36" s="95"/>
      <c r="BX36" s="95"/>
      <c r="BY36" s="95"/>
      <c r="BZ36" s="9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4"/>
      <c r="BM37" s="95"/>
      <c r="BN37" s="95"/>
      <c r="BO37" s="95"/>
      <c r="BP37" s="95"/>
      <c r="BQ37" s="95"/>
      <c r="BR37" s="95"/>
      <c r="BS37" s="95"/>
      <c r="BT37" s="95"/>
      <c r="BU37" s="95"/>
      <c r="BV37" s="95"/>
      <c r="BW37" s="95"/>
      <c r="BX37" s="95"/>
      <c r="BY37" s="95"/>
      <c r="BZ37" s="9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4"/>
      <c r="BM38" s="95"/>
      <c r="BN38" s="95"/>
      <c r="BO38" s="95"/>
      <c r="BP38" s="95"/>
      <c r="BQ38" s="95"/>
      <c r="BR38" s="95"/>
      <c r="BS38" s="95"/>
      <c r="BT38" s="95"/>
      <c r="BU38" s="95"/>
      <c r="BV38" s="95"/>
      <c r="BW38" s="95"/>
      <c r="BX38" s="95"/>
      <c r="BY38" s="95"/>
      <c r="BZ38" s="9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4"/>
      <c r="BM39" s="95"/>
      <c r="BN39" s="95"/>
      <c r="BO39" s="95"/>
      <c r="BP39" s="95"/>
      <c r="BQ39" s="95"/>
      <c r="BR39" s="95"/>
      <c r="BS39" s="95"/>
      <c r="BT39" s="95"/>
      <c r="BU39" s="95"/>
      <c r="BV39" s="95"/>
      <c r="BW39" s="95"/>
      <c r="BX39" s="95"/>
      <c r="BY39" s="95"/>
      <c r="BZ39" s="9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4"/>
      <c r="BM40" s="95"/>
      <c r="BN40" s="95"/>
      <c r="BO40" s="95"/>
      <c r="BP40" s="95"/>
      <c r="BQ40" s="95"/>
      <c r="BR40" s="95"/>
      <c r="BS40" s="95"/>
      <c r="BT40" s="95"/>
      <c r="BU40" s="95"/>
      <c r="BV40" s="95"/>
      <c r="BW40" s="95"/>
      <c r="BX40" s="95"/>
      <c r="BY40" s="95"/>
      <c r="BZ40" s="9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4"/>
      <c r="BM41" s="95"/>
      <c r="BN41" s="95"/>
      <c r="BO41" s="95"/>
      <c r="BP41" s="95"/>
      <c r="BQ41" s="95"/>
      <c r="BR41" s="95"/>
      <c r="BS41" s="95"/>
      <c r="BT41" s="95"/>
      <c r="BU41" s="95"/>
      <c r="BV41" s="95"/>
      <c r="BW41" s="95"/>
      <c r="BX41" s="95"/>
      <c r="BY41" s="95"/>
      <c r="BZ41" s="9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4"/>
      <c r="BM42" s="95"/>
      <c r="BN42" s="95"/>
      <c r="BO42" s="95"/>
      <c r="BP42" s="95"/>
      <c r="BQ42" s="95"/>
      <c r="BR42" s="95"/>
      <c r="BS42" s="95"/>
      <c r="BT42" s="95"/>
      <c r="BU42" s="95"/>
      <c r="BV42" s="95"/>
      <c r="BW42" s="95"/>
      <c r="BX42" s="95"/>
      <c r="BY42" s="95"/>
      <c r="BZ42" s="9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4"/>
      <c r="BM43" s="95"/>
      <c r="BN43" s="95"/>
      <c r="BO43" s="95"/>
      <c r="BP43" s="95"/>
      <c r="BQ43" s="95"/>
      <c r="BR43" s="95"/>
      <c r="BS43" s="95"/>
      <c r="BT43" s="95"/>
      <c r="BU43" s="95"/>
      <c r="BV43" s="95"/>
      <c r="BW43" s="95"/>
      <c r="BX43" s="95"/>
      <c r="BY43" s="95"/>
      <c r="BZ43" s="96"/>
    </row>
    <row r="44" spans="1:78" ht="21.7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4"/>
      <c r="BM44" s="95"/>
      <c r="BN44" s="95"/>
      <c r="BO44" s="95"/>
      <c r="BP44" s="95"/>
      <c r="BQ44" s="95"/>
      <c r="BR44" s="95"/>
      <c r="BS44" s="95"/>
      <c r="BT44" s="95"/>
      <c r="BU44" s="95"/>
      <c r="BV44" s="95"/>
      <c r="BW44" s="95"/>
      <c r="BX44" s="95"/>
      <c r="BY44" s="95"/>
      <c r="BZ44" s="9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AGt1ouK7xZfEU0vyyMDGi1iEeyMJ1OofoAMBAviBOJYMJ4b2Tjuj4HRQewlmlruNH9245fqI64NaqFe2Zp+41A==" saltValue="LZGffd08sZNxAcOH0Ckrs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422070</v>
      </c>
      <c r="D6" s="34">
        <f t="shared" si="3"/>
        <v>46</v>
      </c>
      <c r="E6" s="34">
        <f t="shared" si="3"/>
        <v>1</v>
      </c>
      <c r="F6" s="34">
        <f t="shared" si="3"/>
        <v>0</v>
      </c>
      <c r="G6" s="34">
        <f t="shared" si="3"/>
        <v>1</v>
      </c>
      <c r="H6" s="34" t="str">
        <f t="shared" si="3"/>
        <v>長崎県　平戸市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63.67</v>
      </c>
      <c r="P6" s="35">
        <f t="shared" si="3"/>
        <v>98.09</v>
      </c>
      <c r="Q6" s="35">
        <f t="shared" si="3"/>
        <v>4730</v>
      </c>
      <c r="R6" s="35">
        <f t="shared" si="3"/>
        <v>31530</v>
      </c>
      <c r="S6" s="35">
        <f t="shared" si="3"/>
        <v>235.1</v>
      </c>
      <c r="T6" s="35">
        <f t="shared" si="3"/>
        <v>134.11000000000001</v>
      </c>
      <c r="U6" s="35">
        <f t="shared" si="3"/>
        <v>30604</v>
      </c>
      <c r="V6" s="35">
        <f t="shared" si="3"/>
        <v>102.49</v>
      </c>
      <c r="W6" s="35">
        <f t="shared" si="3"/>
        <v>298.60000000000002</v>
      </c>
      <c r="X6" s="36">
        <f>IF(X7="",NA(),X7)</f>
        <v>106.34</v>
      </c>
      <c r="Y6" s="36">
        <f t="shared" ref="Y6:AG6" si="4">IF(Y7="",NA(),Y7)</f>
        <v>108.4</v>
      </c>
      <c r="Z6" s="36">
        <f t="shared" si="4"/>
        <v>103.68</v>
      </c>
      <c r="AA6" s="36">
        <f t="shared" si="4"/>
        <v>104.55</v>
      </c>
      <c r="AB6" s="36">
        <f t="shared" si="4"/>
        <v>114.69</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227.8</v>
      </c>
      <c r="AU6" s="36">
        <f t="shared" ref="AU6:BC6" si="6">IF(AU7="",NA(),AU7)</f>
        <v>258.63</v>
      </c>
      <c r="AV6" s="36">
        <f t="shared" si="6"/>
        <v>256.56</v>
      </c>
      <c r="AW6" s="36">
        <f t="shared" si="6"/>
        <v>316.26</v>
      </c>
      <c r="AX6" s="36">
        <f t="shared" si="6"/>
        <v>275.94</v>
      </c>
      <c r="AY6" s="36">
        <f t="shared" si="6"/>
        <v>382.09</v>
      </c>
      <c r="AZ6" s="36">
        <f t="shared" si="6"/>
        <v>371.31</v>
      </c>
      <c r="BA6" s="36">
        <f t="shared" si="6"/>
        <v>377.63</v>
      </c>
      <c r="BB6" s="36">
        <f t="shared" si="6"/>
        <v>357.34</v>
      </c>
      <c r="BC6" s="36">
        <f t="shared" si="6"/>
        <v>366.03</v>
      </c>
      <c r="BD6" s="35" t="str">
        <f>IF(BD7="","",IF(BD7="-","【-】","【"&amp;SUBSTITUTE(TEXT(BD7,"#,##0.00"),"-","△")&amp;"】"))</f>
        <v>【261.93】</v>
      </c>
      <c r="BE6" s="36">
        <f>IF(BE7="",NA(),BE7)</f>
        <v>789.81</v>
      </c>
      <c r="BF6" s="36">
        <f t="shared" ref="BF6:BN6" si="7">IF(BF7="",NA(),BF7)</f>
        <v>763.47</v>
      </c>
      <c r="BG6" s="36">
        <f t="shared" si="7"/>
        <v>775.21</v>
      </c>
      <c r="BH6" s="36">
        <f t="shared" si="7"/>
        <v>787.85</v>
      </c>
      <c r="BI6" s="36">
        <f t="shared" si="7"/>
        <v>766.3</v>
      </c>
      <c r="BJ6" s="36">
        <f t="shared" si="7"/>
        <v>385.06</v>
      </c>
      <c r="BK6" s="36">
        <f t="shared" si="7"/>
        <v>373.09</v>
      </c>
      <c r="BL6" s="36">
        <f t="shared" si="7"/>
        <v>364.71</v>
      </c>
      <c r="BM6" s="36">
        <f t="shared" si="7"/>
        <v>373.69</v>
      </c>
      <c r="BN6" s="36">
        <f t="shared" si="7"/>
        <v>370.12</v>
      </c>
      <c r="BO6" s="35" t="str">
        <f>IF(BO7="","",IF(BO7="-","【-】","【"&amp;SUBSTITUTE(TEXT(BO7,"#,##0.00"),"-","△")&amp;"】"))</f>
        <v>【270.46】</v>
      </c>
      <c r="BP6" s="36">
        <f>IF(BP7="",NA(),BP7)</f>
        <v>96.29</v>
      </c>
      <c r="BQ6" s="36">
        <f t="shared" ref="BQ6:BY6" si="8">IF(BQ7="",NA(),BQ7)</f>
        <v>98.23</v>
      </c>
      <c r="BR6" s="36">
        <f t="shared" si="8"/>
        <v>94.12</v>
      </c>
      <c r="BS6" s="36">
        <f t="shared" si="8"/>
        <v>96.16</v>
      </c>
      <c r="BT6" s="36">
        <f t="shared" si="8"/>
        <v>109.86</v>
      </c>
      <c r="BU6" s="36">
        <f t="shared" si="8"/>
        <v>99.07</v>
      </c>
      <c r="BV6" s="36">
        <f t="shared" si="8"/>
        <v>99.99</v>
      </c>
      <c r="BW6" s="36">
        <f t="shared" si="8"/>
        <v>100.65</v>
      </c>
      <c r="BX6" s="36">
        <f t="shared" si="8"/>
        <v>99.87</v>
      </c>
      <c r="BY6" s="36">
        <f t="shared" si="8"/>
        <v>100.42</v>
      </c>
      <c r="BZ6" s="35" t="str">
        <f>IF(BZ7="","",IF(BZ7="-","【-】","【"&amp;SUBSTITUTE(TEXT(BZ7,"#,##0.00"),"-","△")&amp;"】"))</f>
        <v>【103.91】</v>
      </c>
      <c r="CA6" s="36">
        <f>IF(CA7="",NA(),CA7)</f>
        <v>263.72000000000003</v>
      </c>
      <c r="CB6" s="36">
        <f t="shared" ref="CB6:CJ6" si="9">IF(CB7="",NA(),CB7)</f>
        <v>260.14</v>
      </c>
      <c r="CC6" s="36">
        <f t="shared" si="9"/>
        <v>271.70999999999998</v>
      </c>
      <c r="CD6" s="36">
        <f t="shared" si="9"/>
        <v>266.20999999999998</v>
      </c>
      <c r="CE6" s="36">
        <f t="shared" si="9"/>
        <v>233.71</v>
      </c>
      <c r="CF6" s="36">
        <f t="shared" si="9"/>
        <v>173.03</v>
      </c>
      <c r="CG6" s="36">
        <f t="shared" si="9"/>
        <v>171.15</v>
      </c>
      <c r="CH6" s="36">
        <f t="shared" si="9"/>
        <v>170.19</v>
      </c>
      <c r="CI6" s="36">
        <f t="shared" si="9"/>
        <v>171.81</v>
      </c>
      <c r="CJ6" s="36">
        <f t="shared" si="9"/>
        <v>171.67</v>
      </c>
      <c r="CK6" s="35" t="str">
        <f>IF(CK7="","",IF(CK7="-","【-】","【"&amp;SUBSTITUTE(TEXT(CK7,"#,##0.00"),"-","△")&amp;"】"))</f>
        <v>【167.11】</v>
      </c>
      <c r="CL6" s="36">
        <f>IF(CL7="",NA(),CL7)</f>
        <v>55.33</v>
      </c>
      <c r="CM6" s="36">
        <f t="shared" ref="CM6:CU6" si="10">IF(CM7="",NA(),CM7)</f>
        <v>54.9</v>
      </c>
      <c r="CN6" s="36">
        <f t="shared" si="10"/>
        <v>55.22</v>
      </c>
      <c r="CO6" s="36">
        <f t="shared" si="10"/>
        <v>55.03</v>
      </c>
      <c r="CP6" s="36">
        <f t="shared" si="10"/>
        <v>56.03</v>
      </c>
      <c r="CQ6" s="36">
        <f t="shared" si="10"/>
        <v>58.58</v>
      </c>
      <c r="CR6" s="36">
        <f t="shared" si="10"/>
        <v>58.53</v>
      </c>
      <c r="CS6" s="36">
        <f t="shared" si="10"/>
        <v>59.01</v>
      </c>
      <c r="CT6" s="36">
        <f t="shared" si="10"/>
        <v>60.03</v>
      </c>
      <c r="CU6" s="36">
        <f t="shared" si="10"/>
        <v>59.74</v>
      </c>
      <c r="CV6" s="35" t="str">
        <f>IF(CV7="","",IF(CV7="-","【-】","【"&amp;SUBSTITUTE(TEXT(CV7,"#,##0.00"),"-","△")&amp;"】"))</f>
        <v>【60.27】</v>
      </c>
      <c r="CW6" s="36">
        <f>IF(CW7="",NA(),CW7)</f>
        <v>79.89</v>
      </c>
      <c r="CX6" s="36">
        <f t="shared" ref="CX6:DF6" si="11">IF(CX7="",NA(),CX7)</f>
        <v>80.83</v>
      </c>
      <c r="CY6" s="36">
        <f t="shared" si="11"/>
        <v>79.36</v>
      </c>
      <c r="CZ6" s="36">
        <f t="shared" si="11"/>
        <v>79.84</v>
      </c>
      <c r="DA6" s="36">
        <f t="shared" si="11"/>
        <v>79.64</v>
      </c>
      <c r="DB6" s="36">
        <f t="shared" si="11"/>
        <v>85.23</v>
      </c>
      <c r="DC6" s="36">
        <f t="shared" si="11"/>
        <v>85.26</v>
      </c>
      <c r="DD6" s="36">
        <f t="shared" si="11"/>
        <v>85.37</v>
      </c>
      <c r="DE6" s="36">
        <f t="shared" si="11"/>
        <v>84.81</v>
      </c>
      <c r="DF6" s="36">
        <f t="shared" si="11"/>
        <v>84.8</v>
      </c>
      <c r="DG6" s="35" t="str">
        <f>IF(DG7="","",IF(DG7="-","【-】","【"&amp;SUBSTITUTE(TEXT(DG7,"#,##0.00"),"-","△")&amp;"】"))</f>
        <v>【89.92】</v>
      </c>
      <c r="DH6" s="36">
        <f>IF(DH7="",NA(),DH7)</f>
        <v>42.92</v>
      </c>
      <c r="DI6" s="36">
        <f t="shared" ref="DI6:DQ6" si="12">IF(DI7="",NA(),DI7)</f>
        <v>44.72</v>
      </c>
      <c r="DJ6" s="36">
        <f t="shared" si="12"/>
        <v>45.09</v>
      </c>
      <c r="DK6" s="36">
        <f t="shared" si="12"/>
        <v>46.72</v>
      </c>
      <c r="DL6" s="36">
        <f t="shared" si="12"/>
        <v>46.76</v>
      </c>
      <c r="DM6" s="36">
        <f t="shared" si="12"/>
        <v>44.31</v>
      </c>
      <c r="DN6" s="36">
        <f t="shared" si="12"/>
        <v>45.75</v>
      </c>
      <c r="DO6" s="36">
        <f t="shared" si="12"/>
        <v>46.9</v>
      </c>
      <c r="DP6" s="36">
        <f t="shared" si="12"/>
        <v>47.28</v>
      </c>
      <c r="DQ6" s="36">
        <f t="shared" si="12"/>
        <v>47.66</v>
      </c>
      <c r="DR6" s="35" t="str">
        <f>IF(DR7="","",IF(DR7="-","【-】","【"&amp;SUBSTITUTE(TEXT(DR7,"#,##0.00"),"-","△")&amp;"】"))</f>
        <v>【48.85】</v>
      </c>
      <c r="DS6" s="36">
        <f>IF(DS7="",NA(),DS7)</f>
        <v>0.94</v>
      </c>
      <c r="DT6" s="36">
        <f t="shared" ref="DT6:EB6" si="13">IF(DT7="",NA(),DT7)</f>
        <v>2.0499999999999998</v>
      </c>
      <c r="DU6" s="36">
        <f t="shared" si="13"/>
        <v>6.56</v>
      </c>
      <c r="DV6" s="36">
        <f t="shared" si="13"/>
        <v>13.18</v>
      </c>
      <c r="DW6" s="36">
        <f t="shared" si="13"/>
        <v>15.14</v>
      </c>
      <c r="DX6" s="36">
        <f t="shared" si="13"/>
        <v>10.09</v>
      </c>
      <c r="DY6" s="36">
        <f t="shared" si="13"/>
        <v>10.54</v>
      </c>
      <c r="DZ6" s="36">
        <f t="shared" si="13"/>
        <v>12.03</v>
      </c>
      <c r="EA6" s="36">
        <f t="shared" si="13"/>
        <v>12.19</v>
      </c>
      <c r="EB6" s="36">
        <f t="shared" si="13"/>
        <v>15.1</v>
      </c>
      <c r="EC6" s="35" t="str">
        <f>IF(EC7="","",IF(EC7="-","【-】","【"&amp;SUBSTITUTE(TEXT(EC7,"#,##0.00"),"-","△")&amp;"】"))</f>
        <v>【17.80】</v>
      </c>
      <c r="ED6" s="36">
        <f>IF(ED7="",NA(),ED7)</f>
        <v>0.38</v>
      </c>
      <c r="EE6" s="36">
        <f t="shared" ref="EE6:EM6" si="14">IF(EE7="",NA(),EE7)</f>
        <v>0.18</v>
      </c>
      <c r="EF6" s="36">
        <f t="shared" si="14"/>
        <v>1.19</v>
      </c>
      <c r="EG6" s="36">
        <f t="shared" si="14"/>
        <v>0.21</v>
      </c>
      <c r="EH6" s="36">
        <f t="shared" si="14"/>
        <v>0.31</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422070</v>
      </c>
      <c r="D7" s="38">
        <v>46</v>
      </c>
      <c r="E7" s="38">
        <v>1</v>
      </c>
      <c r="F7" s="38">
        <v>0</v>
      </c>
      <c r="G7" s="38">
        <v>1</v>
      </c>
      <c r="H7" s="38" t="s">
        <v>93</v>
      </c>
      <c r="I7" s="38" t="s">
        <v>94</v>
      </c>
      <c r="J7" s="38" t="s">
        <v>95</v>
      </c>
      <c r="K7" s="38" t="s">
        <v>96</v>
      </c>
      <c r="L7" s="38" t="s">
        <v>97</v>
      </c>
      <c r="M7" s="38" t="s">
        <v>98</v>
      </c>
      <c r="N7" s="39" t="s">
        <v>99</v>
      </c>
      <c r="O7" s="39">
        <v>63.67</v>
      </c>
      <c r="P7" s="39">
        <v>98.09</v>
      </c>
      <c r="Q7" s="39">
        <v>4730</v>
      </c>
      <c r="R7" s="39">
        <v>31530</v>
      </c>
      <c r="S7" s="39">
        <v>235.1</v>
      </c>
      <c r="T7" s="39">
        <v>134.11000000000001</v>
      </c>
      <c r="U7" s="39">
        <v>30604</v>
      </c>
      <c r="V7" s="39">
        <v>102.49</v>
      </c>
      <c r="W7" s="39">
        <v>298.60000000000002</v>
      </c>
      <c r="X7" s="39">
        <v>106.34</v>
      </c>
      <c r="Y7" s="39">
        <v>108.4</v>
      </c>
      <c r="Z7" s="39">
        <v>103.68</v>
      </c>
      <c r="AA7" s="39">
        <v>104.55</v>
      </c>
      <c r="AB7" s="39">
        <v>114.69</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227.8</v>
      </c>
      <c r="AU7" s="39">
        <v>258.63</v>
      </c>
      <c r="AV7" s="39">
        <v>256.56</v>
      </c>
      <c r="AW7" s="39">
        <v>316.26</v>
      </c>
      <c r="AX7" s="39">
        <v>275.94</v>
      </c>
      <c r="AY7" s="39">
        <v>382.09</v>
      </c>
      <c r="AZ7" s="39">
        <v>371.31</v>
      </c>
      <c r="BA7" s="39">
        <v>377.63</v>
      </c>
      <c r="BB7" s="39">
        <v>357.34</v>
      </c>
      <c r="BC7" s="39">
        <v>366.03</v>
      </c>
      <c r="BD7" s="39">
        <v>261.93</v>
      </c>
      <c r="BE7" s="39">
        <v>789.81</v>
      </c>
      <c r="BF7" s="39">
        <v>763.47</v>
      </c>
      <c r="BG7" s="39">
        <v>775.21</v>
      </c>
      <c r="BH7" s="39">
        <v>787.85</v>
      </c>
      <c r="BI7" s="39">
        <v>766.3</v>
      </c>
      <c r="BJ7" s="39">
        <v>385.06</v>
      </c>
      <c r="BK7" s="39">
        <v>373.09</v>
      </c>
      <c r="BL7" s="39">
        <v>364.71</v>
      </c>
      <c r="BM7" s="39">
        <v>373.69</v>
      </c>
      <c r="BN7" s="39">
        <v>370.12</v>
      </c>
      <c r="BO7" s="39">
        <v>270.45999999999998</v>
      </c>
      <c r="BP7" s="39">
        <v>96.29</v>
      </c>
      <c r="BQ7" s="39">
        <v>98.23</v>
      </c>
      <c r="BR7" s="39">
        <v>94.12</v>
      </c>
      <c r="BS7" s="39">
        <v>96.16</v>
      </c>
      <c r="BT7" s="39">
        <v>109.86</v>
      </c>
      <c r="BU7" s="39">
        <v>99.07</v>
      </c>
      <c r="BV7" s="39">
        <v>99.99</v>
      </c>
      <c r="BW7" s="39">
        <v>100.65</v>
      </c>
      <c r="BX7" s="39">
        <v>99.87</v>
      </c>
      <c r="BY7" s="39">
        <v>100.42</v>
      </c>
      <c r="BZ7" s="39">
        <v>103.91</v>
      </c>
      <c r="CA7" s="39">
        <v>263.72000000000003</v>
      </c>
      <c r="CB7" s="39">
        <v>260.14</v>
      </c>
      <c r="CC7" s="39">
        <v>271.70999999999998</v>
      </c>
      <c r="CD7" s="39">
        <v>266.20999999999998</v>
      </c>
      <c r="CE7" s="39">
        <v>233.71</v>
      </c>
      <c r="CF7" s="39">
        <v>173.03</v>
      </c>
      <c r="CG7" s="39">
        <v>171.15</v>
      </c>
      <c r="CH7" s="39">
        <v>170.19</v>
      </c>
      <c r="CI7" s="39">
        <v>171.81</v>
      </c>
      <c r="CJ7" s="39">
        <v>171.67</v>
      </c>
      <c r="CK7" s="39">
        <v>167.11</v>
      </c>
      <c r="CL7" s="39">
        <v>55.33</v>
      </c>
      <c r="CM7" s="39">
        <v>54.9</v>
      </c>
      <c r="CN7" s="39">
        <v>55.22</v>
      </c>
      <c r="CO7" s="39">
        <v>55.03</v>
      </c>
      <c r="CP7" s="39">
        <v>56.03</v>
      </c>
      <c r="CQ7" s="39">
        <v>58.58</v>
      </c>
      <c r="CR7" s="39">
        <v>58.53</v>
      </c>
      <c r="CS7" s="39">
        <v>59.01</v>
      </c>
      <c r="CT7" s="39">
        <v>60.03</v>
      </c>
      <c r="CU7" s="39">
        <v>59.74</v>
      </c>
      <c r="CV7" s="39">
        <v>60.27</v>
      </c>
      <c r="CW7" s="39">
        <v>79.89</v>
      </c>
      <c r="CX7" s="39">
        <v>80.83</v>
      </c>
      <c r="CY7" s="39">
        <v>79.36</v>
      </c>
      <c r="CZ7" s="39">
        <v>79.84</v>
      </c>
      <c r="DA7" s="39">
        <v>79.64</v>
      </c>
      <c r="DB7" s="39">
        <v>85.23</v>
      </c>
      <c r="DC7" s="39">
        <v>85.26</v>
      </c>
      <c r="DD7" s="39">
        <v>85.37</v>
      </c>
      <c r="DE7" s="39">
        <v>84.81</v>
      </c>
      <c r="DF7" s="39">
        <v>84.8</v>
      </c>
      <c r="DG7" s="39">
        <v>89.92</v>
      </c>
      <c r="DH7" s="39">
        <v>42.92</v>
      </c>
      <c r="DI7" s="39">
        <v>44.72</v>
      </c>
      <c r="DJ7" s="39">
        <v>45.09</v>
      </c>
      <c r="DK7" s="39">
        <v>46.72</v>
      </c>
      <c r="DL7" s="39">
        <v>46.76</v>
      </c>
      <c r="DM7" s="39">
        <v>44.31</v>
      </c>
      <c r="DN7" s="39">
        <v>45.75</v>
      </c>
      <c r="DO7" s="39">
        <v>46.9</v>
      </c>
      <c r="DP7" s="39">
        <v>47.28</v>
      </c>
      <c r="DQ7" s="39">
        <v>47.66</v>
      </c>
      <c r="DR7" s="39">
        <v>48.85</v>
      </c>
      <c r="DS7" s="39">
        <v>0.94</v>
      </c>
      <c r="DT7" s="39">
        <v>2.0499999999999998</v>
      </c>
      <c r="DU7" s="39">
        <v>6.56</v>
      </c>
      <c r="DV7" s="39">
        <v>13.18</v>
      </c>
      <c r="DW7" s="39">
        <v>15.14</v>
      </c>
      <c r="DX7" s="39">
        <v>10.09</v>
      </c>
      <c r="DY7" s="39">
        <v>10.54</v>
      </c>
      <c r="DZ7" s="39">
        <v>12.03</v>
      </c>
      <c r="EA7" s="39">
        <v>12.19</v>
      </c>
      <c r="EB7" s="39">
        <v>15.1</v>
      </c>
      <c r="EC7" s="39">
        <v>17.8</v>
      </c>
      <c r="ED7" s="39">
        <v>0.38</v>
      </c>
      <c r="EE7" s="39">
        <v>0.18</v>
      </c>
      <c r="EF7" s="39">
        <v>1.19</v>
      </c>
      <c r="EG7" s="39">
        <v>0.21</v>
      </c>
      <c r="EH7" s="39">
        <v>0.31</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稗田 友貴</cp:lastModifiedBy>
  <cp:lastPrinted>2020-02-06T00:04:22Z</cp:lastPrinted>
  <dcterms:created xsi:type="dcterms:W3CDTF">2019-12-05T04:29:31Z</dcterms:created>
  <dcterms:modified xsi:type="dcterms:W3CDTF">2020-02-07T07:32:34Z</dcterms:modified>
  <cp:category/>
</cp:coreProperties>
</file>