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02-水道業務係\調査回答\経営比較分析票の分析\H30年度を分析　経営比較分析\"/>
    </mc:Choice>
  </mc:AlternateContent>
  <workbookProtection workbookAlgorithmName="SHA-512" workbookHashValue="nNsbCShpFeeqIA6G0ssERkwqc0MfT8jhc3I+QwqxbNuCIgHb7fqWBVx29nBiXxte1BD9v/pKg4SBojFeFkPepA==" workbookSaltValue="712HCR5SMEWO1YDVLRmbjw==" workbookSpinCount="100000" lockStructure="1"/>
  <bookViews>
    <workbookView xWindow="0" yWindow="0" windowWidth="11775" windowHeight="11910"/>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<sst xmlns="http://schemas.openxmlformats.org/spreadsheetml/2006/main" count="220" uniqueCount="108">
  <si>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</si>
  <si>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</si>
  <si>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</si>
  <si>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</si>
  <si>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</si>
  <si>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</si>
  <si>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</si>
  <si>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</si>
  <si>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</si>
  <si>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</si>
  <si>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</si>
  <si>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</si>
  <si>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</si>
  <si>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</si>
  <si>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</si>
  <si>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</si>
  <si>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</si>
  <si>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</si>
  <si>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</si>
  <si>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</si>
  <si>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</si>
  <si>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</si>
  <si>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</si>
  <si>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</si>
  <si>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</si>
  <si>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</si>
  <si>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</si>
  <si>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</si>
  <si>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</si>
  <si>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</si>
  <si>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</si>
  <si>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</si>
  <si>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</si>
  <si>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</si>
  <si>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</si>
  <si>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</si>
  <si>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</si>
  <si>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</si>
  <si>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</si>
  <si>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</si>
  <si>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</si>
  <si>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</si>
  <si>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</si>
  <si>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</si>
  <si>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</si>
  <si>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</si>
  <si>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</si>
  <si>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</si>
  <si>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</si>
  <si>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</si>
  <si>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</si>
  <si>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</si>
  <si>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</si>
  <si>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</si>
  <si>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</si>
  <si>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</si>
  <si>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</si>
  <si>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</si>
  <si>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</si>
  <si>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</si>
  <si>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</si>
  <si>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</si>
  <si>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</si>
  <si>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</si>
  <si>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</si>
  <si>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</si>
  <si>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</si>
  <si>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</si>
  <si>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</si>
  <si>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</si>
  <si>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</si>
  <si>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</si>
  <si>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</si>
  <si>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</si>
  <si>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</si>
  <si>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</si>
  <si>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</si>
  <si>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</si>
  <si>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</si>
  <si>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</si>
  <si>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</si>
  <si>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</si>
  <si>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</si>
  <si>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</si>
  <si>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</si>
  <si>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</si>
  <si>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</si>
  <si>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</si>
  <si>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</si>
  <si>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</si>
  <si>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</si>
  <si>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</si>
  <si>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</si>
  <si>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松浦市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</si>
  <si>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</si>
  <si>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</si>
  <si>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</si>
  <si>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</si>
  <si>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</si>
  <si>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</si>
  <si>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</si>
  <si>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</si>
  <si>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</si>
  <si>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</si>
  <si>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</si>
  <si>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①簡水統合後の初年度である平成30年度は収支の金額が以前より大きく変化した。その上で経常収支が100％を下回っており、今後、事業収支バランスについて見直す必要がある。
②簡水統合にともなう減価償却を含む費用の増加に起因すると思われる。①同様の対策を行う。
③簡水統合した事で旧簡水事業の簡水債も加わり比率を落としている。
④③同様に簡水債の加算により、大きく比率が増加した。以降の施設更新を考えると現在の他市町村平均を超過しないように更新を行いたい。
⑤料金回収率は前年度システム更新による費用増、今年度統合による費用増で100％を下回っている。①同様の対策をとる。
⑥給水原価については、簡水統合したことにより類似団体平均値に近い数値となっている。水道水を安価に作れていた利点が失われた事を事業運営に反映させる。
⑦施設利用率については簡水統合後も大きな変化は無く、平均より高い施設稼働率を維持する努力を行う。
⑧有収率は80％台を推移しているが、簡水統合による事業範囲の拡大での漏水等の影響が大きくなると予想されるため、推移を注視する。</t>
    <rPh sb="1" eb="3">
      <t>カンスイ</t>
    </rPh>
    <rPh sb="3" eb="5">
      <t>トウゴウ</t>
    </rPh>
    <rPh sb="5" eb="6">
      <t>ゴ</t>
    </rPh>
    <rPh sb="7" eb="10">
      <t>ショネンド</t>
    </rPh>
    <rPh sb="13" eb="15">
      <t>ヘイセイ</t>
    </rPh>
    <rPh sb="17" eb="19">
      <t>ネンド</t>
    </rPh>
    <rPh sb="20" eb="22">
      <t>シュウシ</t>
    </rPh>
    <rPh sb="23" eb="25">
      <t>キンガク</t>
    </rPh>
    <rPh sb="26" eb="28">
      <t>イゼン</t>
    </rPh>
    <rPh sb="30" eb="31">
      <t>オオ</t>
    </rPh>
    <rPh sb="33" eb="35">
      <t>ヘンカ</t>
    </rPh>
    <rPh sb="40" eb="41">
      <t>ウエ</t>
    </rPh>
    <rPh sb="42" eb="44">
      <t>ケイジョウ</t>
    </rPh>
    <rPh sb="44" eb="46">
      <t>シュウシ</t>
    </rPh>
    <rPh sb="52" eb="54">
      <t>シタマワ</t>
    </rPh>
    <rPh sb="59" eb="61">
      <t>コンゴ</t>
    </rPh>
    <rPh sb="62" eb="64">
      <t>ジギョウ</t>
    </rPh>
    <rPh sb="64" eb="66">
      <t>シュウシ</t>
    </rPh>
    <rPh sb="74" eb="76">
      <t>ミナオ</t>
    </rPh>
    <rPh sb="77" eb="79">
      <t>ヒツヨウ</t>
    </rPh>
    <rPh sb="85" eb="87">
      <t>カンスイ</t>
    </rPh>
    <rPh sb="87" eb="89">
      <t>トウゴウ</t>
    </rPh>
    <rPh sb="94" eb="96">
      <t>ゲンカ</t>
    </rPh>
    <rPh sb="96" eb="98">
      <t>ショウキャク</t>
    </rPh>
    <rPh sb="99" eb="100">
      <t>フク</t>
    </rPh>
    <rPh sb="101" eb="103">
      <t>ヒヨウ</t>
    </rPh>
    <rPh sb="104" eb="106">
      <t>ゾウカ</t>
    </rPh>
    <rPh sb="107" eb="109">
      <t>キイン</t>
    </rPh>
    <rPh sb="112" eb="113">
      <t>オモ</t>
    </rPh>
    <rPh sb="118" eb="120">
      <t>ドウヨウ</t>
    </rPh>
    <rPh sb="121" eb="123">
      <t>タイサク</t>
    </rPh>
    <rPh sb="124" eb="125">
      <t>オコナ</t>
    </rPh>
    <rPh sb="129" eb="131">
      <t>カンスイ</t>
    </rPh>
    <rPh sb="131" eb="133">
      <t>トウゴウ</t>
    </rPh>
    <rPh sb="135" eb="136">
      <t>コト</t>
    </rPh>
    <rPh sb="143" eb="145">
      <t>カンスイ</t>
    </rPh>
    <rPh sb="145" eb="146">
      <t>サイ</t>
    </rPh>
    <rPh sb="147" eb="148">
      <t>クワ</t>
    </rPh>
    <rPh sb="150" eb="152">
      <t>ヒリツ</t>
    </rPh>
    <rPh sb="153" eb="154">
      <t>オ</t>
    </rPh>
    <rPh sb="163" eb="165">
      <t>ドウヨウ</t>
    </rPh>
    <rPh sb="166" eb="168">
      <t>カンスイ</t>
    </rPh>
    <rPh sb="168" eb="169">
      <t>サイ</t>
    </rPh>
    <rPh sb="170" eb="172">
      <t>カサン</t>
    </rPh>
    <rPh sb="176" eb="177">
      <t>オオ</t>
    </rPh>
    <rPh sb="179" eb="181">
      <t>ヒリツ</t>
    </rPh>
    <rPh sb="182" eb="184">
      <t>ゾウカ</t>
    </rPh>
    <rPh sb="187" eb="189">
      <t>イコウ</t>
    </rPh>
    <rPh sb="190" eb="192">
      <t>シセツ</t>
    </rPh>
    <rPh sb="192" eb="194">
      <t>コウシン</t>
    </rPh>
    <rPh sb="195" eb="196">
      <t>カンガ</t>
    </rPh>
    <rPh sb="199" eb="201">
      <t>ゲンザイ</t>
    </rPh>
    <rPh sb="202" eb="203">
      <t>タ</t>
    </rPh>
    <rPh sb="203" eb="206">
      <t>シチョウソン</t>
    </rPh>
    <rPh sb="206" eb="208">
      <t>ヘイキン</t>
    </rPh>
    <rPh sb="209" eb="211">
      <t>チョウカ</t>
    </rPh>
    <rPh sb="217" eb="219">
      <t>コウシン</t>
    </rPh>
    <rPh sb="220" eb="221">
      <t>オコナ</t>
    </rPh>
    <rPh sb="227" eb="229">
      <t>リョウキン</t>
    </rPh>
    <rPh sb="229" eb="231">
      <t>カイシュウ</t>
    </rPh>
    <rPh sb="231" eb="232">
      <t>リツ</t>
    </rPh>
    <rPh sb="233" eb="236">
      <t>ゼンネンド</t>
    </rPh>
    <rPh sb="240" eb="242">
      <t>コウシン</t>
    </rPh>
    <rPh sb="245" eb="247">
      <t>ヒヨウ</t>
    </rPh>
    <rPh sb="247" eb="248">
      <t>ゾウ</t>
    </rPh>
    <rPh sb="249" eb="252">
      <t>コンネンド</t>
    </rPh>
    <rPh sb="252" eb="254">
      <t>トウゴウ</t>
    </rPh>
    <rPh sb="257" eb="259">
      <t>ヒヨウ</t>
    </rPh>
    <rPh sb="259" eb="260">
      <t>ゾウ</t>
    </rPh>
    <rPh sb="266" eb="268">
      <t>シタマワ</t>
    </rPh>
    <rPh sb="274" eb="276">
      <t>ドウヨウ</t>
    </rPh>
    <rPh sb="277" eb="279">
      <t>タイサク</t>
    </rPh>
    <rPh sb="285" eb="287">
      <t>キュウスイ</t>
    </rPh>
    <rPh sb="287" eb="289">
      <t>ゲンカ</t>
    </rPh>
    <rPh sb="295" eb="297">
      <t>カンスイ</t>
    </rPh>
    <rPh sb="297" eb="299">
      <t>トウゴウ</t>
    </rPh>
    <rPh sb="306" eb="308">
      <t>ルイジ</t>
    </rPh>
    <rPh sb="308" eb="310">
      <t>ダンタイ</t>
    </rPh>
    <rPh sb="310" eb="313">
      <t>ヘイキンチ</t>
    </rPh>
    <rPh sb="314" eb="315">
      <t>チカ</t>
    </rPh>
    <rPh sb="316" eb="318">
      <t>スウチ</t>
    </rPh>
    <rPh sb="327" eb="328">
      <t>ミズ</t>
    </rPh>
    <rPh sb="329" eb="331">
      <t>アンカ</t>
    </rPh>
    <rPh sb="332" eb="333">
      <t>ツク</t>
    </rPh>
    <rPh sb="337" eb="339">
      <t>リテン</t>
    </rPh>
    <rPh sb="340" eb="341">
      <t>ウシナ</t>
    </rPh>
    <rPh sb="344" eb="345">
      <t>コト</t>
    </rPh>
    <rPh sb="346" eb="348">
      <t>ジギョウ</t>
    </rPh>
    <rPh sb="348" eb="350">
      <t>ウンエイ</t>
    </rPh>
    <rPh sb="351" eb="353">
      <t>ハンエイ</t>
    </rPh>
    <rPh sb="359" eb="361">
      <t>シセツ</t>
    </rPh>
    <rPh sb="361" eb="364">
      <t>リヨウリツ</t>
    </rPh>
    <rPh sb="369" eb="371">
      <t>カンスイ</t>
    </rPh>
    <rPh sb="371" eb="373">
      <t>トウゴウ</t>
    </rPh>
    <rPh sb="373" eb="374">
      <t>ゴ</t>
    </rPh>
    <rPh sb="375" eb="376">
      <t>オオ</t>
    </rPh>
    <rPh sb="378" eb="380">
      <t>ヘンカ</t>
    </rPh>
    <rPh sb="381" eb="382">
      <t>ナ</t>
    </rPh>
    <rPh sb="384" eb="386">
      <t>ヘイキン</t>
    </rPh>
    <rPh sb="388" eb="389">
      <t>タカ</t>
    </rPh>
    <rPh sb="390" eb="392">
      <t>シセツ</t>
    </rPh>
    <rPh sb="392" eb="394">
      <t>カドウ</t>
    </rPh>
    <rPh sb="394" eb="395">
      <t>リツ</t>
    </rPh>
    <rPh sb="396" eb="398">
      <t>イジ</t>
    </rPh>
    <rPh sb="400" eb="402">
      <t>ドリョク</t>
    </rPh>
    <rPh sb="403" eb="404">
      <t>オコナ</t>
    </rPh>
    <rPh sb="408" eb="411">
      <t>ユウシュウリツ</t>
    </rPh>
    <rPh sb="415" eb="416">
      <t>ダイ</t>
    </rPh>
    <rPh sb="417" eb="419">
      <t>スイイ</t>
    </rPh>
    <rPh sb="425" eb="427">
      <t>カンスイ</t>
    </rPh>
    <rPh sb="427" eb="429">
      <t>トウゴウ</t>
    </rPh>
    <rPh sb="432" eb="434">
      <t>ジギョウ</t>
    </rPh>
    <rPh sb="434" eb="436">
      <t>ハンイ</t>
    </rPh>
    <rPh sb="437" eb="439">
      <t>カクダイ</t>
    </rPh>
    <rPh sb="441" eb="443">
      <t>ロウスイ</t>
    </rPh>
    <rPh sb="443" eb="444">
      <t>トウ</t>
    </rPh>
    <rPh sb="445" eb="447">
      <t>エイキョウ</t>
    </rPh>
    <rPh sb="448" eb="449">
      <t>オオ</t>
    </rPh>
    <rPh sb="454" eb="456">
      <t>ヨソウ</t>
    </rPh>
    <rPh sb="462" eb="464">
      <t>スイイ</t>
    </rPh>
    <rPh sb="465" eb="467">
      <t>チュウシ</t>
    </rPh>
    <phoneticPr fontId="4"/>
  </si>
  <si>
    <t>①簡水統合により比較的新しい施設が増えた事による償却率の減少がみられる。ただし、全体の施設数が増加しているので、以降の計画的な更新計画が必要とされる。
②管路については、現在も使用できる老朽管が多く統合されたため、経年化率が大きく変化した。全地区で考えると膨大な管距離となるため、漏水などによる管路更新の効果が高い箇所を厳選して実施する。
③当該年度の管路更新は無く、計画的な管路更新が必要である。</t>
    <rPh sb="1" eb="3">
      <t>カンスイ</t>
    </rPh>
    <rPh sb="3" eb="5">
      <t>トウゴウ</t>
    </rPh>
    <rPh sb="8" eb="11">
      <t>ヒカクテキ</t>
    </rPh>
    <rPh sb="11" eb="12">
      <t>アタラ</t>
    </rPh>
    <rPh sb="14" eb="16">
      <t>シセツ</t>
    </rPh>
    <rPh sb="17" eb="18">
      <t>フ</t>
    </rPh>
    <rPh sb="20" eb="21">
      <t>コト</t>
    </rPh>
    <rPh sb="24" eb="26">
      <t>ショウキャク</t>
    </rPh>
    <rPh sb="26" eb="27">
      <t>リツ</t>
    </rPh>
    <rPh sb="28" eb="29">
      <t>ゲン</t>
    </rPh>
    <rPh sb="29" eb="30">
      <t>ショウ</t>
    </rPh>
    <rPh sb="40" eb="42">
      <t>ゼンタイ</t>
    </rPh>
    <rPh sb="43" eb="45">
      <t>シセツ</t>
    </rPh>
    <rPh sb="45" eb="46">
      <t>スウ</t>
    </rPh>
    <rPh sb="47" eb="49">
      <t>ゾウカ</t>
    </rPh>
    <rPh sb="56" eb="58">
      <t>イコウ</t>
    </rPh>
    <rPh sb="59" eb="62">
      <t>ケイカクテキ</t>
    </rPh>
    <rPh sb="63" eb="65">
      <t>コウシン</t>
    </rPh>
    <rPh sb="65" eb="67">
      <t>ケイカク</t>
    </rPh>
    <rPh sb="68" eb="70">
      <t>ヒツヨウ</t>
    </rPh>
    <rPh sb="77" eb="79">
      <t>カンロ</t>
    </rPh>
    <rPh sb="85" eb="87">
      <t>ゲンザイ</t>
    </rPh>
    <rPh sb="88" eb="90">
      <t>シヨウ</t>
    </rPh>
    <rPh sb="93" eb="95">
      <t>ロウキュウ</t>
    </rPh>
    <rPh sb="95" eb="96">
      <t>カン</t>
    </rPh>
    <rPh sb="97" eb="98">
      <t>オオ</t>
    </rPh>
    <rPh sb="99" eb="101">
      <t>トウゴウ</t>
    </rPh>
    <rPh sb="107" eb="110">
      <t>ケイネンカ</t>
    </rPh>
    <rPh sb="110" eb="111">
      <t>リツ</t>
    </rPh>
    <rPh sb="112" eb="113">
      <t>オオ</t>
    </rPh>
    <rPh sb="115" eb="117">
      <t>ヘンカ</t>
    </rPh>
    <rPh sb="120" eb="121">
      <t>ゼン</t>
    </rPh>
    <rPh sb="121" eb="123">
      <t>チク</t>
    </rPh>
    <rPh sb="124" eb="125">
      <t>カンガ</t>
    </rPh>
    <rPh sb="128" eb="130">
      <t>ボウダイ</t>
    </rPh>
    <rPh sb="140" eb="142">
      <t>ロウスイ</t>
    </rPh>
    <rPh sb="147" eb="149">
      <t>カンロ</t>
    </rPh>
    <rPh sb="149" eb="151">
      <t>コウシン</t>
    </rPh>
    <rPh sb="152" eb="154">
      <t>コウカ</t>
    </rPh>
    <rPh sb="155" eb="156">
      <t>タカ</t>
    </rPh>
    <rPh sb="157" eb="159">
      <t>カショ</t>
    </rPh>
    <rPh sb="160" eb="162">
      <t>ゲンセン</t>
    </rPh>
    <rPh sb="164" eb="166">
      <t>ジッシ</t>
    </rPh>
    <phoneticPr fontId="4"/>
  </si>
  <si>
    <t>　当該年度の全体的な分析として、簡水統合による変化が大きく表れていた結果となった。
　市内全地区を対象とした事業運営について、全施設の操業を確実に行えるよう施設更新・補修を計画しつつ、収益・費用のバランスを取ることが出来るよう経営戦略に基づいた事業内容の見直しと効率化を図る。</t>
    <rPh sb="1" eb="3">
      <t>トウガイ</t>
    </rPh>
    <rPh sb="3" eb="5">
      <t>ネンド</t>
    </rPh>
    <rPh sb="6" eb="9">
      <t>ゼンタイテキ</t>
    </rPh>
    <rPh sb="10" eb="12">
      <t>ブンセキ</t>
    </rPh>
    <rPh sb="16" eb="18">
      <t>カンスイ</t>
    </rPh>
    <rPh sb="18" eb="20">
      <t>トウゴウ</t>
    </rPh>
    <rPh sb="23" eb="25">
      <t>ヘンカ</t>
    </rPh>
    <rPh sb="26" eb="27">
      <t>オオ</t>
    </rPh>
    <rPh sb="29" eb="30">
      <t>アラワ</t>
    </rPh>
    <rPh sb="34" eb="36">
      <t>ケッカ</t>
    </rPh>
    <rPh sb="43" eb="45">
      <t>シナイ</t>
    </rPh>
    <rPh sb="45" eb="46">
      <t>ゼン</t>
    </rPh>
    <rPh sb="46" eb="48">
      <t>チク</t>
    </rPh>
    <rPh sb="49" eb="51">
      <t>タイショウ</t>
    </rPh>
    <rPh sb="54" eb="56">
      <t>ジギョウ</t>
    </rPh>
    <rPh sb="56" eb="58">
      <t>ウンエイ</t>
    </rPh>
    <rPh sb="83" eb="85">
      <t>ホシュウ</t>
    </rPh>
    <rPh sb="86" eb="88">
      <t>ケイカク</t>
    </rPh>
    <rPh sb="92" eb="94">
      <t>シュウエキ</t>
    </rPh>
    <rPh sb="95" eb="97">
      <t>ヒヨウ</t>
    </rPh>
    <rPh sb="103" eb="104">
      <t>ト</t>
    </rPh>
    <rPh sb="108" eb="110">
      <t>デキ</t>
    </rPh>
    <rPh sb="113" eb="115">
      <t>ケイエイ</t>
    </rPh>
    <rPh sb="115" eb="117">
      <t>センリャク</t>
    </rPh>
    <rPh sb="118" eb="119">
      <t>モト</t>
    </rPh>
    <rPh sb="122" eb="124">
      <t>ジギョウ</t>
    </rPh>
    <rPh sb="124" eb="126">
      <t>ナイヨウ</t>
    </rPh>
    <rPh sb="127" eb="129">
      <t>ミナオ</t>
    </rPh>
    <rPh sb="131" eb="134">
      <t>コウリツカ</t>
    </rPh>
    <rPh sb="135" eb="136">
      <t>ハカ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</si>
</sst>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formatCode="#,##0.00;&quot;△&quot;#,##0.00;&quot;-&quot;">
                  <c:v>0.17</c:v>
                </c:pt>
                <c:pt idx="1">
                  <c:v>0</c:v>
                </c:pt>
                <c:pt idx="2" formatCode="#,##0.00;&quot;△&quot;#,##0.00;&quot;-&quot;">
                  <c:v>0.21</c:v>
                </c:pt>
                <c:pt idx="3">
                  <c:v>0</c:v>
                </c:pt>
                <c:pt idx="4">
                  <c:v>0</c:v>
                </c:pt>
              </c:numCache>
            </c:numRef>
          </c:val>
          <c:extLst xmlns:c16r2="http://schemas.microsoft.com/office/drawing/2015/06/chart">
            <c:ext xmlns:c16="http://schemas.microsoft.com/office/drawing/2014/chart" uri="{C3380CC4-5D6E-409C-BE32-E72D297353CC}">
              <c16:uniqueId val="{00000000-9441-4A48-A877-69532D3086D5}"/>
            </c:ext>
          </c:extLst>
        </c:ser>
        <c:dLbls>
          <c:showLegendKey val="0"/>
          <c:showVal val="0"/>
          <c:showCatName val="0"/>
          <c:showSerName val="0"/>
          <c:showPercent val="0"/>
          <c:showBubbleSize val="0"/>
        </c:dLbls>
        <c:gapWidth val="150"/>
        <c:axId val="399420904"/>
        <c:axId val="39942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0.66</c:v>
                </c:pt>
                <c:pt idx="1">
                  <c:v>0.99</c:v>
                </c:pt>
                <c:pt idx="2">
                  <c:v>0.71</c:v>
                </c:pt>
                <c:pt idx="3">
                  <c:v>0.54</c:v>
                </c:pt>
                <c:pt idx="4">
                  <c:v>0.5</c:v>
                </c:pt>
              </c:numCache>
            </c:numRef>
          </c:val>
          <c:smooth val="0"/>
          <c:extLst xmlns:c16r2="http://schemas.microsoft.com/office/drawing/2015/06/chart">
            <c:ext xmlns:c16="http://schemas.microsoft.com/office/drawing/2014/chart" uri="{C3380CC4-5D6E-409C-BE32-E72D297353CC}">
              <c16:uniqueId val="{00000001-9441-4A48-A877-69532D3086D5}"/>
            </c:ext>
          </c:extLst>
        </c:ser>
        <c:dLbls>
          <c:showLegendKey val="0"/>
          <c:showVal val="0"/>
          <c:showCatName val="0"/>
          <c:showSerName val="0"/>
          <c:showPercent val="0"/>
          <c:showBubbleSize val="0"/>
        </c:dLbls>
        <c:marker val="1"/>
        <c:smooth val="0"/>
        <c:axId val="399420904"/>
        <c:axId val="399420512"/>
      </c:lineChart>
      <c:dateAx>
        <c:axId val="399420904"/>
        <c:scaling>
          <c:orientation val="minMax"/>
        </c:scaling>
        <c:delete val="1"/>
        <c:axPos val="b"/>
        <c:numFmt formatCode="ge" sourceLinked="1"/>
        <c:majorTickMark val="none"/>
        <c:minorTickMark val="none"/>
        <c:tickLblPos val="none"/>
        <c:crossAx val="399420512"/>
        <c:crosses val="autoZero"/>
        <c:auto val="1"/>
        <c:lblOffset val="100"/>
        <c:baseTimeUnit val="years"/>
      </c:dateAx>
      <c:valAx>
        <c:axId val="399420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9420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70.489999999999995</c:v>
                </c:pt>
                <c:pt idx="1">
                  <c:v>67.94</c:v>
                </c:pt>
                <c:pt idx="2">
                  <c:v>68.22</c:v>
                </c:pt>
                <c:pt idx="3">
                  <c:v>69.48</c:v>
                </c:pt>
                <c:pt idx="4">
                  <c:v>64.59</c:v>
                </c:pt>
              </c:numCache>
            </c:numRef>
          </c:val>
          <c:extLst xmlns:c16r2="http://schemas.microsoft.com/office/drawing/2015/06/chart">
            <c:ext xmlns:c16="http://schemas.microsoft.com/office/drawing/2014/chart" uri="{C3380CC4-5D6E-409C-BE32-E72D297353CC}">
              <c16:uniqueId val="{00000000-B102-482A-9A80-72402440ED94}"/>
            </c:ext>
          </c:extLst>
        </c:ser>
        <c:dLbls>
          <c:showLegendKey val="0"/>
          <c:showVal val="0"/>
          <c:showCatName val="0"/>
          <c:showSerName val="0"/>
          <c:showPercent val="0"/>
          <c:showBubbleSize val="0"/>
        </c:dLbls>
        <c:gapWidth val="150"/>
        <c:axId val="397797640"/>
        <c:axId val="39779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55.13</c:v>
                </c:pt>
                <c:pt idx="1">
                  <c:v>54.77</c:v>
                </c:pt>
                <c:pt idx="2">
                  <c:v>54.92</c:v>
                </c:pt>
                <c:pt idx="3">
                  <c:v>55.63</c:v>
                </c:pt>
                <c:pt idx="4">
                  <c:v>55.03</c:v>
                </c:pt>
              </c:numCache>
            </c:numRef>
          </c:val>
          <c:smooth val="0"/>
          <c:extLst xmlns:c16r2="http://schemas.microsoft.com/office/drawing/2015/06/chart">
            <c:ext xmlns:c16="http://schemas.microsoft.com/office/drawing/2014/chart" uri="{C3380CC4-5D6E-409C-BE32-E72D297353CC}">
              <c16:uniqueId val="{00000001-B102-482A-9A80-72402440ED94}"/>
            </c:ext>
          </c:extLst>
        </c:ser>
        <c:dLbls>
          <c:showLegendKey val="0"/>
          <c:showVal val="0"/>
          <c:showCatName val="0"/>
          <c:showSerName val="0"/>
          <c:showPercent val="0"/>
          <c:showBubbleSize val="0"/>
        </c:dLbls>
        <c:marker val="1"/>
        <c:smooth val="0"/>
        <c:axId val="397797640"/>
        <c:axId val="397798032"/>
      </c:lineChart>
      <c:dateAx>
        <c:axId val="397797640"/>
        <c:scaling>
          <c:orientation val="minMax"/>
        </c:scaling>
        <c:delete val="1"/>
        <c:axPos val="b"/>
        <c:numFmt formatCode="ge" sourceLinked="1"/>
        <c:majorTickMark val="none"/>
        <c:minorTickMark val="none"/>
        <c:tickLblPos val="none"/>
        <c:crossAx val="397798032"/>
        <c:crosses val="autoZero"/>
        <c:auto val="1"/>
        <c:lblOffset val="100"/>
        <c:baseTimeUnit val="years"/>
      </c:dateAx>
      <c:valAx>
        <c:axId val="39779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7797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83.24</c:v>
                </c:pt>
                <c:pt idx="1">
                  <c:v>87.89</c:v>
                </c:pt>
                <c:pt idx="2">
                  <c:v>86.8</c:v>
                </c:pt>
                <c:pt idx="3">
                  <c:v>89.36</c:v>
                </c:pt>
                <c:pt idx="4">
                  <c:v>85.22</c:v>
                </c:pt>
              </c:numCache>
            </c:numRef>
          </c:val>
          <c:extLst xmlns:c16r2="http://schemas.microsoft.com/office/drawing/2015/06/chart">
            <c:ext xmlns:c16="http://schemas.microsoft.com/office/drawing/2014/chart" uri="{C3380CC4-5D6E-409C-BE32-E72D297353CC}">
              <c16:uniqueId val="{00000000-7D31-4DE0-B54D-2714A7FAFEC8}"/>
            </c:ext>
          </c:extLst>
        </c:ser>
        <c:dLbls>
          <c:showLegendKey val="0"/>
          <c:showVal val="0"/>
          <c:showCatName val="0"/>
          <c:showSerName val="0"/>
          <c:showPercent val="0"/>
          <c:showBubbleSize val="0"/>
        </c:dLbls>
        <c:gapWidth val="150"/>
        <c:axId val="272642040"/>
        <c:axId val="272642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c:v>
                </c:pt>
                <c:pt idx="1">
                  <c:v>82.89</c:v>
                </c:pt>
                <c:pt idx="2">
                  <c:v>82.66</c:v>
                </c:pt>
                <c:pt idx="3">
                  <c:v>82.04</c:v>
                </c:pt>
                <c:pt idx="4">
                  <c:v>81.900000000000006</c:v>
                </c:pt>
              </c:numCache>
            </c:numRef>
          </c:val>
          <c:smooth val="0"/>
          <c:extLst xmlns:c16r2="http://schemas.microsoft.com/office/drawing/2015/06/chart">
            <c:ext xmlns:c16="http://schemas.microsoft.com/office/drawing/2014/chart" uri="{C3380CC4-5D6E-409C-BE32-E72D297353CC}">
              <c16:uniqueId val="{00000001-7D31-4DE0-B54D-2714A7FAFEC8}"/>
            </c:ext>
          </c:extLst>
        </c:ser>
        <c:dLbls>
          <c:showLegendKey val="0"/>
          <c:showVal val="0"/>
          <c:showCatName val="0"/>
          <c:showSerName val="0"/>
          <c:showPercent val="0"/>
          <c:showBubbleSize val="0"/>
        </c:dLbls>
        <c:marker val="1"/>
        <c:smooth val="0"/>
        <c:axId val="272642040"/>
        <c:axId val="272642432"/>
      </c:lineChart>
      <c:dateAx>
        <c:axId val="272642040"/>
        <c:scaling>
          <c:orientation val="minMax"/>
        </c:scaling>
        <c:delete val="1"/>
        <c:axPos val="b"/>
        <c:numFmt formatCode="ge" sourceLinked="1"/>
        <c:majorTickMark val="none"/>
        <c:minorTickMark val="none"/>
        <c:tickLblPos val="none"/>
        <c:crossAx val="272642432"/>
        <c:crosses val="autoZero"/>
        <c:auto val="1"/>
        <c:lblOffset val="100"/>
        <c:baseTimeUnit val="years"/>
      </c:dateAx>
      <c:valAx>
        <c:axId val="272642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2642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110.4</c:v>
                </c:pt>
                <c:pt idx="1">
                  <c:v>113.4</c:v>
                </c:pt>
                <c:pt idx="2">
                  <c:v>120.02</c:v>
                </c:pt>
                <c:pt idx="3">
                  <c:v>94.32</c:v>
                </c:pt>
                <c:pt idx="4">
                  <c:v>91.24</c:v>
                </c:pt>
              </c:numCache>
            </c:numRef>
          </c:val>
          <c:extLst xmlns:c16r2="http://schemas.microsoft.com/office/drawing/2015/06/chart">
            <c:ext xmlns:c16="http://schemas.microsoft.com/office/drawing/2014/chart" uri="{C3380CC4-5D6E-409C-BE32-E72D297353CC}">
              <c16:uniqueId val="{00000000-54AE-45E9-AED8-0C958C6BF783}"/>
            </c:ext>
          </c:extLst>
        </c:ser>
        <c:dLbls>
          <c:showLegendKey val="0"/>
          <c:showVal val="0"/>
          <c:showCatName val="0"/>
          <c:showSerName val="0"/>
          <c:showPercent val="0"/>
          <c:showBubbleSize val="0"/>
        </c:dLbls>
        <c:gapWidth val="150"/>
        <c:axId val="554917880"/>
        <c:axId val="554917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110.01</c:v>
                </c:pt>
                <c:pt idx="1">
                  <c:v>111.21</c:v>
                </c:pt>
                <c:pt idx="2">
                  <c:v>111.71</c:v>
                </c:pt>
                <c:pt idx="3">
                  <c:v>110.05</c:v>
                </c:pt>
                <c:pt idx="4">
                  <c:v>108.87</c:v>
                </c:pt>
              </c:numCache>
            </c:numRef>
          </c:val>
          <c:smooth val="0"/>
          <c:extLst xmlns:c16r2="http://schemas.microsoft.com/office/drawing/2015/06/chart">
            <c:ext xmlns:c16="http://schemas.microsoft.com/office/drawing/2014/chart" uri="{C3380CC4-5D6E-409C-BE32-E72D297353CC}">
              <c16:uniqueId val="{00000001-54AE-45E9-AED8-0C958C6BF783}"/>
            </c:ext>
          </c:extLst>
        </c:ser>
        <c:dLbls>
          <c:showLegendKey val="0"/>
          <c:showVal val="0"/>
          <c:showCatName val="0"/>
          <c:showSerName val="0"/>
          <c:showPercent val="0"/>
          <c:showBubbleSize val="0"/>
        </c:dLbls>
        <c:marker val="1"/>
        <c:smooth val="0"/>
        <c:axId val="554917880"/>
        <c:axId val="554917488"/>
      </c:lineChart>
      <c:dateAx>
        <c:axId val="554917880"/>
        <c:scaling>
          <c:orientation val="minMax"/>
        </c:scaling>
        <c:delete val="1"/>
        <c:axPos val="b"/>
        <c:numFmt formatCode="ge" sourceLinked="1"/>
        <c:majorTickMark val="none"/>
        <c:minorTickMark val="none"/>
        <c:tickLblPos val="none"/>
        <c:crossAx val="554917488"/>
        <c:crosses val="autoZero"/>
        <c:auto val="1"/>
        <c:lblOffset val="100"/>
        <c:baseTimeUnit val="years"/>
      </c:dateAx>
      <c:valAx>
        <c:axId val="5549174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54917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54.67</c:v>
                </c:pt>
                <c:pt idx="1">
                  <c:v>56.5</c:v>
                </c:pt>
                <c:pt idx="2">
                  <c:v>58.11</c:v>
                </c:pt>
                <c:pt idx="3">
                  <c:v>59.66</c:v>
                </c:pt>
                <c:pt idx="4">
                  <c:v>42.45</c:v>
                </c:pt>
              </c:numCache>
            </c:numRef>
          </c:val>
          <c:extLst xmlns:c16r2="http://schemas.microsoft.com/office/drawing/2015/06/chart">
            <c:ext xmlns:c16="http://schemas.microsoft.com/office/drawing/2014/chart" uri="{C3380CC4-5D6E-409C-BE32-E72D297353CC}">
              <c16:uniqueId val="{00000000-EDFE-4B82-9E14-125B48ECF6C9}"/>
            </c:ext>
          </c:extLst>
        </c:ser>
        <c:dLbls>
          <c:showLegendKey val="0"/>
          <c:showVal val="0"/>
          <c:showCatName val="0"/>
          <c:showSerName val="0"/>
          <c:showPercent val="0"/>
          <c:showBubbleSize val="0"/>
        </c:dLbls>
        <c:gapWidth val="150"/>
        <c:axId val="554742520"/>
        <c:axId val="552496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46.66</c:v>
                </c:pt>
                <c:pt idx="1">
                  <c:v>47.46</c:v>
                </c:pt>
                <c:pt idx="2">
                  <c:v>48.49</c:v>
                </c:pt>
                <c:pt idx="3">
                  <c:v>48.05</c:v>
                </c:pt>
                <c:pt idx="4">
                  <c:v>48.87</c:v>
                </c:pt>
              </c:numCache>
            </c:numRef>
          </c:val>
          <c:smooth val="0"/>
          <c:extLst xmlns:c16r2="http://schemas.microsoft.com/office/drawing/2015/06/chart">
            <c:ext xmlns:c16="http://schemas.microsoft.com/office/drawing/2014/chart" uri="{C3380CC4-5D6E-409C-BE32-E72D297353CC}">
              <c16:uniqueId val="{00000001-EDFE-4B82-9E14-125B48ECF6C9}"/>
            </c:ext>
          </c:extLst>
        </c:ser>
        <c:dLbls>
          <c:showLegendKey val="0"/>
          <c:showVal val="0"/>
          <c:showCatName val="0"/>
          <c:showSerName val="0"/>
          <c:showPercent val="0"/>
          <c:showBubbleSize val="0"/>
        </c:dLbls>
        <c:marker val="1"/>
        <c:smooth val="0"/>
        <c:axId val="554742520"/>
        <c:axId val="552496144"/>
      </c:lineChart>
      <c:dateAx>
        <c:axId val="554742520"/>
        <c:scaling>
          <c:orientation val="minMax"/>
        </c:scaling>
        <c:delete val="1"/>
        <c:axPos val="b"/>
        <c:numFmt formatCode="ge" sourceLinked="1"/>
        <c:majorTickMark val="none"/>
        <c:minorTickMark val="none"/>
        <c:tickLblPos val="none"/>
        <c:crossAx val="552496144"/>
        <c:crosses val="autoZero"/>
        <c:auto val="1"/>
        <c:lblOffset val="100"/>
        <c:baseTimeUnit val="years"/>
      </c:dateAx>
      <c:valAx>
        <c:axId val="552496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4742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7.79</c:v>
                </c:pt>
                <c:pt idx="1">
                  <c:v>8.48</c:v>
                </c:pt>
                <c:pt idx="2">
                  <c:v>8.48</c:v>
                </c:pt>
                <c:pt idx="3">
                  <c:v>8.48</c:v>
                </c:pt>
                <c:pt idx="4">
                  <c:v>24.44</c:v>
                </c:pt>
              </c:numCache>
            </c:numRef>
          </c:val>
          <c:extLst xmlns:c16r2="http://schemas.microsoft.com/office/drawing/2015/06/chart">
            <c:ext xmlns:c16="http://schemas.microsoft.com/office/drawing/2014/chart" uri="{C3380CC4-5D6E-409C-BE32-E72D297353CC}">
              <c16:uniqueId val="{00000000-5F65-470A-B759-588075E15665}"/>
            </c:ext>
          </c:extLst>
        </c:ser>
        <c:dLbls>
          <c:showLegendKey val="0"/>
          <c:showVal val="0"/>
          <c:showCatName val="0"/>
          <c:showSerName val="0"/>
          <c:showPercent val="0"/>
          <c:showBubbleSize val="0"/>
        </c:dLbls>
        <c:gapWidth val="150"/>
        <c:axId val="555503344"/>
        <c:axId val="555503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9.85</c:v>
                </c:pt>
                <c:pt idx="1">
                  <c:v>9.7100000000000009</c:v>
                </c:pt>
                <c:pt idx="2">
                  <c:v>12.79</c:v>
                </c:pt>
                <c:pt idx="3">
                  <c:v>13.39</c:v>
                </c:pt>
                <c:pt idx="4">
                  <c:v>14.85</c:v>
                </c:pt>
              </c:numCache>
            </c:numRef>
          </c:val>
          <c:smooth val="0"/>
          <c:extLst xmlns:c16r2="http://schemas.microsoft.com/office/drawing/2015/06/chart">
            <c:ext xmlns:c16="http://schemas.microsoft.com/office/drawing/2014/chart" uri="{C3380CC4-5D6E-409C-BE32-E72D297353CC}">
              <c16:uniqueId val="{00000001-5F65-470A-B759-588075E15665}"/>
            </c:ext>
          </c:extLst>
        </c:ser>
        <c:dLbls>
          <c:showLegendKey val="0"/>
          <c:showVal val="0"/>
          <c:showCatName val="0"/>
          <c:showSerName val="0"/>
          <c:showPercent val="0"/>
          <c:showBubbleSize val="0"/>
        </c:dLbls>
        <c:marker val="1"/>
        <c:smooth val="0"/>
        <c:axId val="555503344"/>
        <c:axId val="555503736"/>
      </c:lineChart>
      <c:dateAx>
        <c:axId val="555503344"/>
        <c:scaling>
          <c:orientation val="minMax"/>
        </c:scaling>
        <c:delete val="1"/>
        <c:axPos val="b"/>
        <c:numFmt formatCode="ge" sourceLinked="1"/>
        <c:majorTickMark val="none"/>
        <c:minorTickMark val="none"/>
        <c:tickLblPos val="none"/>
        <c:crossAx val="555503736"/>
        <c:crosses val="autoZero"/>
        <c:auto val="1"/>
        <c:lblOffset val="100"/>
        <c:baseTimeUnit val="years"/>
      </c:dateAx>
      <c:valAx>
        <c:axId val="555503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5503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formatCode="#,##0.00;&quot;△&quot;#,##0.00;&quot;-&quot;">
                  <c:v>9.33</c:v>
                </c:pt>
              </c:numCache>
            </c:numRef>
          </c:val>
          <c:extLst xmlns:c16r2="http://schemas.microsoft.com/office/drawing/2015/06/chart">
            <c:ext xmlns:c16="http://schemas.microsoft.com/office/drawing/2014/chart" uri="{C3380CC4-5D6E-409C-BE32-E72D297353CC}">
              <c16:uniqueId val="{00000000-BCF4-450F-B9A2-CA1E6AC3F3F4}"/>
            </c:ext>
          </c:extLst>
        </c:ser>
        <c:dLbls>
          <c:showLegendKey val="0"/>
          <c:showVal val="0"/>
          <c:showCatName val="0"/>
          <c:showSerName val="0"/>
          <c:showPercent val="0"/>
          <c:showBubbleSize val="0"/>
        </c:dLbls>
        <c:gapWidth val="150"/>
        <c:axId val="555504912"/>
        <c:axId val="555505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2.8</c:v>
                </c:pt>
                <c:pt idx="1">
                  <c:v>1.93</c:v>
                </c:pt>
                <c:pt idx="2">
                  <c:v>1.72</c:v>
                </c:pt>
                <c:pt idx="3">
                  <c:v>2.64</c:v>
                </c:pt>
                <c:pt idx="4">
                  <c:v>3.16</c:v>
                </c:pt>
              </c:numCache>
            </c:numRef>
          </c:val>
          <c:smooth val="0"/>
          <c:extLst xmlns:c16r2="http://schemas.microsoft.com/office/drawing/2015/06/chart">
            <c:ext xmlns:c16="http://schemas.microsoft.com/office/drawing/2014/chart" uri="{C3380CC4-5D6E-409C-BE32-E72D297353CC}">
              <c16:uniqueId val="{00000001-BCF4-450F-B9A2-CA1E6AC3F3F4}"/>
            </c:ext>
          </c:extLst>
        </c:ser>
        <c:dLbls>
          <c:showLegendKey val="0"/>
          <c:showVal val="0"/>
          <c:showCatName val="0"/>
          <c:showSerName val="0"/>
          <c:showPercent val="0"/>
          <c:showBubbleSize val="0"/>
        </c:dLbls>
        <c:marker val="1"/>
        <c:smooth val="0"/>
        <c:axId val="555504912"/>
        <c:axId val="555505304"/>
      </c:lineChart>
      <c:dateAx>
        <c:axId val="555504912"/>
        <c:scaling>
          <c:orientation val="minMax"/>
        </c:scaling>
        <c:delete val="1"/>
        <c:axPos val="b"/>
        <c:numFmt formatCode="ge" sourceLinked="1"/>
        <c:majorTickMark val="none"/>
        <c:minorTickMark val="none"/>
        <c:tickLblPos val="none"/>
        <c:crossAx val="555505304"/>
        <c:crosses val="autoZero"/>
        <c:auto val="1"/>
        <c:lblOffset val="100"/>
        <c:baseTimeUnit val="years"/>
      </c:dateAx>
      <c:valAx>
        <c:axId val="5555053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55504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335.18</c:v>
                </c:pt>
                <c:pt idx="1">
                  <c:v>347.87</c:v>
                </c:pt>
                <c:pt idx="2">
                  <c:v>415.52</c:v>
                </c:pt>
                <c:pt idx="3">
                  <c:v>357.24</c:v>
                </c:pt>
                <c:pt idx="4">
                  <c:v>222.25</c:v>
                </c:pt>
              </c:numCache>
            </c:numRef>
          </c:val>
          <c:extLst xmlns:c16r2="http://schemas.microsoft.com/office/drawing/2015/06/chart">
            <c:ext xmlns:c16="http://schemas.microsoft.com/office/drawing/2014/chart" uri="{C3380CC4-5D6E-409C-BE32-E72D297353CC}">
              <c16:uniqueId val="{00000000-C3C5-4478-BFC0-794EAA0540BD}"/>
            </c:ext>
          </c:extLst>
        </c:ser>
        <c:dLbls>
          <c:showLegendKey val="0"/>
          <c:showVal val="0"/>
          <c:showCatName val="0"/>
          <c:showSerName val="0"/>
          <c:showPercent val="0"/>
          <c:showBubbleSize val="0"/>
        </c:dLbls>
        <c:gapWidth val="150"/>
        <c:axId val="551206944"/>
        <c:axId val="551207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381.53</c:v>
                </c:pt>
                <c:pt idx="1">
                  <c:v>391.54</c:v>
                </c:pt>
                <c:pt idx="2">
                  <c:v>384.34</c:v>
                </c:pt>
                <c:pt idx="3">
                  <c:v>359.47</c:v>
                </c:pt>
                <c:pt idx="4">
                  <c:v>369.69</c:v>
                </c:pt>
              </c:numCache>
            </c:numRef>
          </c:val>
          <c:smooth val="0"/>
          <c:extLst xmlns:c16r2="http://schemas.microsoft.com/office/drawing/2015/06/chart">
            <c:ext xmlns:c16="http://schemas.microsoft.com/office/drawing/2014/chart" uri="{C3380CC4-5D6E-409C-BE32-E72D297353CC}">
              <c16:uniqueId val="{00000001-C3C5-4478-BFC0-794EAA0540BD}"/>
            </c:ext>
          </c:extLst>
        </c:ser>
        <c:dLbls>
          <c:showLegendKey val="0"/>
          <c:showVal val="0"/>
          <c:showCatName val="0"/>
          <c:showSerName val="0"/>
          <c:showPercent val="0"/>
          <c:showBubbleSize val="0"/>
        </c:dLbls>
        <c:marker val="1"/>
        <c:smooth val="0"/>
        <c:axId val="551206944"/>
        <c:axId val="551207336"/>
      </c:lineChart>
      <c:dateAx>
        <c:axId val="551206944"/>
        <c:scaling>
          <c:orientation val="minMax"/>
        </c:scaling>
        <c:delete val="1"/>
        <c:axPos val="b"/>
        <c:numFmt formatCode="ge" sourceLinked="1"/>
        <c:majorTickMark val="none"/>
        <c:minorTickMark val="none"/>
        <c:tickLblPos val="none"/>
        <c:crossAx val="551207336"/>
        <c:crosses val="autoZero"/>
        <c:auto val="1"/>
        <c:lblOffset val="100"/>
        <c:baseTimeUnit val="years"/>
      </c:dateAx>
      <c:valAx>
        <c:axId val="5512073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51206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257.35000000000002</c:v>
                </c:pt>
                <c:pt idx="1">
                  <c:v>217.88</c:v>
                </c:pt>
                <c:pt idx="2">
                  <c:v>188.52</c:v>
                </c:pt>
                <c:pt idx="3">
                  <c:v>153.91</c:v>
                </c:pt>
                <c:pt idx="4">
                  <c:v>402.24</c:v>
                </c:pt>
              </c:numCache>
            </c:numRef>
          </c:val>
          <c:extLst xmlns:c16r2="http://schemas.microsoft.com/office/drawing/2015/06/chart">
            <c:ext xmlns:c16="http://schemas.microsoft.com/office/drawing/2014/chart" uri="{C3380CC4-5D6E-409C-BE32-E72D297353CC}">
              <c16:uniqueId val="{00000000-9BF1-4FAF-89D1-13F0A514868A}"/>
            </c:ext>
          </c:extLst>
        </c:ser>
        <c:dLbls>
          <c:showLegendKey val="0"/>
          <c:showVal val="0"/>
          <c:showCatName val="0"/>
          <c:showSerName val="0"/>
          <c:showPercent val="0"/>
          <c:showBubbleSize val="0"/>
        </c:dLbls>
        <c:gapWidth val="150"/>
        <c:axId val="551208512"/>
        <c:axId val="551208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393.27</c:v>
                </c:pt>
                <c:pt idx="1">
                  <c:v>386.97</c:v>
                </c:pt>
                <c:pt idx="2">
                  <c:v>380.58</c:v>
                </c:pt>
                <c:pt idx="3">
                  <c:v>401.79</c:v>
                </c:pt>
                <c:pt idx="4">
                  <c:v>402.99</c:v>
                </c:pt>
              </c:numCache>
            </c:numRef>
          </c:val>
          <c:smooth val="0"/>
          <c:extLst xmlns:c16r2="http://schemas.microsoft.com/office/drawing/2015/06/chart">
            <c:ext xmlns:c16="http://schemas.microsoft.com/office/drawing/2014/chart" uri="{C3380CC4-5D6E-409C-BE32-E72D297353CC}">
              <c16:uniqueId val="{00000001-9BF1-4FAF-89D1-13F0A514868A}"/>
            </c:ext>
          </c:extLst>
        </c:ser>
        <c:dLbls>
          <c:showLegendKey val="0"/>
          <c:showVal val="0"/>
          <c:showCatName val="0"/>
          <c:showSerName val="0"/>
          <c:showPercent val="0"/>
          <c:showBubbleSize val="0"/>
        </c:dLbls>
        <c:marker val="1"/>
        <c:smooth val="0"/>
        <c:axId val="551208512"/>
        <c:axId val="551208904"/>
      </c:lineChart>
      <c:dateAx>
        <c:axId val="551208512"/>
        <c:scaling>
          <c:orientation val="minMax"/>
        </c:scaling>
        <c:delete val="1"/>
        <c:axPos val="b"/>
        <c:numFmt formatCode="ge" sourceLinked="1"/>
        <c:majorTickMark val="none"/>
        <c:minorTickMark val="none"/>
        <c:tickLblPos val="none"/>
        <c:crossAx val="551208904"/>
        <c:crosses val="autoZero"/>
        <c:auto val="1"/>
        <c:lblOffset val="100"/>
        <c:baseTimeUnit val="years"/>
      </c:dateAx>
      <c:valAx>
        <c:axId val="5512089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51208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104.05</c:v>
                </c:pt>
                <c:pt idx="1">
                  <c:v>106.9</c:v>
                </c:pt>
                <c:pt idx="2">
                  <c:v>113</c:v>
                </c:pt>
                <c:pt idx="3">
                  <c:v>87.85</c:v>
                </c:pt>
                <c:pt idx="4">
                  <c:v>75.05</c:v>
                </c:pt>
              </c:numCache>
            </c:numRef>
          </c:val>
          <c:extLst xmlns:c16r2="http://schemas.microsoft.com/office/drawing/2015/06/chart">
            <c:ext xmlns:c16="http://schemas.microsoft.com/office/drawing/2014/chart" uri="{C3380CC4-5D6E-409C-BE32-E72D297353CC}">
              <c16:uniqueId val="{00000000-E92C-4BB1-8C58-21274B6AFFCB}"/>
            </c:ext>
          </c:extLst>
        </c:ser>
        <c:dLbls>
          <c:showLegendKey val="0"/>
          <c:showVal val="0"/>
          <c:showCatName val="0"/>
          <c:showSerName val="0"/>
          <c:showPercent val="0"/>
          <c:showBubbleSize val="0"/>
        </c:dLbls>
        <c:gapWidth val="150"/>
        <c:axId val="551210080"/>
        <c:axId val="551210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100.47</c:v>
                </c:pt>
                <c:pt idx="1">
                  <c:v>101.72</c:v>
                </c:pt>
                <c:pt idx="2">
                  <c:v>102.38</c:v>
                </c:pt>
                <c:pt idx="3">
                  <c:v>100.12</c:v>
                </c:pt>
                <c:pt idx="4">
                  <c:v>98.66</c:v>
                </c:pt>
              </c:numCache>
            </c:numRef>
          </c:val>
          <c:smooth val="0"/>
          <c:extLst xmlns:c16r2="http://schemas.microsoft.com/office/drawing/2015/06/chart">
            <c:ext xmlns:c16="http://schemas.microsoft.com/office/drawing/2014/chart" uri="{C3380CC4-5D6E-409C-BE32-E72D297353CC}">
              <c16:uniqueId val="{00000001-E92C-4BB1-8C58-21274B6AFFCB}"/>
            </c:ext>
          </c:extLst>
        </c:ser>
        <c:dLbls>
          <c:showLegendKey val="0"/>
          <c:showVal val="0"/>
          <c:showCatName val="0"/>
          <c:showSerName val="0"/>
          <c:showPercent val="0"/>
          <c:showBubbleSize val="0"/>
        </c:dLbls>
        <c:marker val="1"/>
        <c:smooth val="0"/>
        <c:axId val="551210080"/>
        <c:axId val="551210472"/>
      </c:lineChart>
      <c:dateAx>
        <c:axId val="551210080"/>
        <c:scaling>
          <c:orientation val="minMax"/>
        </c:scaling>
        <c:delete val="1"/>
        <c:axPos val="b"/>
        <c:numFmt formatCode="ge" sourceLinked="1"/>
        <c:majorTickMark val="none"/>
        <c:minorTickMark val="none"/>
        <c:tickLblPos val="none"/>
        <c:crossAx val="551210472"/>
        <c:crosses val="autoZero"/>
        <c:auto val="1"/>
        <c:lblOffset val="100"/>
        <c:baseTimeUnit val="years"/>
      </c:dateAx>
      <c:valAx>
        <c:axId val="551210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1210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112.82</c:v>
                </c:pt>
                <c:pt idx="1">
                  <c:v>109.81</c:v>
                </c:pt>
                <c:pt idx="2">
                  <c:v>103.8</c:v>
                </c:pt>
                <c:pt idx="3">
                  <c:v>133.61000000000001</c:v>
                </c:pt>
                <c:pt idx="4">
                  <c:v>181.36</c:v>
                </c:pt>
              </c:numCache>
            </c:numRef>
          </c:val>
          <c:extLst xmlns:c16r2="http://schemas.microsoft.com/office/drawing/2015/06/chart">
            <c:ext xmlns:c16="http://schemas.microsoft.com/office/drawing/2014/chart" uri="{C3380CC4-5D6E-409C-BE32-E72D297353CC}">
              <c16:uniqueId val="{00000000-7A64-4590-806D-B4234F93BA00}"/>
            </c:ext>
          </c:extLst>
        </c:ser>
        <c:dLbls>
          <c:showLegendKey val="0"/>
          <c:showVal val="0"/>
          <c:showCatName val="0"/>
          <c:showSerName val="0"/>
          <c:showPercent val="0"/>
          <c:showBubbleSize val="0"/>
        </c:dLbls>
        <c:gapWidth val="150"/>
        <c:axId val="397796072"/>
        <c:axId val="397796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169.82</c:v>
                </c:pt>
                <c:pt idx="1">
                  <c:v>168.2</c:v>
                </c:pt>
                <c:pt idx="2">
                  <c:v>168.67</c:v>
                </c:pt>
                <c:pt idx="3">
                  <c:v>174.97</c:v>
                </c:pt>
                <c:pt idx="4">
                  <c:v>178.59</c:v>
                </c:pt>
              </c:numCache>
            </c:numRef>
          </c:val>
          <c:smooth val="0"/>
          <c:extLst xmlns:c16r2="http://schemas.microsoft.com/office/drawing/2015/06/chart">
            <c:ext xmlns:c16="http://schemas.microsoft.com/office/drawing/2014/chart" uri="{C3380CC4-5D6E-409C-BE32-E72D297353CC}">
              <c16:uniqueId val="{00000001-7A64-4590-806D-B4234F93BA00}"/>
            </c:ext>
          </c:extLst>
        </c:ser>
        <c:dLbls>
          <c:showLegendKey val="0"/>
          <c:showVal val="0"/>
          <c:showCatName val="0"/>
          <c:showSerName val="0"/>
          <c:showPercent val="0"/>
          <c:showBubbleSize val="0"/>
        </c:dLbls>
        <c:marker val="1"/>
        <c:smooth val="0"/>
        <c:axId val="397796072"/>
        <c:axId val="397796464"/>
      </c:lineChart>
      <c:dateAx>
        <c:axId val="397796072"/>
        <c:scaling>
          <c:orientation val="minMax"/>
        </c:scaling>
        <c:delete val="1"/>
        <c:axPos val="b"/>
        <c:numFmt formatCode="ge" sourceLinked="1"/>
        <c:majorTickMark val="none"/>
        <c:minorTickMark val="none"/>
        <c:tickLblPos val="none"/>
        <c:crossAx val="397796464"/>
        <c:crosses val="autoZero"/>
        <c:auto val="1"/>
        <c:lblOffset val="100"/>
        <c:baseTimeUnit val="years"/>
      </c:dateAx>
      <c:valAx>
        <c:axId val="397796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7796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T22"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長崎県　松浦市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A6</v>
      </c>
      <c r="X8" s="59"/>
      <c r="Y8" s="59"/>
      <c r="Z8" s="59"/>
      <c r="AA8" s="59"/>
      <c r="AB8" s="59"/>
      <c r="AC8" s="59"/>
      <c r="AD8" s="59" t="str">
        <f>データ!$M$6</f>
        <v>非設置</v>
      </c>
      <c r="AE8" s="59"/>
      <c r="AF8" s="59"/>
      <c r="AG8" s="59"/>
      <c r="AH8" s="59"/>
      <c r="AI8" s="59"/>
      <c r="AJ8" s="59"/>
      <c r="AK8" s="4"/>
      <c r="AL8" s="60">
        <f>データ!$R$6</f>
        <v>22966</v>
      </c>
      <c r="AM8" s="60"/>
      <c r="AN8" s="60"/>
      <c r="AO8" s="60"/>
      <c r="AP8" s="60"/>
      <c r="AQ8" s="60"/>
      <c r="AR8" s="60"/>
      <c r="AS8" s="60"/>
      <c r="AT8" s="51">
        <f>データ!$S$6</f>
        <v>130.55000000000001</v>
      </c>
      <c r="AU8" s="52"/>
      <c r="AV8" s="52"/>
      <c r="AW8" s="52"/>
      <c r="AX8" s="52"/>
      <c r="AY8" s="52"/>
      <c r="AZ8" s="52"/>
      <c r="BA8" s="52"/>
      <c r="BB8" s="53">
        <f>データ!$T$6</f>
        <v>175.92</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15">
      <c r="A10" s="2"/>
      <c r="B10" s="51" t="str">
        <f>データ!$N$6</f>
        <v>-</v>
      </c>
      <c r="C10" s="52"/>
      <c r="D10" s="52"/>
      <c r="E10" s="52"/>
      <c r="F10" s="52"/>
      <c r="G10" s="52"/>
      <c r="H10" s="52"/>
      <c r="I10" s="51">
        <f>データ!$O$6</f>
        <v>65.91</v>
      </c>
      <c r="J10" s="52"/>
      <c r="K10" s="52"/>
      <c r="L10" s="52"/>
      <c r="M10" s="52"/>
      <c r="N10" s="52"/>
      <c r="O10" s="63"/>
      <c r="P10" s="53">
        <f>データ!$P$6</f>
        <v>99.77</v>
      </c>
      <c r="Q10" s="53"/>
      <c r="R10" s="53"/>
      <c r="S10" s="53"/>
      <c r="T10" s="53"/>
      <c r="U10" s="53"/>
      <c r="V10" s="53"/>
      <c r="W10" s="60">
        <f>データ!$Q$6</f>
        <v>2478</v>
      </c>
      <c r="X10" s="60"/>
      <c r="Y10" s="60"/>
      <c r="Z10" s="60"/>
      <c r="AA10" s="60"/>
      <c r="AB10" s="60"/>
      <c r="AC10" s="60"/>
      <c r="AD10" s="2"/>
      <c r="AE10" s="2"/>
      <c r="AF10" s="2"/>
      <c r="AG10" s="2"/>
      <c r="AH10" s="4"/>
      <c r="AI10" s="4"/>
      <c r="AJ10" s="4"/>
      <c r="AK10" s="4"/>
      <c r="AL10" s="60">
        <f>データ!$U$6</f>
        <v>22672</v>
      </c>
      <c r="AM10" s="60"/>
      <c r="AN10" s="60"/>
      <c r="AO10" s="60"/>
      <c r="AP10" s="60"/>
      <c r="AQ10" s="60"/>
      <c r="AR10" s="60"/>
      <c r="AS10" s="60"/>
      <c r="AT10" s="51">
        <f>データ!$V$6</f>
        <v>86.5</v>
      </c>
      <c r="AU10" s="52"/>
      <c r="AV10" s="52"/>
      <c r="AW10" s="52"/>
      <c r="AX10" s="52"/>
      <c r="AY10" s="52"/>
      <c r="AZ10" s="52"/>
      <c r="BA10" s="52"/>
      <c r="BB10" s="53">
        <f>データ!$W$6</f>
        <v>262.10000000000002</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x14ac:dyDescent="0.15">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6" t="s">
        <v>25</v>
      </c>
      <c r="BM14" s="67"/>
      <c r="BN14" s="67"/>
      <c r="BO14" s="67"/>
      <c r="BP14" s="67"/>
      <c r="BQ14" s="67"/>
      <c r="BR14" s="67"/>
      <c r="BS14" s="67"/>
      <c r="BT14" s="67"/>
      <c r="BU14" s="67"/>
      <c r="BV14" s="67"/>
      <c r="BW14" s="67"/>
      <c r="BX14" s="67"/>
      <c r="BY14" s="67"/>
      <c r="BZ14" s="68"/>
    </row>
    <row r="15" spans="1:78" ht="13.5" customHeight="1" x14ac:dyDescent="0.15">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69"/>
      <c r="BM15" s="70"/>
      <c r="BN15" s="70"/>
      <c r="BO15" s="70"/>
      <c r="BP15" s="70"/>
      <c r="BQ15" s="70"/>
      <c r="BR15" s="70"/>
      <c r="BS15" s="70"/>
      <c r="BT15" s="70"/>
      <c r="BU15" s="70"/>
      <c r="BV15" s="70"/>
      <c r="BW15" s="70"/>
      <c r="BX15" s="70"/>
      <c r="BY15" s="70"/>
      <c r="BZ15" s="71"/>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2" t="s">
        <v>105</v>
      </c>
      <c r="BM16" s="73"/>
      <c r="BN16" s="73"/>
      <c r="BO16" s="73"/>
      <c r="BP16" s="73"/>
      <c r="BQ16" s="73"/>
      <c r="BR16" s="73"/>
      <c r="BS16" s="73"/>
      <c r="BT16" s="73"/>
      <c r="BU16" s="73"/>
      <c r="BV16" s="73"/>
      <c r="BW16" s="73"/>
      <c r="BX16" s="73"/>
      <c r="BY16" s="73"/>
      <c r="BZ16" s="74"/>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2"/>
      <c r="BM17" s="73"/>
      <c r="BN17" s="73"/>
      <c r="BO17" s="73"/>
      <c r="BP17" s="73"/>
      <c r="BQ17" s="73"/>
      <c r="BR17" s="73"/>
      <c r="BS17" s="73"/>
      <c r="BT17" s="73"/>
      <c r="BU17" s="73"/>
      <c r="BV17" s="73"/>
      <c r="BW17" s="73"/>
      <c r="BX17" s="73"/>
      <c r="BY17" s="73"/>
      <c r="BZ17" s="74"/>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2"/>
      <c r="BM18" s="73"/>
      <c r="BN18" s="73"/>
      <c r="BO18" s="73"/>
      <c r="BP18" s="73"/>
      <c r="BQ18" s="73"/>
      <c r="BR18" s="73"/>
      <c r="BS18" s="73"/>
      <c r="BT18" s="73"/>
      <c r="BU18" s="73"/>
      <c r="BV18" s="73"/>
      <c r="BW18" s="73"/>
      <c r="BX18" s="73"/>
      <c r="BY18" s="73"/>
      <c r="BZ18" s="74"/>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2"/>
      <c r="BM19" s="73"/>
      <c r="BN19" s="73"/>
      <c r="BO19" s="73"/>
      <c r="BP19" s="73"/>
      <c r="BQ19" s="73"/>
      <c r="BR19" s="73"/>
      <c r="BS19" s="73"/>
      <c r="BT19" s="73"/>
      <c r="BU19" s="73"/>
      <c r="BV19" s="73"/>
      <c r="BW19" s="73"/>
      <c r="BX19" s="73"/>
      <c r="BY19" s="73"/>
      <c r="BZ19" s="74"/>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2"/>
      <c r="BM20" s="73"/>
      <c r="BN20" s="73"/>
      <c r="BO20" s="73"/>
      <c r="BP20" s="73"/>
      <c r="BQ20" s="73"/>
      <c r="BR20" s="73"/>
      <c r="BS20" s="73"/>
      <c r="BT20" s="73"/>
      <c r="BU20" s="73"/>
      <c r="BV20" s="73"/>
      <c r="BW20" s="73"/>
      <c r="BX20" s="73"/>
      <c r="BY20" s="73"/>
      <c r="BZ20" s="74"/>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2"/>
      <c r="BM21" s="73"/>
      <c r="BN21" s="73"/>
      <c r="BO21" s="73"/>
      <c r="BP21" s="73"/>
      <c r="BQ21" s="73"/>
      <c r="BR21" s="73"/>
      <c r="BS21" s="73"/>
      <c r="BT21" s="73"/>
      <c r="BU21" s="73"/>
      <c r="BV21" s="73"/>
      <c r="BW21" s="73"/>
      <c r="BX21" s="73"/>
      <c r="BY21" s="73"/>
      <c r="BZ21" s="74"/>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2"/>
      <c r="BM22" s="73"/>
      <c r="BN22" s="73"/>
      <c r="BO22" s="73"/>
      <c r="BP22" s="73"/>
      <c r="BQ22" s="73"/>
      <c r="BR22" s="73"/>
      <c r="BS22" s="73"/>
      <c r="BT22" s="73"/>
      <c r="BU22" s="73"/>
      <c r="BV22" s="73"/>
      <c r="BW22" s="73"/>
      <c r="BX22" s="73"/>
      <c r="BY22" s="73"/>
      <c r="BZ22" s="74"/>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2"/>
      <c r="BM23" s="73"/>
      <c r="BN23" s="73"/>
      <c r="BO23" s="73"/>
      <c r="BP23" s="73"/>
      <c r="BQ23" s="73"/>
      <c r="BR23" s="73"/>
      <c r="BS23" s="73"/>
      <c r="BT23" s="73"/>
      <c r="BU23" s="73"/>
      <c r="BV23" s="73"/>
      <c r="BW23" s="73"/>
      <c r="BX23" s="73"/>
      <c r="BY23" s="73"/>
      <c r="BZ23" s="74"/>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2"/>
      <c r="BM24" s="73"/>
      <c r="BN24" s="73"/>
      <c r="BO24" s="73"/>
      <c r="BP24" s="73"/>
      <c r="BQ24" s="73"/>
      <c r="BR24" s="73"/>
      <c r="BS24" s="73"/>
      <c r="BT24" s="73"/>
      <c r="BU24" s="73"/>
      <c r="BV24" s="73"/>
      <c r="BW24" s="73"/>
      <c r="BX24" s="73"/>
      <c r="BY24" s="73"/>
      <c r="BZ24" s="74"/>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2"/>
      <c r="BM25" s="73"/>
      <c r="BN25" s="73"/>
      <c r="BO25" s="73"/>
      <c r="BP25" s="73"/>
      <c r="BQ25" s="73"/>
      <c r="BR25" s="73"/>
      <c r="BS25" s="73"/>
      <c r="BT25" s="73"/>
      <c r="BU25" s="73"/>
      <c r="BV25" s="73"/>
      <c r="BW25" s="73"/>
      <c r="BX25" s="73"/>
      <c r="BY25" s="73"/>
      <c r="BZ25" s="74"/>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2"/>
      <c r="BM26" s="73"/>
      <c r="BN26" s="73"/>
      <c r="BO26" s="73"/>
      <c r="BP26" s="73"/>
      <c r="BQ26" s="73"/>
      <c r="BR26" s="73"/>
      <c r="BS26" s="73"/>
      <c r="BT26" s="73"/>
      <c r="BU26" s="73"/>
      <c r="BV26" s="73"/>
      <c r="BW26" s="73"/>
      <c r="BX26" s="73"/>
      <c r="BY26" s="73"/>
      <c r="BZ26" s="74"/>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2"/>
      <c r="BM27" s="73"/>
      <c r="BN27" s="73"/>
      <c r="BO27" s="73"/>
      <c r="BP27" s="73"/>
      <c r="BQ27" s="73"/>
      <c r="BR27" s="73"/>
      <c r="BS27" s="73"/>
      <c r="BT27" s="73"/>
      <c r="BU27" s="73"/>
      <c r="BV27" s="73"/>
      <c r="BW27" s="73"/>
      <c r="BX27" s="73"/>
      <c r="BY27" s="73"/>
      <c r="BZ27" s="74"/>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2"/>
      <c r="BM28" s="73"/>
      <c r="BN28" s="73"/>
      <c r="BO28" s="73"/>
      <c r="BP28" s="73"/>
      <c r="BQ28" s="73"/>
      <c r="BR28" s="73"/>
      <c r="BS28" s="73"/>
      <c r="BT28" s="73"/>
      <c r="BU28" s="73"/>
      <c r="BV28" s="73"/>
      <c r="BW28" s="73"/>
      <c r="BX28" s="73"/>
      <c r="BY28" s="73"/>
      <c r="BZ28" s="74"/>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2"/>
      <c r="BM29" s="73"/>
      <c r="BN29" s="73"/>
      <c r="BO29" s="73"/>
      <c r="BP29" s="73"/>
      <c r="BQ29" s="73"/>
      <c r="BR29" s="73"/>
      <c r="BS29" s="73"/>
      <c r="BT29" s="73"/>
      <c r="BU29" s="73"/>
      <c r="BV29" s="73"/>
      <c r="BW29" s="73"/>
      <c r="BX29" s="73"/>
      <c r="BY29" s="73"/>
      <c r="BZ29" s="74"/>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2"/>
      <c r="BM30" s="73"/>
      <c r="BN30" s="73"/>
      <c r="BO30" s="73"/>
      <c r="BP30" s="73"/>
      <c r="BQ30" s="73"/>
      <c r="BR30" s="73"/>
      <c r="BS30" s="73"/>
      <c r="BT30" s="73"/>
      <c r="BU30" s="73"/>
      <c r="BV30" s="73"/>
      <c r="BW30" s="73"/>
      <c r="BX30" s="73"/>
      <c r="BY30" s="73"/>
      <c r="BZ30" s="74"/>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2"/>
      <c r="BM31" s="73"/>
      <c r="BN31" s="73"/>
      <c r="BO31" s="73"/>
      <c r="BP31" s="73"/>
      <c r="BQ31" s="73"/>
      <c r="BR31" s="73"/>
      <c r="BS31" s="73"/>
      <c r="BT31" s="73"/>
      <c r="BU31" s="73"/>
      <c r="BV31" s="73"/>
      <c r="BW31" s="73"/>
      <c r="BX31" s="73"/>
      <c r="BY31" s="73"/>
      <c r="BZ31" s="74"/>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2"/>
      <c r="BM32" s="73"/>
      <c r="BN32" s="73"/>
      <c r="BO32" s="73"/>
      <c r="BP32" s="73"/>
      <c r="BQ32" s="73"/>
      <c r="BR32" s="73"/>
      <c r="BS32" s="73"/>
      <c r="BT32" s="73"/>
      <c r="BU32" s="73"/>
      <c r="BV32" s="73"/>
      <c r="BW32" s="73"/>
      <c r="BX32" s="73"/>
      <c r="BY32" s="73"/>
      <c r="BZ32" s="74"/>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2"/>
      <c r="BM33" s="73"/>
      <c r="BN33" s="73"/>
      <c r="BO33" s="73"/>
      <c r="BP33" s="73"/>
      <c r="BQ33" s="73"/>
      <c r="BR33" s="73"/>
      <c r="BS33" s="73"/>
      <c r="BT33" s="73"/>
      <c r="BU33" s="73"/>
      <c r="BV33" s="73"/>
      <c r="BW33" s="73"/>
      <c r="BX33" s="73"/>
      <c r="BY33" s="73"/>
      <c r="BZ33" s="74"/>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2"/>
      <c r="BM34" s="73"/>
      <c r="BN34" s="73"/>
      <c r="BO34" s="73"/>
      <c r="BP34" s="73"/>
      <c r="BQ34" s="73"/>
      <c r="BR34" s="73"/>
      <c r="BS34" s="73"/>
      <c r="BT34" s="73"/>
      <c r="BU34" s="73"/>
      <c r="BV34" s="73"/>
      <c r="BW34" s="73"/>
      <c r="BX34" s="73"/>
      <c r="BY34" s="73"/>
      <c r="BZ34" s="74"/>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2"/>
      <c r="BM35" s="73"/>
      <c r="BN35" s="73"/>
      <c r="BO35" s="73"/>
      <c r="BP35" s="73"/>
      <c r="BQ35" s="73"/>
      <c r="BR35" s="73"/>
      <c r="BS35" s="73"/>
      <c r="BT35" s="73"/>
      <c r="BU35" s="73"/>
      <c r="BV35" s="73"/>
      <c r="BW35" s="73"/>
      <c r="BX35" s="73"/>
      <c r="BY35" s="73"/>
      <c r="BZ35" s="74"/>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2"/>
      <c r="BM36" s="73"/>
      <c r="BN36" s="73"/>
      <c r="BO36" s="73"/>
      <c r="BP36" s="73"/>
      <c r="BQ36" s="73"/>
      <c r="BR36" s="73"/>
      <c r="BS36" s="73"/>
      <c r="BT36" s="73"/>
      <c r="BU36" s="73"/>
      <c r="BV36" s="73"/>
      <c r="BW36" s="73"/>
      <c r="BX36" s="73"/>
      <c r="BY36" s="73"/>
      <c r="BZ36" s="74"/>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2"/>
      <c r="BM37" s="73"/>
      <c r="BN37" s="73"/>
      <c r="BO37" s="73"/>
      <c r="BP37" s="73"/>
      <c r="BQ37" s="73"/>
      <c r="BR37" s="73"/>
      <c r="BS37" s="73"/>
      <c r="BT37" s="73"/>
      <c r="BU37" s="73"/>
      <c r="BV37" s="73"/>
      <c r="BW37" s="73"/>
      <c r="BX37" s="73"/>
      <c r="BY37" s="73"/>
      <c r="BZ37" s="74"/>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2"/>
      <c r="BM38" s="73"/>
      <c r="BN38" s="73"/>
      <c r="BO38" s="73"/>
      <c r="BP38" s="73"/>
      <c r="BQ38" s="73"/>
      <c r="BR38" s="73"/>
      <c r="BS38" s="73"/>
      <c r="BT38" s="73"/>
      <c r="BU38" s="73"/>
      <c r="BV38" s="73"/>
      <c r="BW38" s="73"/>
      <c r="BX38" s="73"/>
      <c r="BY38" s="73"/>
      <c r="BZ38" s="74"/>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2"/>
      <c r="BM39" s="73"/>
      <c r="BN39" s="73"/>
      <c r="BO39" s="73"/>
      <c r="BP39" s="73"/>
      <c r="BQ39" s="73"/>
      <c r="BR39" s="73"/>
      <c r="BS39" s="73"/>
      <c r="BT39" s="73"/>
      <c r="BU39" s="73"/>
      <c r="BV39" s="73"/>
      <c r="BW39" s="73"/>
      <c r="BX39" s="73"/>
      <c r="BY39" s="73"/>
      <c r="BZ39" s="74"/>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2"/>
      <c r="BM40" s="73"/>
      <c r="BN40" s="73"/>
      <c r="BO40" s="73"/>
      <c r="BP40" s="73"/>
      <c r="BQ40" s="73"/>
      <c r="BR40" s="73"/>
      <c r="BS40" s="73"/>
      <c r="BT40" s="73"/>
      <c r="BU40" s="73"/>
      <c r="BV40" s="73"/>
      <c r="BW40" s="73"/>
      <c r="BX40" s="73"/>
      <c r="BY40" s="73"/>
      <c r="BZ40" s="74"/>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2"/>
      <c r="BM41" s="73"/>
      <c r="BN41" s="73"/>
      <c r="BO41" s="73"/>
      <c r="BP41" s="73"/>
      <c r="BQ41" s="73"/>
      <c r="BR41" s="73"/>
      <c r="BS41" s="73"/>
      <c r="BT41" s="73"/>
      <c r="BU41" s="73"/>
      <c r="BV41" s="73"/>
      <c r="BW41" s="73"/>
      <c r="BX41" s="73"/>
      <c r="BY41" s="73"/>
      <c r="BZ41" s="74"/>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2"/>
      <c r="BM42" s="73"/>
      <c r="BN42" s="73"/>
      <c r="BO42" s="73"/>
      <c r="BP42" s="73"/>
      <c r="BQ42" s="73"/>
      <c r="BR42" s="73"/>
      <c r="BS42" s="73"/>
      <c r="BT42" s="73"/>
      <c r="BU42" s="73"/>
      <c r="BV42" s="73"/>
      <c r="BW42" s="73"/>
      <c r="BX42" s="73"/>
      <c r="BY42" s="73"/>
      <c r="BZ42" s="74"/>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2"/>
      <c r="BM43" s="73"/>
      <c r="BN43" s="73"/>
      <c r="BO43" s="73"/>
      <c r="BP43" s="73"/>
      <c r="BQ43" s="73"/>
      <c r="BR43" s="73"/>
      <c r="BS43" s="73"/>
      <c r="BT43" s="73"/>
      <c r="BU43" s="73"/>
      <c r="BV43" s="73"/>
      <c r="BW43" s="73"/>
      <c r="BX43" s="73"/>
      <c r="BY43" s="73"/>
      <c r="BZ43" s="74"/>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2" t="s">
        <v>106</v>
      </c>
      <c r="BM47" s="73"/>
      <c r="BN47" s="73"/>
      <c r="BO47" s="73"/>
      <c r="BP47" s="73"/>
      <c r="BQ47" s="73"/>
      <c r="BR47" s="73"/>
      <c r="BS47" s="73"/>
      <c r="BT47" s="73"/>
      <c r="BU47" s="73"/>
      <c r="BV47" s="73"/>
      <c r="BW47" s="73"/>
      <c r="BX47" s="73"/>
      <c r="BY47" s="73"/>
      <c r="BZ47" s="74"/>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2"/>
      <c r="BM48" s="73"/>
      <c r="BN48" s="73"/>
      <c r="BO48" s="73"/>
      <c r="BP48" s="73"/>
      <c r="BQ48" s="73"/>
      <c r="BR48" s="73"/>
      <c r="BS48" s="73"/>
      <c r="BT48" s="73"/>
      <c r="BU48" s="73"/>
      <c r="BV48" s="73"/>
      <c r="BW48" s="73"/>
      <c r="BX48" s="73"/>
      <c r="BY48" s="73"/>
      <c r="BZ48" s="74"/>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2"/>
      <c r="BM49" s="73"/>
      <c r="BN49" s="73"/>
      <c r="BO49" s="73"/>
      <c r="BP49" s="73"/>
      <c r="BQ49" s="73"/>
      <c r="BR49" s="73"/>
      <c r="BS49" s="73"/>
      <c r="BT49" s="73"/>
      <c r="BU49" s="73"/>
      <c r="BV49" s="73"/>
      <c r="BW49" s="73"/>
      <c r="BX49" s="73"/>
      <c r="BY49" s="73"/>
      <c r="BZ49" s="74"/>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2"/>
      <c r="BM50" s="73"/>
      <c r="BN50" s="73"/>
      <c r="BO50" s="73"/>
      <c r="BP50" s="73"/>
      <c r="BQ50" s="73"/>
      <c r="BR50" s="73"/>
      <c r="BS50" s="73"/>
      <c r="BT50" s="73"/>
      <c r="BU50" s="73"/>
      <c r="BV50" s="73"/>
      <c r="BW50" s="73"/>
      <c r="BX50" s="73"/>
      <c r="BY50" s="73"/>
      <c r="BZ50" s="74"/>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2"/>
      <c r="BM51" s="73"/>
      <c r="BN51" s="73"/>
      <c r="BO51" s="73"/>
      <c r="BP51" s="73"/>
      <c r="BQ51" s="73"/>
      <c r="BR51" s="73"/>
      <c r="BS51" s="73"/>
      <c r="BT51" s="73"/>
      <c r="BU51" s="73"/>
      <c r="BV51" s="73"/>
      <c r="BW51" s="73"/>
      <c r="BX51" s="73"/>
      <c r="BY51" s="73"/>
      <c r="BZ51" s="74"/>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2"/>
      <c r="BM52" s="73"/>
      <c r="BN52" s="73"/>
      <c r="BO52" s="73"/>
      <c r="BP52" s="73"/>
      <c r="BQ52" s="73"/>
      <c r="BR52" s="73"/>
      <c r="BS52" s="73"/>
      <c r="BT52" s="73"/>
      <c r="BU52" s="73"/>
      <c r="BV52" s="73"/>
      <c r="BW52" s="73"/>
      <c r="BX52" s="73"/>
      <c r="BY52" s="73"/>
      <c r="BZ52" s="74"/>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2"/>
      <c r="BM53" s="73"/>
      <c r="BN53" s="73"/>
      <c r="BO53" s="73"/>
      <c r="BP53" s="73"/>
      <c r="BQ53" s="73"/>
      <c r="BR53" s="73"/>
      <c r="BS53" s="73"/>
      <c r="BT53" s="73"/>
      <c r="BU53" s="73"/>
      <c r="BV53" s="73"/>
      <c r="BW53" s="73"/>
      <c r="BX53" s="73"/>
      <c r="BY53" s="73"/>
      <c r="BZ53" s="74"/>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2"/>
      <c r="BM54" s="73"/>
      <c r="BN54" s="73"/>
      <c r="BO54" s="73"/>
      <c r="BP54" s="73"/>
      <c r="BQ54" s="73"/>
      <c r="BR54" s="73"/>
      <c r="BS54" s="73"/>
      <c r="BT54" s="73"/>
      <c r="BU54" s="73"/>
      <c r="BV54" s="73"/>
      <c r="BW54" s="73"/>
      <c r="BX54" s="73"/>
      <c r="BY54" s="73"/>
      <c r="BZ54" s="74"/>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2"/>
      <c r="BM55" s="73"/>
      <c r="BN55" s="73"/>
      <c r="BO55" s="73"/>
      <c r="BP55" s="73"/>
      <c r="BQ55" s="73"/>
      <c r="BR55" s="73"/>
      <c r="BS55" s="73"/>
      <c r="BT55" s="73"/>
      <c r="BU55" s="73"/>
      <c r="BV55" s="73"/>
      <c r="BW55" s="73"/>
      <c r="BX55" s="73"/>
      <c r="BY55" s="73"/>
      <c r="BZ55" s="74"/>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2"/>
      <c r="BM56" s="73"/>
      <c r="BN56" s="73"/>
      <c r="BO56" s="73"/>
      <c r="BP56" s="73"/>
      <c r="BQ56" s="73"/>
      <c r="BR56" s="73"/>
      <c r="BS56" s="73"/>
      <c r="BT56" s="73"/>
      <c r="BU56" s="73"/>
      <c r="BV56" s="73"/>
      <c r="BW56" s="73"/>
      <c r="BX56" s="73"/>
      <c r="BY56" s="73"/>
      <c r="BZ56" s="74"/>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2"/>
      <c r="BM57" s="73"/>
      <c r="BN57" s="73"/>
      <c r="BO57" s="73"/>
      <c r="BP57" s="73"/>
      <c r="BQ57" s="73"/>
      <c r="BR57" s="73"/>
      <c r="BS57" s="73"/>
      <c r="BT57" s="73"/>
      <c r="BU57" s="73"/>
      <c r="BV57" s="73"/>
      <c r="BW57" s="73"/>
      <c r="BX57" s="73"/>
      <c r="BY57" s="73"/>
      <c r="BZ57" s="74"/>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2"/>
      <c r="BM58" s="73"/>
      <c r="BN58" s="73"/>
      <c r="BO58" s="73"/>
      <c r="BP58" s="73"/>
      <c r="BQ58" s="73"/>
      <c r="BR58" s="73"/>
      <c r="BS58" s="73"/>
      <c r="BT58" s="73"/>
      <c r="BU58" s="73"/>
      <c r="BV58" s="73"/>
      <c r="BW58" s="73"/>
      <c r="BX58" s="73"/>
      <c r="BY58" s="73"/>
      <c r="BZ58" s="7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2"/>
      <c r="BM59" s="73"/>
      <c r="BN59" s="73"/>
      <c r="BO59" s="73"/>
      <c r="BP59" s="73"/>
      <c r="BQ59" s="73"/>
      <c r="BR59" s="73"/>
      <c r="BS59" s="73"/>
      <c r="BT59" s="73"/>
      <c r="BU59" s="73"/>
      <c r="BV59" s="73"/>
      <c r="BW59" s="73"/>
      <c r="BX59" s="73"/>
      <c r="BY59" s="73"/>
      <c r="BZ59" s="74"/>
    </row>
    <row r="60" spans="1:78" ht="13.5" customHeight="1" x14ac:dyDescent="0.15">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72"/>
      <c r="BM60" s="73"/>
      <c r="BN60" s="73"/>
      <c r="BO60" s="73"/>
      <c r="BP60" s="73"/>
      <c r="BQ60" s="73"/>
      <c r="BR60" s="73"/>
      <c r="BS60" s="73"/>
      <c r="BT60" s="73"/>
      <c r="BU60" s="73"/>
      <c r="BV60" s="73"/>
      <c r="BW60" s="73"/>
      <c r="BX60" s="73"/>
      <c r="BY60" s="73"/>
      <c r="BZ60" s="74"/>
    </row>
    <row r="61" spans="1:78" ht="13.5" customHeight="1" x14ac:dyDescent="0.15">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72"/>
      <c r="BM61" s="73"/>
      <c r="BN61" s="73"/>
      <c r="BO61" s="73"/>
      <c r="BP61" s="73"/>
      <c r="BQ61" s="73"/>
      <c r="BR61" s="73"/>
      <c r="BS61" s="73"/>
      <c r="BT61" s="73"/>
      <c r="BU61" s="73"/>
      <c r="BV61" s="73"/>
      <c r="BW61" s="73"/>
      <c r="BX61" s="73"/>
      <c r="BY61" s="73"/>
      <c r="BZ61" s="74"/>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2"/>
      <c r="BM62" s="73"/>
      <c r="BN62" s="73"/>
      <c r="BO62" s="73"/>
      <c r="BP62" s="73"/>
      <c r="BQ62" s="73"/>
      <c r="BR62" s="73"/>
      <c r="BS62" s="73"/>
      <c r="BT62" s="73"/>
      <c r="BU62" s="73"/>
      <c r="BV62" s="73"/>
      <c r="BW62" s="73"/>
      <c r="BX62" s="73"/>
      <c r="BY62" s="73"/>
      <c r="BZ62" s="74"/>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107</v>
      </c>
      <c r="BM66" s="73"/>
      <c r="BN66" s="73"/>
      <c r="BO66" s="73"/>
      <c r="BP66" s="73"/>
      <c r="BQ66" s="73"/>
      <c r="BR66" s="73"/>
      <c r="BS66" s="73"/>
      <c r="BT66" s="73"/>
      <c r="BU66" s="73"/>
      <c r="BV66" s="73"/>
      <c r="BW66" s="73"/>
      <c r="BX66" s="73"/>
      <c r="BY66" s="73"/>
      <c r="BZ66" s="74"/>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2"/>
      <c r="BM67" s="73"/>
      <c r="BN67" s="73"/>
      <c r="BO67" s="73"/>
      <c r="BP67" s="73"/>
      <c r="BQ67" s="73"/>
      <c r="BR67" s="73"/>
      <c r="BS67" s="73"/>
      <c r="BT67" s="73"/>
      <c r="BU67" s="73"/>
      <c r="BV67" s="73"/>
      <c r="BW67" s="73"/>
      <c r="BX67" s="73"/>
      <c r="BY67" s="73"/>
      <c r="BZ67" s="74"/>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2"/>
      <c r="BM68" s="73"/>
      <c r="BN68" s="73"/>
      <c r="BO68" s="73"/>
      <c r="BP68" s="73"/>
      <c r="BQ68" s="73"/>
      <c r="BR68" s="73"/>
      <c r="BS68" s="73"/>
      <c r="BT68" s="73"/>
      <c r="BU68" s="73"/>
      <c r="BV68" s="73"/>
      <c r="BW68" s="73"/>
      <c r="BX68" s="73"/>
      <c r="BY68" s="73"/>
      <c r="BZ68" s="74"/>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2"/>
      <c r="BM69" s="73"/>
      <c r="BN69" s="73"/>
      <c r="BO69" s="73"/>
      <c r="BP69" s="73"/>
      <c r="BQ69" s="73"/>
      <c r="BR69" s="73"/>
      <c r="BS69" s="73"/>
      <c r="BT69" s="73"/>
      <c r="BU69" s="73"/>
      <c r="BV69" s="73"/>
      <c r="BW69" s="73"/>
      <c r="BX69" s="73"/>
      <c r="BY69" s="73"/>
      <c r="BZ69" s="74"/>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2"/>
      <c r="BM70" s="73"/>
      <c r="BN70" s="73"/>
      <c r="BO70" s="73"/>
      <c r="BP70" s="73"/>
      <c r="BQ70" s="73"/>
      <c r="BR70" s="73"/>
      <c r="BS70" s="73"/>
      <c r="BT70" s="73"/>
      <c r="BU70" s="73"/>
      <c r="BV70" s="73"/>
      <c r="BW70" s="73"/>
      <c r="BX70" s="73"/>
      <c r="BY70" s="73"/>
      <c r="BZ70" s="74"/>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2"/>
      <c r="BM71" s="73"/>
      <c r="BN71" s="73"/>
      <c r="BO71" s="73"/>
      <c r="BP71" s="73"/>
      <c r="BQ71" s="73"/>
      <c r="BR71" s="73"/>
      <c r="BS71" s="73"/>
      <c r="BT71" s="73"/>
      <c r="BU71" s="73"/>
      <c r="BV71" s="73"/>
      <c r="BW71" s="73"/>
      <c r="BX71" s="73"/>
      <c r="BY71" s="73"/>
      <c r="BZ71" s="74"/>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2"/>
      <c r="BM72" s="73"/>
      <c r="BN72" s="73"/>
      <c r="BO72" s="73"/>
      <c r="BP72" s="73"/>
      <c r="BQ72" s="73"/>
      <c r="BR72" s="73"/>
      <c r="BS72" s="73"/>
      <c r="BT72" s="73"/>
      <c r="BU72" s="73"/>
      <c r="BV72" s="73"/>
      <c r="BW72" s="73"/>
      <c r="BX72" s="73"/>
      <c r="BY72" s="73"/>
      <c r="BZ72" s="74"/>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2"/>
      <c r="BM73" s="73"/>
      <c r="BN73" s="73"/>
      <c r="BO73" s="73"/>
      <c r="BP73" s="73"/>
      <c r="BQ73" s="73"/>
      <c r="BR73" s="73"/>
      <c r="BS73" s="73"/>
      <c r="BT73" s="73"/>
      <c r="BU73" s="73"/>
      <c r="BV73" s="73"/>
      <c r="BW73" s="73"/>
      <c r="BX73" s="73"/>
      <c r="BY73" s="73"/>
      <c r="BZ73" s="74"/>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2"/>
      <c r="BM74" s="73"/>
      <c r="BN74" s="73"/>
      <c r="BO74" s="73"/>
      <c r="BP74" s="73"/>
      <c r="BQ74" s="73"/>
      <c r="BR74" s="73"/>
      <c r="BS74" s="73"/>
      <c r="BT74" s="73"/>
      <c r="BU74" s="73"/>
      <c r="BV74" s="73"/>
      <c r="BW74" s="73"/>
      <c r="BX74" s="73"/>
      <c r="BY74" s="73"/>
      <c r="BZ74" s="74"/>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2"/>
      <c r="BM75" s="73"/>
      <c r="BN75" s="73"/>
      <c r="BO75" s="73"/>
      <c r="BP75" s="73"/>
      <c r="BQ75" s="73"/>
      <c r="BR75" s="73"/>
      <c r="BS75" s="73"/>
      <c r="BT75" s="73"/>
      <c r="BU75" s="73"/>
      <c r="BV75" s="73"/>
      <c r="BW75" s="73"/>
      <c r="BX75" s="73"/>
      <c r="BY75" s="73"/>
      <c r="BZ75" s="74"/>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2"/>
      <c r="BM76" s="73"/>
      <c r="BN76" s="73"/>
      <c r="BO76" s="73"/>
      <c r="BP76" s="73"/>
      <c r="BQ76" s="73"/>
      <c r="BR76" s="73"/>
      <c r="BS76" s="73"/>
      <c r="BT76" s="73"/>
      <c r="BU76" s="73"/>
      <c r="BV76" s="73"/>
      <c r="BW76" s="73"/>
      <c r="BX76" s="73"/>
      <c r="BY76" s="73"/>
      <c r="BZ76" s="74"/>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2"/>
      <c r="BM77" s="73"/>
      <c r="BN77" s="73"/>
      <c r="BO77" s="73"/>
      <c r="BP77" s="73"/>
      <c r="BQ77" s="73"/>
      <c r="BR77" s="73"/>
      <c r="BS77" s="73"/>
      <c r="BT77" s="73"/>
      <c r="BU77" s="73"/>
      <c r="BV77" s="73"/>
      <c r="BW77" s="73"/>
      <c r="BX77" s="73"/>
      <c r="BY77" s="73"/>
      <c r="BZ77" s="74"/>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2"/>
      <c r="BM78" s="73"/>
      <c r="BN78" s="73"/>
      <c r="BO78" s="73"/>
      <c r="BP78" s="73"/>
      <c r="BQ78" s="73"/>
      <c r="BR78" s="73"/>
      <c r="BS78" s="73"/>
      <c r="BT78" s="73"/>
      <c r="BU78" s="73"/>
      <c r="BV78" s="73"/>
      <c r="BW78" s="73"/>
      <c r="BX78" s="73"/>
      <c r="BY78" s="73"/>
      <c r="BZ78" s="74"/>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2"/>
      <c r="BM79" s="73"/>
      <c r="BN79" s="73"/>
      <c r="BO79" s="73"/>
      <c r="BP79" s="73"/>
      <c r="BQ79" s="73"/>
      <c r="BR79" s="73"/>
      <c r="BS79" s="73"/>
      <c r="BT79" s="73"/>
      <c r="BU79" s="73"/>
      <c r="BV79" s="73"/>
      <c r="BW79" s="73"/>
      <c r="BX79" s="73"/>
      <c r="BY79" s="73"/>
      <c r="BZ79" s="74"/>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2"/>
      <c r="BM80" s="73"/>
      <c r="BN80" s="73"/>
      <c r="BO80" s="73"/>
      <c r="BP80" s="73"/>
      <c r="BQ80" s="73"/>
      <c r="BR80" s="73"/>
      <c r="BS80" s="73"/>
      <c r="BT80" s="73"/>
      <c r="BU80" s="73"/>
      <c r="BV80" s="73"/>
      <c r="BW80" s="73"/>
      <c r="BX80" s="73"/>
      <c r="BY80" s="73"/>
      <c r="BZ80" s="74"/>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2"/>
      <c r="BM81" s="73"/>
      <c r="BN81" s="73"/>
      <c r="BO81" s="73"/>
      <c r="BP81" s="73"/>
      <c r="BQ81" s="73"/>
      <c r="BR81" s="73"/>
      <c r="BS81" s="73"/>
      <c r="BT81" s="73"/>
      <c r="BU81" s="73"/>
      <c r="BV81" s="73"/>
      <c r="BW81" s="73"/>
      <c r="BX81" s="73"/>
      <c r="BY81" s="73"/>
      <c r="BZ81" s="7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cDmsG9fNuDiAeJ++UxEB9NGYpjwYcSO0hPFnLKAcBkHpK7MTuykMuiTYujxXA4ZkKC12tplVLyU7TQsd4wj+OQ==" saltValue="fvgVieyXymb63Chj3tqMt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422088</v>
      </c>
      <c r="D6" s="34">
        <f t="shared" si="3"/>
        <v>46</v>
      </c>
      <c r="E6" s="34">
        <f t="shared" si="3"/>
        <v>1</v>
      </c>
      <c r="F6" s="34">
        <f t="shared" si="3"/>
        <v>0</v>
      </c>
      <c r="G6" s="34">
        <f t="shared" si="3"/>
        <v>1</v>
      </c>
      <c r="H6" s="34" t="str">
        <f t="shared" si="3"/>
        <v>長崎県　松浦市</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65.91</v>
      </c>
      <c r="P6" s="35">
        <f t="shared" si="3"/>
        <v>99.77</v>
      </c>
      <c r="Q6" s="35">
        <f t="shared" si="3"/>
        <v>2478</v>
      </c>
      <c r="R6" s="35">
        <f t="shared" si="3"/>
        <v>22966</v>
      </c>
      <c r="S6" s="35">
        <f t="shared" si="3"/>
        <v>130.55000000000001</v>
      </c>
      <c r="T6" s="35">
        <f t="shared" si="3"/>
        <v>175.92</v>
      </c>
      <c r="U6" s="35">
        <f t="shared" si="3"/>
        <v>22672</v>
      </c>
      <c r="V6" s="35">
        <f t="shared" si="3"/>
        <v>86.5</v>
      </c>
      <c r="W6" s="35">
        <f t="shared" si="3"/>
        <v>262.10000000000002</v>
      </c>
      <c r="X6" s="36">
        <f>IF(X7="",NA(),X7)</f>
        <v>110.4</v>
      </c>
      <c r="Y6" s="36">
        <f t="shared" ref="Y6:AG6" si="4">IF(Y7="",NA(),Y7)</f>
        <v>113.4</v>
      </c>
      <c r="Z6" s="36">
        <f t="shared" si="4"/>
        <v>120.02</v>
      </c>
      <c r="AA6" s="36">
        <f t="shared" si="4"/>
        <v>94.32</v>
      </c>
      <c r="AB6" s="36">
        <f t="shared" si="4"/>
        <v>91.24</v>
      </c>
      <c r="AC6" s="36">
        <f t="shared" si="4"/>
        <v>110.01</v>
      </c>
      <c r="AD6" s="36">
        <f t="shared" si="4"/>
        <v>111.21</v>
      </c>
      <c r="AE6" s="36">
        <f t="shared" si="4"/>
        <v>111.71</v>
      </c>
      <c r="AF6" s="36">
        <f t="shared" si="4"/>
        <v>110.05</v>
      </c>
      <c r="AG6" s="36">
        <f t="shared" si="4"/>
        <v>108.87</v>
      </c>
      <c r="AH6" s="35" t="str">
        <f>IF(AH7="","",IF(AH7="-","【-】","【"&amp;SUBSTITUTE(TEXT(AH7,"#,##0.00"),"-","△")&amp;"】"))</f>
        <v>【112.83】</v>
      </c>
      <c r="AI6" s="35">
        <f>IF(AI7="",NA(),AI7)</f>
        <v>0</v>
      </c>
      <c r="AJ6" s="35">
        <f t="shared" ref="AJ6:AR6" si="5">IF(AJ7="",NA(),AJ7)</f>
        <v>0</v>
      </c>
      <c r="AK6" s="35">
        <f t="shared" si="5"/>
        <v>0</v>
      </c>
      <c r="AL6" s="35">
        <f t="shared" si="5"/>
        <v>0</v>
      </c>
      <c r="AM6" s="36">
        <f t="shared" si="5"/>
        <v>9.33</v>
      </c>
      <c r="AN6" s="36">
        <f t="shared" si="5"/>
        <v>2.8</v>
      </c>
      <c r="AO6" s="36">
        <f t="shared" si="5"/>
        <v>1.93</v>
      </c>
      <c r="AP6" s="36">
        <f t="shared" si="5"/>
        <v>1.72</v>
      </c>
      <c r="AQ6" s="36">
        <f t="shared" si="5"/>
        <v>2.64</v>
      </c>
      <c r="AR6" s="36">
        <f t="shared" si="5"/>
        <v>3.16</v>
      </c>
      <c r="AS6" s="35" t="str">
        <f>IF(AS7="","",IF(AS7="-","【-】","【"&amp;SUBSTITUTE(TEXT(AS7,"#,##0.00"),"-","△")&amp;"】"))</f>
        <v>【1.05】</v>
      </c>
      <c r="AT6" s="36">
        <f>IF(AT7="",NA(),AT7)</f>
        <v>335.18</v>
      </c>
      <c r="AU6" s="36">
        <f t="shared" ref="AU6:BC6" si="6">IF(AU7="",NA(),AU7)</f>
        <v>347.87</v>
      </c>
      <c r="AV6" s="36">
        <f t="shared" si="6"/>
        <v>415.52</v>
      </c>
      <c r="AW6" s="36">
        <f t="shared" si="6"/>
        <v>357.24</v>
      </c>
      <c r="AX6" s="36">
        <f t="shared" si="6"/>
        <v>222.25</v>
      </c>
      <c r="AY6" s="36">
        <f t="shared" si="6"/>
        <v>381.53</v>
      </c>
      <c r="AZ6" s="36">
        <f t="shared" si="6"/>
        <v>391.54</v>
      </c>
      <c r="BA6" s="36">
        <f t="shared" si="6"/>
        <v>384.34</v>
      </c>
      <c r="BB6" s="36">
        <f t="shared" si="6"/>
        <v>359.47</v>
      </c>
      <c r="BC6" s="36">
        <f t="shared" si="6"/>
        <v>369.69</v>
      </c>
      <c r="BD6" s="35" t="str">
        <f>IF(BD7="","",IF(BD7="-","【-】","【"&amp;SUBSTITUTE(TEXT(BD7,"#,##0.00"),"-","△")&amp;"】"))</f>
        <v>【261.93】</v>
      </c>
      <c r="BE6" s="36">
        <f>IF(BE7="",NA(),BE7)</f>
        <v>257.35000000000002</v>
      </c>
      <c r="BF6" s="36">
        <f t="shared" ref="BF6:BN6" si="7">IF(BF7="",NA(),BF7)</f>
        <v>217.88</v>
      </c>
      <c r="BG6" s="36">
        <f t="shared" si="7"/>
        <v>188.52</v>
      </c>
      <c r="BH6" s="36">
        <f t="shared" si="7"/>
        <v>153.91</v>
      </c>
      <c r="BI6" s="36">
        <f t="shared" si="7"/>
        <v>402.24</v>
      </c>
      <c r="BJ6" s="36">
        <f t="shared" si="7"/>
        <v>393.27</v>
      </c>
      <c r="BK6" s="36">
        <f t="shared" si="7"/>
        <v>386.97</v>
      </c>
      <c r="BL6" s="36">
        <f t="shared" si="7"/>
        <v>380.58</v>
      </c>
      <c r="BM6" s="36">
        <f t="shared" si="7"/>
        <v>401.79</v>
      </c>
      <c r="BN6" s="36">
        <f t="shared" si="7"/>
        <v>402.99</v>
      </c>
      <c r="BO6" s="35" t="str">
        <f>IF(BO7="","",IF(BO7="-","【-】","【"&amp;SUBSTITUTE(TEXT(BO7,"#,##0.00"),"-","△")&amp;"】"))</f>
        <v>【270.46】</v>
      </c>
      <c r="BP6" s="36">
        <f>IF(BP7="",NA(),BP7)</f>
        <v>104.05</v>
      </c>
      <c r="BQ6" s="36">
        <f t="shared" ref="BQ6:BY6" si="8">IF(BQ7="",NA(),BQ7)</f>
        <v>106.9</v>
      </c>
      <c r="BR6" s="36">
        <f t="shared" si="8"/>
        <v>113</v>
      </c>
      <c r="BS6" s="36">
        <f t="shared" si="8"/>
        <v>87.85</v>
      </c>
      <c r="BT6" s="36">
        <f t="shared" si="8"/>
        <v>75.05</v>
      </c>
      <c r="BU6" s="36">
        <f t="shared" si="8"/>
        <v>100.47</v>
      </c>
      <c r="BV6" s="36">
        <f t="shared" si="8"/>
        <v>101.72</v>
      </c>
      <c r="BW6" s="36">
        <f t="shared" si="8"/>
        <v>102.38</v>
      </c>
      <c r="BX6" s="36">
        <f t="shared" si="8"/>
        <v>100.12</v>
      </c>
      <c r="BY6" s="36">
        <f t="shared" si="8"/>
        <v>98.66</v>
      </c>
      <c r="BZ6" s="35" t="str">
        <f>IF(BZ7="","",IF(BZ7="-","【-】","【"&amp;SUBSTITUTE(TEXT(BZ7,"#,##0.00"),"-","△")&amp;"】"))</f>
        <v>【103.91】</v>
      </c>
      <c r="CA6" s="36">
        <f>IF(CA7="",NA(),CA7)</f>
        <v>112.82</v>
      </c>
      <c r="CB6" s="36">
        <f t="shared" ref="CB6:CJ6" si="9">IF(CB7="",NA(),CB7)</f>
        <v>109.81</v>
      </c>
      <c r="CC6" s="36">
        <f t="shared" si="9"/>
        <v>103.8</v>
      </c>
      <c r="CD6" s="36">
        <f t="shared" si="9"/>
        <v>133.61000000000001</v>
      </c>
      <c r="CE6" s="36">
        <f t="shared" si="9"/>
        <v>181.36</v>
      </c>
      <c r="CF6" s="36">
        <f t="shared" si="9"/>
        <v>169.82</v>
      </c>
      <c r="CG6" s="36">
        <f t="shared" si="9"/>
        <v>168.2</v>
      </c>
      <c r="CH6" s="36">
        <f t="shared" si="9"/>
        <v>168.67</v>
      </c>
      <c r="CI6" s="36">
        <f t="shared" si="9"/>
        <v>174.97</v>
      </c>
      <c r="CJ6" s="36">
        <f t="shared" si="9"/>
        <v>178.59</v>
      </c>
      <c r="CK6" s="35" t="str">
        <f>IF(CK7="","",IF(CK7="-","【-】","【"&amp;SUBSTITUTE(TEXT(CK7,"#,##0.00"),"-","△")&amp;"】"))</f>
        <v>【167.11】</v>
      </c>
      <c r="CL6" s="36">
        <f>IF(CL7="",NA(),CL7)</f>
        <v>70.489999999999995</v>
      </c>
      <c r="CM6" s="36">
        <f t="shared" ref="CM6:CU6" si="10">IF(CM7="",NA(),CM7)</f>
        <v>67.94</v>
      </c>
      <c r="CN6" s="36">
        <f t="shared" si="10"/>
        <v>68.22</v>
      </c>
      <c r="CO6" s="36">
        <f t="shared" si="10"/>
        <v>69.48</v>
      </c>
      <c r="CP6" s="36">
        <f t="shared" si="10"/>
        <v>64.59</v>
      </c>
      <c r="CQ6" s="36">
        <f t="shared" si="10"/>
        <v>55.13</v>
      </c>
      <c r="CR6" s="36">
        <f t="shared" si="10"/>
        <v>54.77</v>
      </c>
      <c r="CS6" s="36">
        <f t="shared" si="10"/>
        <v>54.92</v>
      </c>
      <c r="CT6" s="36">
        <f t="shared" si="10"/>
        <v>55.63</v>
      </c>
      <c r="CU6" s="36">
        <f t="shared" si="10"/>
        <v>55.03</v>
      </c>
      <c r="CV6" s="35" t="str">
        <f>IF(CV7="","",IF(CV7="-","【-】","【"&amp;SUBSTITUTE(TEXT(CV7,"#,##0.00"),"-","△")&amp;"】"))</f>
        <v>【60.27】</v>
      </c>
      <c r="CW6" s="36">
        <f>IF(CW7="",NA(),CW7)</f>
        <v>83.24</v>
      </c>
      <c r="CX6" s="36">
        <f t="shared" ref="CX6:DF6" si="11">IF(CX7="",NA(),CX7)</f>
        <v>87.89</v>
      </c>
      <c r="CY6" s="36">
        <f t="shared" si="11"/>
        <v>86.8</v>
      </c>
      <c r="CZ6" s="36">
        <f t="shared" si="11"/>
        <v>89.36</v>
      </c>
      <c r="DA6" s="36">
        <f t="shared" si="11"/>
        <v>85.22</v>
      </c>
      <c r="DB6" s="36">
        <f t="shared" si="11"/>
        <v>83</v>
      </c>
      <c r="DC6" s="36">
        <f t="shared" si="11"/>
        <v>82.89</v>
      </c>
      <c r="DD6" s="36">
        <f t="shared" si="11"/>
        <v>82.66</v>
      </c>
      <c r="DE6" s="36">
        <f t="shared" si="11"/>
        <v>82.04</v>
      </c>
      <c r="DF6" s="36">
        <f t="shared" si="11"/>
        <v>81.900000000000006</v>
      </c>
      <c r="DG6" s="35" t="str">
        <f>IF(DG7="","",IF(DG7="-","【-】","【"&amp;SUBSTITUTE(TEXT(DG7,"#,##0.00"),"-","△")&amp;"】"))</f>
        <v>【89.92】</v>
      </c>
      <c r="DH6" s="36">
        <f>IF(DH7="",NA(),DH7)</f>
        <v>54.67</v>
      </c>
      <c r="DI6" s="36">
        <f t="shared" ref="DI6:DQ6" si="12">IF(DI7="",NA(),DI7)</f>
        <v>56.5</v>
      </c>
      <c r="DJ6" s="36">
        <f t="shared" si="12"/>
        <v>58.11</v>
      </c>
      <c r="DK6" s="36">
        <f t="shared" si="12"/>
        <v>59.66</v>
      </c>
      <c r="DL6" s="36">
        <f t="shared" si="12"/>
        <v>42.45</v>
      </c>
      <c r="DM6" s="36">
        <f t="shared" si="12"/>
        <v>46.66</v>
      </c>
      <c r="DN6" s="36">
        <f t="shared" si="12"/>
        <v>47.46</v>
      </c>
      <c r="DO6" s="36">
        <f t="shared" si="12"/>
        <v>48.49</v>
      </c>
      <c r="DP6" s="36">
        <f t="shared" si="12"/>
        <v>48.05</v>
      </c>
      <c r="DQ6" s="36">
        <f t="shared" si="12"/>
        <v>48.87</v>
      </c>
      <c r="DR6" s="35" t="str">
        <f>IF(DR7="","",IF(DR7="-","【-】","【"&amp;SUBSTITUTE(TEXT(DR7,"#,##0.00"),"-","△")&amp;"】"))</f>
        <v>【48.85】</v>
      </c>
      <c r="DS6" s="36">
        <f>IF(DS7="",NA(),DS7)</f>
        <v>7.79</v>
      </c>
      <c r="DT6" s="36">
        <f t="shared" ref="DT6:EB6" si="13">IF(DT7="",NA(),DT7)</f>
        <v>8.48</v>
      </c>
      <c r="DU6" s="36">
        <f t="shared" si="13"/>
        <v>8.48</v>
      </c>
      <c r="DV6" s="36">
        <f t="shared" si="13"/>
        <v>8.48</v>
      </c>
      <c r="DW6" s="36">
        <f t="shared" si="13"/>
        <v>24.44</v>
      </c>
      <c r="DX6" s="36">
        <f t="shared" si="13"/>
        <v>9.85</v>
      </c>
      <c r="DY6" s="36">
        <f t="shared" si="13"/>
        <v>9.7100000000000009</v>
      </c>
      <c r="DZ6" s="36">
        <f t="shared" si="13"/>
        <v>12.79</v>
      </c>
      <c r="EA6" s="36">
        <f t="shared" si="13"/>
        <v>13.39</v>
      </c>
      <c r="EB6" s="36">
        <f t="shared" si="13"/>
        <v>14.85</v>
      </c>
      <c r="EC6" s="35" t="str">
        <f>IF(EC7="","",IF(EC7="-","【-】","【"&amp;SUBSTITUTE(TEXT(EC7,"#,##0.00"),"-","△")&amp;"】"))</f>
        <v>【17.80】</v>
      </c>
      <c r="ED6" s="36">
        <f>IF(ED7="",NA(),ED7)</f>
        <v>0.17</v>
      </c>
      <c r="EE6" s="35">
        <f t="shared" ref="EE6:EM6" si="14">IF(EE7="",NA(),EE7)</f>
        <v>0</v>
      </c>
      <c r="EF6" s="36">
        <f t="shared" si="14"/>
        <v>0.21</v>
      </c>
      <c r="EG6" s="35">
        <f t="shared" si="14"/>
        <v>0</v>
      </c>
      <c r="EH6" s="35">
        <f t="shared" si="14"/>
        <v>0</v>
      </c>
      <c r="EI6" s="36">
        <f t="shared" si="14"/>
        <v>0.66</v>
      </c>
      <c r="EJ6" s="36">
        <f t="shared" si="14"/>
        <v>0.99</v>
      </c>
      <c r="EK6" s="36">
        <f t="shared" si="14"/>
        <v>0.71</v>
      </c>
      <c r="EL6" s="36">
        <f t="shared" si="14"/>
        <v>0.54</v>
      </c>
      <c r="EM6" s="36">
        <f t="shared" si="14"/>
        <v>0.5</v>
      </c>
      <c r="EN6" s="35" t="str">
        <f>IF(EN7="","",IF(EN7="-","【-】","【"&amp;SUBSTITUTE(TEXT(EN7,"#,##0.00"),"-","△")&amp;"】"))</f>
        <v>【0.70】</v>
      </c>
    </row>
    <row r="7" spans="1:144" s="37" customFormat="1" x14ac:dyDescent="0.15">
      <c r="A7" s="29"/>
      <c r="B7" s="38">
        <v>2018</v>
      </c>
      <c r="C7" s="38">
        <v>422088</v>
      </c>
      <c r="D7" s="38">
        <v>46</v>
      </c>
      <c r="E7" s="38">
        <v>1</v>
      </c>
      <c r="F7" s="38">
        <v>0</v>
      </c>
      <c r="G7" s="38">
        <v>1</v>
      </c>
      <c r="H7" s="38" t="s">
        <v>93</v>
      </c>
      <c r="I7" s="38" t="s">
        <v>94</v>
      </c>
      <c r="J7" s="38" t="s">
        <v>95</v>
      </c>
      <c r="K7" s="38" t="s">
        <v>96</v>
      </c>
      <c r="L7" s="38" t="s">
        <v>97</v>
      </c>
      <c r="M7" s="38" t="s">
        <v>98</v>
      </c>
      <c r="N7" s="39" t="s">
        <v>99</v>
      </c>
      <c r="O7" s="39">
        <v>65.91</v>
      </c>
      <c r="P7" s="39">
        <v>99.77</v>
      </c>
      <c r="Q7" s="39">
        <v>2478</v>
      </c>
      <c r="R7" s="39">
        <v>22966</v>
      </c>
      <c r="S7" s="39">
        <v>130.55000000000001</v>
      </c>
      <c r="T7" s="39">
        <v>175.92</v>
      </c>
      <c r="U7" s="39">
        <v>22672</v>
      </c>
      <c r="V7" s="39">
        <v>86.5</v>
      </c>
      <c r="W7" s="39">
        <v>262.10000000000002</v>
      </c>
      <c r="X7" s="39">
        <v>110.4</v>
      </c>
      <c r="Y7" s="39">
        <v>113.4</v>
      </c>
      <c r="Z7" s="39">
        <v>120.02</v>
      </c>
      <c r="AA7" s="39">
        <v>94.32</v>
      </c>
      <c r="AB7" s="39">
        <v>91.24</v>
      </c>
      <c r="AC7" s="39">
        <v>110.01</v>
      </c>
      <c r="AD7" s="39">
        <v>111.21</v>
      </c>
      <c r="AE7" s="39">
        <v>111.71</v>
      </c>
      <c r="AF7" s="39">
        <v>110.05</v>
      </c>
      <c r="AG7" s="39">
        <v>108.87</v>
      </c>
      <c r="AH7" s="39">
        <v>112.83</v>
      </c>
      <c r="AI7" s="39">
        <v>0</v>
      </c>
      <c r="AJ7" s="39">
        <v>0</v>
      </c>
      <c r="AK7" s="39">
        <v>0</v>
      </c>
      <c r="AL7" s="39">
        <v>0</v>
      </c>
      <c r="AM7" s="39">
        <v>9.33</v>
      </c>
      <c r="AN7" s="39">
        <v>2.8</v>
      </c>
      <c r="AO7" s="39">
        <v>1.93</v>
      </c>
      <c r="AP7" s="39">
        <v>1.72</v>
      </c>
      <c r="AQ7" s="39">
        <v>2.64</v>
      </c>
      <c r="AR7" s="39">
        <v>3.16</v>
      </c>
      <c r="AS7" s="39">
        <v>1.05</v>
      </c>
      <c r="AT7" s="39">
        <v>335.18</v>
      </c>
      <c r="AU7" s="39">
        <v>347.87</v>
      </c>
      <c r="AV7" s="39">
        <v>415.52</v>
      </c>
      <c r="AW7" s="39">
        <v>357.24</v>
      </c>
      <c r="AX7" s="39">
        <v>222.25</v>
      </c>
      <c r="AY7" s="39">
        <v>381.53</v>
      </c>
      <c r="AZ7" s="39">
        <v>391.54</v>
      </c>
      <c r="BA7" s="39">
        <v>384.34</v>
      </c>
      <c r="BB7" s="39">
        <v>359.47</v>
      </c>
      <c r="BC7" s="39">
        <v>369.69</v>
      </c>
      <c r="BD7" s="39">
        <v>261.93</v>
      </c>
      <c r="BE7" s="39">
        <v>257.35000000000002</v>
      </c>
      <c r="BF7" s="39">
        <v>217.88</v>
      </c>
      <c r="BG7" s="39">
        <v>188.52</v>
      </c>
      <c r="BH7" s="39">
        <v>153.91</v>
      </c>
      <c r="BI7" s="39">
        <v>402.24</v>
      </c>
      <c r="BJ7" s="39">
        <v>393.27</v>
      </c>
      <c r="BK7" s="39">
        <v>386.97</v>
      </c>
      <c r="BL7" s="39">
        <v>380.58</v>
      </c>
      <c r="BM7" s="39">
        <v>401.79</v>
      </c>
      <c r="BN7" s="39">
        <v>402.99</v>
      </c>
      <c r="BO7" s="39">
        <v>270.45999999999998</v>
      </c>
      <c r="BP7" s="39">
        <v>104.05</v>
      </c>
      <c r="BQ7" s="39">
        <v>106.9</v>
      </c>
      <c r="BR7" s="39">
        <v>113</v>
      </c>
      <c r="BS7" s="39">
        <v>87.85</v>
      </c>
      <c r="BT7" s="39">
        <v>75.05</v>
      </c>
      <c r="BU7" s="39">
        <v>100.47</v>
      </c>
      <c r="BV7" s="39">
        <v>101.72</v>
      </c>
      <c r="BW7" s="39">
        <v>102.38</v>
      </c>
      <c r="BX7" s="39">
        <v>100.12</v>
      </c>
      <c r="BY7" s="39">
        <v>98.66</v>
      </c>
      <c r="BZ7" s="39">
        <v>103.91</v>
      </c>
      <c r="CA7" s="39">
        <v>112.82</v>
      </c>
      <c r="CB7" s="39">
        <v>109.81</v>
      </c>
      <c r="CC7" s="39">
        <v>103.8</v>
      </c>
      <c r="CD7" s="39">
        <v>133.61000000000001</v>
      </c>
      <c r="CE7" s="39">
        <v>181.36</v>
      </c>
      <c r="CF7" s="39">
        <v>169.82</v>
      </c>
      <c r="CG7" s="39">
        <v>168.2</v>
      </c>
      <c r="CH7" s="39">
        <v>168.67</v>
      </c>
      <c r="CI7" s="39">
        <v>174.97</v>
      </c>
      <c r="CJ7" s="39">
        <v>178.59</v>
      </c>
      <c r="CK7" s="39">
        <v>167.11</v>
      </c>
      <c r="CL7" s="39">
        <v>70.489999999999995</v>
      </c>
      <c r="CM7" s="39">
        <v>67.94</v>
      </c>
      <c r="CN7" s="39">
        <v>68.22</v>
      </c>
      <c r="CO7" s="39">
        <v>69.48</v>
      </c>
      <c r="CP7" s="39">
        <v>64.59</v>
      </c>
      <c r="CQ7" s="39">
        <v>55.13</v>
      </c>
      <c r="CR7" s="39">
        <v>54.77</v>
      </c>
      <c r="CS7" s="39">
        <v>54.92</v>
      </c>
      <c r="CT7" s="39">
        <v>55.63</v>
      </c>
      <c r="CU7" s="39">
        <v>55.03</v>
      </c>
      <c r="CV7" s="39">
        <v>60.27</v>
      </c>
      <c r="CW7" s="39">
        <v>83.24</v>
      </c>
      <c r="CX7" s="39">
        <v>87.89</v>
      </c>
      <c r="CY7" s="39">
        <v>86.8</v>
      </c>
      <c r="CZ7" s="39">
        <v>89.36</v>
      </c>
      <c r="DA7" s="39">
        <v>85.22</v>
      </c>
      <c r="DB7" s="39">
        <v>83</v>
      </c>
      <c r="DC7" s="39">
        <v>82.89</v>
      </c>
      <c r="DD7" s="39">
        <v>82.66</v>
      </c>
      <c r="DE7" s="39">
        <v>82.04</v>
      </c>
      <c r="DF7" s="39">
        <v>81.900000000000006</v>
      </c>
      <c r="DG7" s="39">
        <v>89.92</v>
      </c>
      <c r="DH7" s="39">
        <v>54.67</v>
      </c>
      <c r="DI7" s="39">
        <v>56.5</v>
      </c>
      <c r="DJ7" s="39">
        <v>58.11</v>
      </c>
      <c r="DK7" s="39">
        <v>59.66</v>
      </c>
      <c r="DL7" s="39">
        <v>42.45</v>
      </c>
      <c r="DM7" s="39">
        <v>46.66</v>
      </c>
      <c r="DN7" s="39">
        <v>47.46</v>
      </c>
      <c r="DO7" s="39">
        <v>48.49</v>
      </c>
      <c r="DP7" s="39">
        <v>48.05</v>
      </c>
      <c r="DQ7" s="39">
        <v>48.87</v>
      </c>
      <c r="DR7" s="39">
        <v>48.85</v>
      </c>
      <c r="DS7" s="39">
        <v>7.79</v>
      </c>
      <c r="DT7" s="39">
        <v>8.48</v>
      </c>
      <c r="DU7" s="39">
        <v>8.48</v>
      </c>
      <c r="DV7" s="39">
        <v>8.48</v>
      </c>
      <c r="DW7" s="39">
        <v>24.44</v>
      </c>
      <c r="DX7" s="39">
        <v>9.85</v>
      </c>
      <c r="DY7" s="39">
        <v>9.7100000000000009</v>
      </c>
      <c r="DZ7" s="39">
        <v>12.79</v>
      </c>
      <c r="EA7" s="39">
        <v>13.39</v>
      </c>
      <c r="EB7" s="39">
        <v>14.85</v>
      </c>
      <c r="EC7" s="39">
        <v>17.8</v>
      </c>
      <c r="ED7" s="39">
        <v>0.17</v>
      </c>
      <c r="EE7" s="39">
        <v>0</v>
      </c>
      <c r="EF7" s="39">
        <v>0.21</v>
      </c>
      <c r="EG7" s="39">
        <v>0</v>
      </c>
      <c r="EH7" s="39">
        <v>0</v>
      </c>
      <c r="EI7" s="39">
        <v>0.66</v>
      </c>
      <c r="EJ7" s="39">
        <v>0.99</v>
      </c>
      <c r="EK7" s="39">
        <v>0.71</v>
      </c>
      <c r="EL7" s="39">
        <v>0.54</v>
      </c>
      <c r="EM7" s="39">
        <v>0.5</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suidou315</cp:lastModifiedBy>
  <cp:lastPrinted>2020-02-06T06:13:25Z</cp:lastPrinted>
  <dcterms:created xsi:type="dcterms:W3CDTF">2019-12-05T04:29:33Z</dcterms:created>
  <dcterms:modified xsi:type="dcterms:W3CDTF">2020-02-06T07:14:52Z</dcterms:modified>
  <cp:category/>
</cp:coreProperties>
</file>