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12\Desktop\"/>
    </mc:Choice>
  </mc:AlternateContent>
  <workbookProtection workbookAlgorithmName="SHA-512" workbookHashValue="KuR1+x5/dQrAUwKJCZLjToWi0HCYrQ8UamWl3OQNzt+AYFBWiGOUKb/EIeTCIFUz2IcoY6ctRZZj2S6YPAy7ag==" workbookSaltValue="PcLugl/JZK9IrGp/lLH/ug==" workbookSpinCount="100000" lockStructure="1"/>
  <bookViews>
    <workbookView xWindow="0" yWindow="0" windowWidth="288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<sst xmlns="http://schemas.openxmlformats.org/spreadsheetml/2006/main" count="220" uniqueCount="107">
  <si>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</si>
  <si>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</si>
  <si>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</si>
  <si>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</si>
  <si>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</si>
  <si>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</si>
  <si>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</si>
  <si>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</si>
  <si>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</si>
  <si>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</si>
  <si>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</si>
  <si>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</si>
  <si>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</si>
  <si>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</si>
  <si>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</si>
  <si>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</si>
  <si>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</si>
  <si>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</si>
  <si>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</si>
  <si>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</si>
  <si>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</si>
  <si>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</si>
  <si>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</si>
  <si>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</si>
  <si>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</si>
  <si>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</si>
  <si>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</si>
  <si>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</si>
  <si>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</si>
  <si>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</si>
  <si>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</si>
  <si>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</si>
  <si>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</si>
  <si>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</si>
  <si>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</si>
  <si>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</si>
  <si>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</si>
  <si>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</si>
  <si>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</si>
  <si>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</si>
  <si>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</si>
  <si>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</si>
  <si>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</si>
  <si>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</si>
  <si>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</si>
  <si>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</si>
  <si>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</si>
  <si>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</si>
  <si>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</si>
  <si>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</si>
  <si>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</si>
  <si>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</si>
  <si>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</si>
  <si>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</si>
  <si>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</si>
  <si>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</si>
  <si>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</si>
  <si>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</si>
  <si>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</si>
  <si>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</si>
  <si>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</si>
  <si>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</si>
  <si>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</si>
  <si>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</si>
  <si>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</si>
  <si>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</si>
  <si>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</si>
  <si>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</si>
  <si>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</si>
  <si>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</si>
  <si>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</si>
  <si>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</si>
  <si>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</si>
  <si>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</si>
  <si>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</si>
  <si>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</si>
  <si>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</si>
  <si>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</si>
  <si>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</si>
  <si>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</si>
  <si>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</si>
  <si>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</si>
  <si>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</si>
  <si>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</si>
  <si>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</si>
  <si>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</si>
  <si>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</si>
  <si>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</si>
  <si>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</si>
  <si>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</si>
  <si>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</si>
  <si>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</si>
  <si>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</si>
  <si>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</si>
  <si>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</si>
  <si>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</si>
  <si>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</si>
  <si>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</si>
  <si>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</si>
  <si>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</si>
  <si>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</si>
  <si>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</si>
  <si>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</si>
  <si>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</si>
  <si>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②管路経年化率③管路更新率のいずれも平均値を大きく下回っているが、これは統合簡水分の管路経過年数について正確に把握できていないことが要因と考える。今後も老朽管の計画的・継続的な更新が必要である。</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2">
      <t>カンロ</t>
    </rPh>
    <rPh sb="22" eb="24">
      <t>コウシン</t>
    </rPh>
    <rPh sb="24" eb="25">
      <t>リツ</t>
    </rPh>
    <rPh sb="30" eb="33">
      <t>ヘイキンチ</t>
    </rPh>
    <rPh sb="34" eb="35">
      <t>オオ</t>
    </rPh>
    <rPh sb="37" eb="39">
      <t>シタマワ</t>
    </rPh>
    <rPh sb="48" eb="50">
      <t>トウゴウ</t>
    </rPh>
    <rPh sb="50" eb="52">
      <t>カンスイ</t>
    </rPh>
    <rPh sb="52" eb="53">
      <t>ブン</t>
    </rPh>
    <rPh sb="54" eb="56">
      <t>カンロ</t>
    </rPh>
    <rPh sb="56" eb="58">
      <t>ケイカ</t>
    </rPh>
    <rPh sb="58" eb="60">
      <t>ネンスウ</t>
    </rPh>
    <rPh sb="64" eb="66">
      <t>セイカク</t>
    </rPh>
    <rPh sb="67" eb="69">
      <t>ハアク</t>
    </rPh>
    <rPh sb="78" eb="80">
      <t>ヨウイン</t>
    </rPh>
    <rPh sb="81" eb="82">
      <t>カンガ</t>
    </rPh>
    <rPh sb="85" eb="87">
      <t>コンゴ</t>
    </rPh>
    <rPh sb="88" eb="90">
      <t>ロウキュウ</t>
    </rPh>
    <rPh sb="90" eb="91">
      <t>カン</t>
    </rPh>
    <rPh sb="92" eb="95">
      <t>ケイカクテキ</t>
    </rPh>
    <rPh sb="96" eb="99">
      <t>ケイゾクテキ</t>
    </rPh>
    <rPh sb="100" eb="102">
      <t>コウシン</t>
    </rPh>
    <rPh sb="103" eb="105">
      <t>ヒツヨウ</t>
    </rPh>
    <phoneticPr fontId="4"/>
  </si>
  <si>
    <t>簡水を統合した為、経常収支比率や有収率の向上等、さらなる経営健全化を図る必要がある。今後は老朽管等設備の更新を実施する必要がある為、水道料金の改定を含めた財源の確保が重要課題である。</t>
    <rPh sb="0" eb="2">
      <t>カンスイ</t>
    </rPh>
    <rPh sb="3" eb="5">
      <t>トウゴウ</t>
    </rPh>
    <rPh sb="7" eb="8">
      <t>タメ</t>
    </rPh>
    <rPh sb="9" eb="11">
      <t>ケイジョウ</t>
    </rPh>
    <rPh sb="11" eb="13">
      <t>シュウシ</t>
    </rPh>
    <rPh sb="13" eb="15">
      <t>ヒリツ</t>
    </rPh>
    <rPh sb="16" eb="19">
      <t>ユウシュウリツ</t>
    </rPh>
    <rPh sb="20" eb="22">
      <t>コウジョウ</t>
    </rPh>
    <rPh sb="22" eb="23">
      <t>トウ</t>
    </rPh>
    <rPh sb="28" eb="30">
      <t>ケイエイ</t>
    </rPh>
    <rPh sb="30" eb="33">
      <t>ケンゼンカ</t>
    </rPh>
    <rPh sb="34" eb="35">
      <t>ハカ</t>
    </rPh>
    <rPh sb="36" eb="38">
      <t>ヒツヨウ</t>
    </rPh>
    <rPh sb="42" eb="44">
      <t>コンゴ</t>
    </rPh>
    <rPh sb="45" eb="47">
      <t>ロウキュウ</t>
    </rPh>
    <rPh sb="47" eb="48">
      <t>カン</t>
    </rPh>
    <rPh sb="48" eb="49">
      <t>トウ</t>
    </rPh>
    <rPh sb="49" eb="51">
      <t>セツビ</t>
    </rPh>
    <rPh sb="52" eb="54">
      <t>コウシン</t>
    </rPh>
    <rPh sb="55" eb="57">
      <t>ジッシ</t>
    </rPh>
    <rPh sb="59" eb="61">
      <t>ヒツヨウ</t>
    </rPh>
    <rPh sb="64" eb="65">
      <t>タメ</t>
    </rPh>
    <rPh sb="66" eb="68">
      <t>スイドウ</t>
    </rPh>
    <rPh sb="68" eb="70">
      <t>リョウキン</t>
    </rPh>
    <rPh sb="71" eb="73">
      <t>カイテイ</t>
    </rPh>
    <rPh sb="74" eb="75">
      <t>フク</t>
    </rPh>
    <rPh sb="77" eb="79">
      <t>ザイゲン</t>
    </rPh>
    <rPh sb="80" eb="82">
      <t>カクホ</t>
    </rPh>
    <rPh sb="83" eb="85">
      <t>ジュウヨウ</t>
    </rPh>
    <rPh sb="85" eb="87">
      <t>カダイ</t>
    </rPh>
    <phoneticPr fontId="4"/>
  </si>
  <si>
    <t>①経常収支比率は100％を上回っているが、一般会計からの繰入金に依存した経営状況である為、今後料金改定を検討する必要がある。　　　　　　　　　　　　　　　　　　③流動比率は100％を上回っているが、平均値よりも大きく下回っている。現在のところは問題ないと考えるが、今後の設備等の更新を踏まえて注視する必要がある。                       　　　　　　④企業債残高対給水収益比率は平成29年度に簡水を統合した為、平均値を大きく上回っている。　　　　　　　　　　　　　　　　　　⑤料金回収率は100％を大きく下回っており、①と同じく今後料金改定を検討する必要がある。　　　　　　　　　　　　　　　　⑥給水原価は有収率が低いために平均値を大きく上回っている。今後も有収率の向上、コスト削減が必要である。                                                                            　　　　　　　　　　⑦施設利用率は、季節による変動がある為、ピーク時には高負荷での稼働を余儀なくされている。今後の人口減少を踏まえて、施設の統廃合、ダウンサイジングも検討すべきと考える。　　　　　　　　　　　　　　　　　⑧有収率は対策を講じているものの、依然として平均値を大きく下回っている。今後も継続的な漏水調査、老朽管の更新を行う。</t>
    <rPh sb="1" eb="3">
      <t>ケイジョウ</t>
    </rPh>
    <rPh sb="3" eb="5">
      <t>シュウシ</t>
    </rPh>
    <rPh sb="5" eb="7">
      <t>ヒリツ</t>
    </rPh>
    <rPh sb="13" eb="15">
      <t>ウワマワ</t>
    </rPh>
    <rPh sb="21" eb="23">
      <t>イッパン</t>
    </rPh>
    <rPh sb="23" eb="25">
      <t>カイケイ</t>
    </rPh>
    <rPh sb="28" eb="30">
      <t>クリイレ</t>
    </rPh>
    <rPh sb="30" eb="31">
      <t>キン</t>
    </rPh>
    <rPh sb="32" eb="34">
      <t>イゾン</t>
    </rPh>
    <rPh sb="36" eb="38">
      <t>ケイエイ</t>
    </rPh>
    <rPh sb="38" eb="40">
      <t>ジョウキョウ</t>
    </rPh>
    <rPh sb="43" eb="44">
      <t>タメ</t>
    </rPh>
    <rPh sb="45" eb="47">
      <t>コンゴ</t>
    </rPh>
    <rPh sb="47" eb="49">
      <t>リョウキン</t>
    </rPh>
    <rPh sb="49" eb="51">
      <t>カイテイ</t>
    </rPh>
    <rPh sb="52" eb="54">
      <t>ケントウ</t>
    </rPh>
    <rPh sb="56" eb="58">
      <t>ヒツヨウ</t>
    </rPh>
    <rPh sb="81" eb="83">
      <t>リュウドウ</t>
    </rPh>
    <rPh sb="83" eb="85">
      <t>ヒリツ</t>
    </rPh>
    <rPh sb="91" eb="93">
      <t>ウワマワ</t>
    </rPh>
    <rPh sb="99" eb="102">
      <t>ヘイキンチ</t>
    </rPh>
    <rPh sb="105" eb="106">
      <t>オオ</t>
    </rPh>
    <rPh sb="108" eb="110">
      <t>シタマワ</t>
    </rPh>
    <rPh sb="115" eb="117">
      <t>ゲンザイ</t>
    </rPh>
    <rPh sb="122" eb="124">
      <t>モンダイ</t>
    </rPh>
    <rPh sb="127" eb="128">
      <t>カンガ</t>
    </rPh>
    <rPh sb="132" eb="134">
      <t>コンゴ</t>
    </rPh>
    <rPh sb="135" eb="137">
      <t>セツビ</t>
    </rPh>
    <rPh sb="137" eb="138">
      <t>トウ</t>
    </rPh>
    <rPh sb="139" eb="141">
      <t>コウシン</t>
    </rPh>
    <rPh sb="142" eb="143">
      <t>フ</t>
    </rPh>
    <rPh sb="146" eb="148">
      <t>チュウシ</t>
    </rPh>
    <rPh sb="150" eb="152">
      <t>ヒツヨウ</t>
    </rPh>
    <rPh sb="186" eb="188">
      <t>キギョウ</t>
    </rPh>
    <rPh sb="188" eb="189">
      <t>サイ</t>
    </rPh>
    <rPh sb="189" eb="191">
      <t>ザンダカ</t>
    </rPh>
    <rPh sb="191" eb="192">
      <t>タイ</t>
    </rPh>
    <rPh sb="192" eb="194">
      <t>キュウスイ</t>
    </rPh>
    <rPh sb="194" eb="196">
      <t>シュウエキ</t>
    </rPh>
    <rPh sb="196" eb="198">
      <t>ヒリツ</t>
    </rPh>
    <rPh sb="199" eb="201">
      <t>ヘイセイ</t>
    </rPh>
    <rPh sb="203" eb="205">
      <t>ネンド</t>
    </rPh>
    <rPh sb="206" eb="208">
      <t>カンスイ</t>
    </rPh>
    <rPh sb="209" eb="211">
      <t>トウゴウ</t>
    </rPh>
    <rPh sb="213" eb="214">
      <t>タメ</t>
    </rPh>
    <rPh sb="215" eb="218">
      <t>ヘイキンチ</t>
    </rPh>
    <rPh sb="219" eb="220">
      <t>オオ</t>
    </rPh>
    <rPh sb="222" eb="224">
      <t>ウワマワ</t>
    </rPh>
    <rPh sb="248" eb="250">
      <t>リョウキン</t>
    </rPh>
    <rPh sb="250" eb="252">
      <t>カイシュウ</t>
    </rPh>
    <rPh sb="252" eb="253">
      <t>リツ</t>
    </rPh>
    <rPh sb="259" eb="260">
      <t>オオ</t>
    </rPh>
    <rPh sb="262" eb="264">
      <t>シタマワ</t>
    </rPh>
    <rPh sb="271" eb="272">
      <t>オナ</t>
    </rPh>
    <rPh sb="274" eb="276">
      <t>コンゴ</t>
    </rPh>
    <rPh sb="276" eb="278">
      <t>リョウキン</t>
    </rPh>
    <rPh sb="278" eb="280">
      <t>カイテイ</t>
    </rPh>
    <rPh sb="281" eb="283">
      <t>ケントウ</t>
    </rPh>
    <rPh sb="285" eb="287">
      <t>ヒツヨウ</t>
    </rPh>
    <rPh sb="308" eb="310">
      <t>キュウスイ</t>
    </rPh>
    <rPh sb="310" eb="312">
      <t>ゲンカ</t>
    </rPh>
    <rPh sb="313" eb="316">
      <t>ユウシュウリツ</t>
    </rPh>
    <rPh sb="317" eb="318">
      <t>ヒク</t>
    </rPh>
    <rPh sb="322" eb="325">
      <t>ヘイキンチ</t>
    </rPh>
    <rPh sb="326" eb="327">
      <t>オオ</t>
    </rPh>
    <rPh sb="329" eb="331">
      <t>ウワマワ</t>
    </rPh>
    <rPh sb="336" eb="338">
      <t>コンゴ</t>
    </rPh>
    <rPh sb="339" eb="342">
      <t>ユウシュウリツ</t>
    </rPh>
    <rPh sb="343" eb="345">
      <t>コウジョウ</t>
    </rPh>
    <rPh sb="349" eb="351">
      <t>サクゲン</t>
    </rPh>
    <rPh sb="352" eb="354">
      <t>ヒツヨウ</t>
    </rPh>
    <rPh sb="445" eb="447">
      <t>シセツ</t>
    </rPh>
    <rPh sb="447" eb="449">
      <t>リヨウ</t>
    </rPh>
    <rPh sb="449" eb="450">
      <t>リツ</t>
    </rPh>
    <rPh sb="452" eb="454">
      <t>キセツ</t>
    </rPh>
    <rPh sb="457" eb="459">
      <t>ヘンドウ</t>
    </rPh>
    <rPh sb="462" eb="463">
      <t>タメ</t>
    </rPh>
    <rPh sb="467" eb="468">
      <t>ジ</t>
    </rPh>
    <rPh sb="470" eb="473">
      <t>コウフカ</t>
    </rPh>
    <rPh sb="475" eb="477">
      <t>カドウ</t>
    </rPh>
    <rPh sb="478" eb="480">
      <t>ヨギ</t>
    </rPh>
    <rPh sb="488" eb="490">
      <t>コンゴ</t>
    </rPh>
    <rPh sb="491" eb="493">
      <t>ジンコウ</t>
    </rPh>
    <rPh sb="493" eb="495">
      <t>ゲンショウ</t>
    </rPh>
    <rPh sb="496" eb="497">
      <t>フ</t>
    </rPh>
    <rPh sb="501" eb="503">
      <t>シセツ</t>
    </rPh>
    <rPh sb="504" eb="507">
      <t>トウハイゴウ</t>
    </rPh>
    <rPh sb="517" eb="519">
      <t>ケントウ</t>
    </rPh>
    <rPh sb="523" eb="524">
      <t>カンガ</t>
    </rPh>
    <rPh sb="545" eb="548">
      <t>ユウシュウリツ</t>
    </rPh>
    <rPh sb="549" eb="551">
      <t>タイサク</t>
    </rPh>
    <rPh sb="552" eb="553">
      <t>コウ</t>
    </rPh>
    <rPh sb="561" eb="563">
      <t>イゼン</t>
    </rPh>
    <rPh sb="566" eb="569">
      <t>ヘイキンチ</t>
    </rPh>
    <rPh sb="570" eb="571">
      <t>オオ</t>
    </rPh>
    <rPh sb="573" eb="575">
      <t>シタマワ</t>
    </rPh>
    <rPh sb="580" eb="582">
      <t>コンゴ</t>
    </rPh>
    <rPh sb="583" eb="586">
      <t>ケイゾクテキ</t>
    </rPh>
    <rPh sb="587" eb="589">
      <t>ロウスイ</t>
    </rPh>
    <rPh sb="589" eb="591">
      <t>チョウサ</t>
    </rPh>
    <rPh sb="592" eb="594">
      <t>ロウキュウ</t>
    </rPh>
    <rPh sb="594" eb="595">
      <t>カン</t>
    </rPh>
    <rPh sb="596" eb="598">
      <t>コウシン</t>
    </rPh>
    <rPh sb="599" eb="60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</si>
</sst>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2.17</c:v>
                </c:pt>
                <c:pt idx="1">
                  <c:v>0.69</c:v>
                </c:pt>
                <c:pt idx="2">
                  <c:v>0.56000000000000005</c:v>
                </c:pt>
                <c:pt idx="3">
                  <c:v>0.19</c:v>
                </c:pt>
                <c:pt idx="4">
                  <c:v>0.42</c:v>
                </c:pt>
              </c:numCache>
            </c:numRef>
          </c:val>
          <c:extLst>
            <c:ext xmlns:c16="http://schemas.microsoft.com/office/drawing/2014/chart" uri="{C3380CC4-5D6E-409C-BE32-E72D297353CC}">
              <c16:uniqueId val="{00000000-E30C-4BC4-9192-0E8F7B01E9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0.54</c:v>
                </c:pt>
                <c:pt idx="4">
                  <c:v>0.5</c:v>
                </c:pt>
              </c:numCache>
            </c:numRef>
          </c:val>
          <c:smooth val="0"/>
          <c:extLst>
            <c:ext xmlns:c16="http://schemas.microsoft.com/office/drawing/2014/chart" uri="{C3380CC4-5D6E-409C-BE32-E72D297353CC}">
              <c16:uniqueId val="{00000001-E30C-4BC4-9192-0E8F7B01E9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68.08</c:v>
                </c:pt>
                <c:pt idx="1">
                  <c:v>62.63</c:v>
                </c:pt>
                <c:pt idx="2">
                  <c:v>63.86</c:v>
                </c:pt>
                <c:pt idx="3">
                  <c:v>59.64</c:v>
                </c:pt>
                <c:pt idx="4">
                  <c:v>59.49</c:v>
                </c:pt>
              </c:numCache>
            </c:numRef>
          </c:val>
          <c:extLst>
            <c:ext xmlns:c16="http://schemas.microsoft.com/office/drawing/2014/chart" uri="{C3380CC4-5D6E-409C-BE32-E72D297353CC}">
              <c16:uniqueId val="{00000000-C587-4BB7-B803-A724BD1C53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55.63</c:v>
                </c:pt>
                <c:pt idx="4">
                  <c:v>55.03</c:v>
                </c:pt>
              </c:numCache>
            </c:numRef>
          </c:val>
          <c:smooth val="0"/>
          <c:extLst>
            <c:ext xmlns:c16="http://schemas.microsoft.com/office/drawing/2014/chart" uri="{C3380CC4-5D6E-409C-BE32-E72D297353CC}">
              <c16:uniqueId val="{00000001-C587-4BB7-B803-A724BD1C53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70.349999999999994</c:v>
                </c:pt>
                <c:pt idx="1">
                  <c:v>74.27</c:v>
                </c:pt>
                <c:pt idx="2">
                  <c:v>78.040000000000006</c:v>
                </c:pt>
                <c:pt idx="3">
                  <c:v>65.459999999999994</c:v>
                </c:pt>
                <c:pt idx="4">
                  <c:v>64.900000000000006</c:v>
                </c:pt>
              </c:numCache>
            </c:numRef>
          </c:val>
          <c:extLst>
            <c:ext xmlns:c16="http://schemas.microsoft.com/office/drawing/2014/chart" uri="{C3380CC4-5D6E-409C-BE32-E72D297353CC}">
              <c16:uniqueId val="{00000000-796F-45A2-B519-0FC9F98156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82.04</c:v>
                </c:pt>
                <c:pt idx="4">
                  <c:v>81.900000000000006</c:v>
                </c:pt>
              </c:numCache>
            </c:numRef>
          </c:val>
          <c:smooth val="0"/>
          <c:extLst>
            <c:ext xmlns:c16="http://schemas.microsoft.com/office/drawing/2014/chart" uri="{C3380CC4-5D6E-409C-BE32-E72D297353CC}">
              <c16:uniqueId val="{00000001-796F-45A2-B519-0FC9F98156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87.95</c:v>
                </c:pt>
                <c:pt idx="1">
                  <c:v>112.26</c:v>
                </c:pt>
                <c:pt idx="2">
                  <c:v>118.68</c:v>
                </c:pt>
                <c:pt idx="3">
                  <c:v>104.07</c:v>
                </c:pt>
                <c:pt idx="4">
                  <c:v>108.41</c:v>
                </c:pt>
              </c:numCache>
            </c:numRef>
          </c:val>
          <c:extLst>
            <c:ext xmlns:c16="http://schemas.microsoft.com/office/drawing/2014/chart" uri="{C3380CC4-5D6E-409C-BE32-E72D297353CC}">
              <c16:uniqueId val="{00000000-39FE-4493-96B5-D90A014F86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110.05</c:v>
                </c:pt>
                <c:pt idx="4">
                  <c:v>108.87</c:v>
                </c:pt>
              </c:numCache>
            </c:numRef>
          </c:val>
          <c:smooth val="0"/>
          <c:extLst>
            <c:ext xmlns:c16="http://schemas.microsoft.com/office/drawing/2014/chart" uri="{C3380CC4-5D6E-409C-BE32-E72D297353CC}">
              <c16:uniqueId val="{00000001-39FE-4493-96B5-D90A014F86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40.53</c:v>
                </c:pt>
                <c:pt idx="1">
                  <c:v>43.48</c:v>
                </c:pt>
                <c:pt idx="2">
                  <c:v>46.33</c:v>
                </c:pt>
                <c:pt idx="3">
                  <c:v>17.41</c:v>
                </c:pt>
                <c:pt idx="4">
                  <c:v>21.68</c:v>
                </c:pt>
              </c:numCache>
            </c:numRef>
          </c:val>
          <c:extLst>
            <c:ext xmlns:c16="http://schemas.microsoft.com/office/drawing/2014/chart" uri="{C3380CC4-5D6E-409C-BE32-E72D297353CC}">
              <c16:uniqueId val="{00000000-067F-43A0-953E-1313040F53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48.05</c:v>
                </c:pt>
                <c:pt idx="4">
                  <c:v>48.87</c:v>
                </c:pt>
              </c:numCache>
            </c:numRef>
          </c:val>
          <c:smooth val="0"/>
          <c:extLst>
            <c:ext xmlns:c16="http://schemas.microsoft.com/office/drawing/2014/chart" uri="{C3380CC4-5D6E-409C-BE32-E72D297353CC}">
              <c16:uniqueId val="{00000001-067F-43A0-953E-1313040F53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10.81</c:v>
                </c:pt>
                <c:pt idx="1">
                  <c:v>10.81</c:v>
                </c:pt>
                <c:pt idx="2">
                  <c:v>10.75</c:v>
                </c:pt>
                <c:pt idx="3">
                  <c:v>1.58</c:v>
                </c:pt>
                <c:pt idx="4">
                  <c:v>1.66</c:v>
                </c:pt>
              </c:numCache>
            </c:numRef>
          </c:val>
          <c:extLst>
            <c:ext xmlns:c16="http://schemas.microsoft.com/office/drawing/2014/chart" uri="{C3380CC4-5D6E-409C-BE32-E72D297353CC}">
              <c16:uniqueId val="{00000000-72F7-4DB8-BC40-7D42C168A0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13.39</c:v>
                </c:pt>
                <c:pt idx="4">
                  <c:v>14.85</c:v>
                </c:pt>
              </c:numCache>
            </c:numRef>
          </c:val>
          <c:smooth val="0"/>
          <c:extLst>
            <c:ext xmlns:c16="http://schemas.microsoft.com/office/drawing/2014/chart" uri="{C3380CC4-5D6E-409C-BE32-E72D297353CC}">
              <c16:uniqueId val="{00000001-72F7-4DB8-BC40-7D42C168A0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A3-4B82-BD69-B8A5C347E8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2.64</c:v>
                </c:pt>
                <c:pt idx="4">
                  <c:v>3.16</c:v>
                </c:pt>
              </c:numCache>
            </c:numRef>
          </c:val>
          <c:smooth val="0"/>
          <c:extLst>
            <c:ext xmlns:c16="http://schemas.microsoft.com/office/drawing/2014/chart" uri="{C3380CC4-5D6E-409C-BE32-E72D297353CC}">
              <c16:uniqueId val="{00000001-B7A3-4B82-BD69-B8A5C347E8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750.68</c:v>
                </c:pt>
                <c:pt idx="1">
                  <c:v>613.44000000000005</c:v>
                </c:pt>
                <c:pt idx="2">
                  <c:v>779.58</c:v>
                </c:pt>
                <c:pt idx="3">
                  <c:v>231.79</c:v>
                </c:pt>
                <c:pt idx="4">
                  <c:v>242.09</c:v>
                </c:pt>
              </c:numCache>
            </c:numRef>
          </c:val>
          <c:extLst>
            <c:ext xmlns:c16="http://schemas.microsoft.com/office/drawing/2014/chart" uri="{C3380CC4-5D6E-409C-BE32-E72D297353CC}">
              <c16:uniqueId val="{00000000-5BB9-4392-971F-74EAC651EF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359.47</c:v>
                </c:pt>
                <c:pt idx="4">
                  <c:v>369.69</c:v>
                </c:pt>
              </c:numCache>
            </c:numRef>
          </c:val>
          <c:smooth val="0"/>
          <c:extLst>
            <c:ext xmlns:c16="http://schemas.microsoft.com/office/drawing/2014/chart" uri="{C3380CC4-5D6E-409C-BE32-E72D297353CC}">
              <c16:uniqueId val="{00000001-5BB9-4392-971F-74EAC651EF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113.01</c:v>
                </c:pt>
                <c:pt idx="1">
                  <c:v>103.47</c:v>
                </c:pt>
                <c:pt idx="2">
                  <c:v>89.84</c:v>
                </c:pt>
                <c:pt idx="3">
                  <c:v>670.68</c:v>
                </c:pt>
                <c:pt idx="4">
                  <c:v>618.21</c:v>
                </c:pt>
              </c:numCache>
            </c:numRef>
          </c:val>
          <c:extLst>
            <c:ext xmlns:c16="http://schemas.microsoft.com/office/drawing/2014/chart" uri="{C3380CC4-5D6E-409C-BE32-E72D297353CC}">
              <c16:uniqueId val="{00000000-FBB2-4052-B43A-7F891DFED0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401.79</c:v>
                </c:pt>
                <c:pt idx="4">
                  <c:v>402.99</c:v>
                </c:pt>
              </c:numCache>
            </c:numRef>
          </c:val>
          <c:smooth val="0"/>
          <c:extLst>
            <c:ext xmlns:c16="http://schemas.microsoft.com/office/drawing/2014/chart" uri="{C3380CC4-5D6E-409C-BE32-E72D297353CC}">
              <c16:uniqueId val="{00000001-FBB2-4052-B43A-7F891DFED0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83.69</c:v>
                </c:pt>
                <c:pt idx="1">
                  <c:v>111.93</c:v>
                </c:pt>
                <c:pt idx="2">
                  <c:v>118.33</c:v>
                </c:pt>
                <c:pt idx="3">
                  <c:v>72.95</c:v>
                </c:pt>
                <c:pt idx="4">
                  <c:v>76.92</c:v>
                </c:pt>
              </c:numCache>
            </c:numRef>
          </c:val>
          <c:extLst>
            <c:ext xmlns:c16="http://schemas.microsoft.com/office/drawing/2014/chart" uri="{C3380CC4-5D6E-409C-BE32-E72D297353CC}">
              <c16:uniqueId val="{00000000-9D63-414E-8BA5-861E6D142D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100.12</c:v>
                </c:pt>
                <c:pt idx="4">
                  <c:v>98.66</c:v>
                </c:pt>
              </c:numCache>
            </c:numRef>
          </c:val>
          <c:smooth val="0"/>
          <c:extLst>
            <c:ext xmlns:c16="http://schemas.microsoft.com/office/drawing/2014/chart" uri="{C3380CC4-5D6E-409C-BE32-E72D297353CC}">
              <c16:uniqueId val="{00000001-9D63-414E-8BA5-861E6D142D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244.9</c:v>
                </c:pt>
                <c:pt idx="1">
                  <c:v>183.52</c:v>
                </c:pt>
                <c:pt idx="2">
                  <c:v>165.02</c:v>
                </c:pt>
                <c:pt idx="3">
                  <c:v>275.52</c:v>
                </c:pt>
                <c:pt idx="4">
                  <c:v>263.08999999999997</c:v>
                </c:pt>
              </c:numCache>
            </c:numRef>
          </c:val>
          <c:extLst>
            <c:ext xmlns:c16="http://schemas.microsoft.com/office/drawing/2014/chart" uri="{C3380CC4-5D6E-409C-BE32-E72D297353CC}">
              <c16:uniqueId val="{00000000-8992-43FF-BC46-2012795A64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174.97</c:v>
                </c:pt>
                <c:pt idx="4">
                  <c:v>178.59</c:v>
                </c:pt>
              </c:numCache>
            </c:numRef>
          </c:val>
          <c:smooth val="0"/>
          <c:extLst>
            <c:ext xmlns:c16="http://schemas.microsoft.com/office/drawing/2014/chart" uri="{C3380CC4-5D6E-409C-BE32-E72D297353CC}">
              <c16:uniqueId val="{00000001-8992-43FF-BC46-2012795A64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3"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壱岐市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自治体職員</v>
      </c>
      <c r="AE8" s="82"/>
      <c r="AF8" s="82"/>
      <c r="AG8" s="82"/>
      <c r="AH8" s="82"/>
      <c r="AI8" s="82"/>
      <c r="AJ8" s="82"/>
      <c r="AK8" s="4"/>
      <c r="AL8" s="70">
        <f>データ!$R$6</f>
        <v>26827</v>
      </c>
      <c r="AM8" s="70"/>
      <c r="AN8" s="70"/>
      <c r="AO8" s="70"/>
      <c r="AP8" s="70"/>
      <c r="AQ8" s="70"/>
      <c r="AR8" s="70"/>
      <c r="AS8" s="70"/>
      <c r="AT8" s="66">
        <f>データ!$S$6</f>
        <v>139.41999999999999</v>
      </c>
      <c r="AU8" s="67"/>
      <c r="AV8" s="67"/>
      <c r="AW8" s="67"/>
      <c r="AX8" s="67"/>
      <c r="AY8" s="67"/>
      <c r="AZ8" s="67"/>
      <c r="BA8" s="67"/>
      <c r="BB8" s="69">
        <f>データ!$T$6</f>
        <v>192.42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63.23</v>
      </c>
      <c r="J10" s="67"/>
      <c r="K10" s="67"/>
      <c r="L10" s="67"/>
      <c r="M10" s="67"/>
      <c r="N10" s="67"/>
      <c r="O10" s="68"/>
      <c r="P10" s="69">
        <f>データ!$P$6</f>
        <v>99.69</v>
      </c>
      <c r="Q10" s="69"/>
      <c r="R10" s="69"/>
      <c r="S10" s="69"/>
      <c r="T10" s="69"/>
      <c r="U10" s="69"/>
      <c r="V10" s="69"/>
      <c r="W10" s="70">
        <f>データ!$Q$6</f>
        <v>4170</v>
      </c>
      <c r="X10" s="70"/>
      <c r="Y10" s="70"/>
      <c r="Z10" s="70"/>
      <c r="AA10" s="70"/>
      <c r="AB10" s="70"/>
      <c r="AC10" s="70"/>
      <c r="AD10" s="2"/>
      <c r="AE10" s="2"/>
      <c r="AF10" s="2"/>
      <c r="AG10" s="2"/>
      <c r="AH10" s="4"/>
      <c r="AI10" s="4"/>
      <c r="AJ10" s="4"/>
      <c r="AK10" s="4"/>
      <c r="AL10" s="70">
        <f>データ!$U$6</f>
        <v>26455</v>
      </c>
      <c r="AM10" s="70"/>
      <c r="AN10" s="70"/>
      <c r="AO10" s="70"/>
      <c r="AP10" s="70"/>
      <c r="AQ10" s="70"/>
      <c r="AR10" s="70"/>
      <c r="AS10" s="70"/>
      <c r="AT10" s="66">
        <f>データ!$V$6</f>
        <v>133.93</v>
      </c>
      <c r="AU10" s="67"/>
      <c r="AV10" s="67"/>
      <c r="AW10" s="67"/>
      <c r="AX10" s="67"/>
      <c r="AY10" s="67"/>
      <c r="AZ10" s="67"/>
      <c r="BA10" s="67"/>
      <c r="BB10" s="69">
        <f>データ!$W$6</f>
        <v>197.53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104</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p2iWd/V0aQC4lb8/5pyJXvpgCUgkkhrRz3MXHIOmF2aLJAFLWESibNCGOhSd+l7naPVQsMM22x+6FUw1ir4fg==" saltValue="UwAlSPe7VBsMm6Fr/DQV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422100</v>
      </c>
      <c r="D6" s="34">
        <f t="shared" si="3"/>
        <v>46</v>
      </c>
      <c r="E6" s="34">
        <f t="shared" si="3"/>
        <v>1</v>
      </c>
      <c r="F6" s="34">
        <f t="shared" si="3"/>
        <v>0</v>
      </c>
      <c r="G6" s="34">
        <f t="shared" si="3"/>
        <v>1</v>
      </c>
      <c r="H6" s="34" t="str">
        <f t="shared" si="3"/>
        <v>長崎県　壱岐市</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63.23</v>
      </c>
      <c r="P6" s="35">
        <f t="shared" si="3"/>
        <v>99.69</v>
      </c>
      <c r="Q6" s="35">
        <f t="shared" si="3"/>
        <v>4170</v>
      </c>
      <c r="R6" s="35">
        <f t="shared" si="3"/>
        <v>26827</v>
      </c>
      <c r="S6" s="35">
        <f t="shared" si="3"/>
        <v>139.41999999999999</v>
      </c>
      <c r="T6" s="35">
        <f t="shared" si="3"/>
        <v>192.42</v>
      </c>
      <c r="U6" s="35">
        <f t="shared" si="3"/>
        <v>26455</v>
      </c>
      <c r="V6" s="35">
        <f t="shared" si="3"/>
        <v>133.93</v>
      </c>
      <c r="W6" s="35">
        <f t="shared" si="3"/>
        <v>197.53</v>
      </c>
      <c r="X6" s="36">
        <f>IF(X7="",NA(),X7)</f>
        <v>87.95</v>
      </c>
      <c r="Y6" s="36">
        <f t="shared" ref="Y6:AG6" si="4">IF(Y7="",NA(),Y7)</f>
        <v>112.26</v>
      </c>
      <c r="Z6" s="36">
        <f t="shared" si="4"/>
        <v>118.68</v>
      </c>
      <c r="AA6" s="36">
        <f t="shared" si="4"/>
        <v>104.07</v>
      </c>
      <c r="AB6" s="36">
        <f t="shared" si="4"/>
        <v>108.41</v>
      </c>
      <c r="AC6" s="36">
        <f t="shared" si="4"/>
        <v>107.2</v>
      </c>
      <c r="AD6" s="36">
        <f t="shared" si="4"/>
        <v>106.62</v>
      </c>
      <c r="AE6" s="36">
        <f t="shared" si="4"/>
        <v>107.95</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2.64</v>
      </c>
      <c r="AR6" s="36">
        <f t="shared" si="5"/>
        <v>3.16</v>
      </c>
      <c r="AS6" s="35" t="str">
        <f>IF(AS7="","",IF(AS7="-","【-】","【"&amp;SUBSTITUTE(TEXT(AS7,"#,##0.00"),"-","△")&amp;"】"))</f>
        <v>【1.05】</v>
      </c>
      <c r="AT6" s="36">
        <f>IF(AT7="",NA(),AT7)</f>
        <v>750.68</v>
      </c>
      <c r="AU6" s="36">
        <f t="shared" ref="AU6:BC6" si="6">IF(AU7="",NA(),AU7)</f>
        <v>613.44000000000005</v>
      </c>
      <c r="AV6" s="36">
        <f t="shared" si="6"/>
        <v>779.58</v>
      </c>
      <c r="AW6" s="36">
        <f t="shared" si="6"/>
        <v>231.79</v>
      </c>
      <c r="AX6" s="36">
        <f t="shared" si="6"/>
        <v>242.09</v>
      </c>
      <c r="AY6" s="36">
        <f t="shared" si="6"/>
        <v>434.72</v>
      </c>
      <c r="AZ6" s="36">
        <f t="shared" si="6"/>
        <v>416.14</v>
      </c>
      <c r="BA6" s="36">
        <f t="shared" si="6"/>
        <v>371.89</v>
      </c>
      <c r="BB6" s="36">
        <f t="shared" si="6"/>
        <v>359.47</v>
      </c>
      <c r="BC6" s="36">
        <f t="shared" si="6"/>
        <v>369.69</v>
      </c>
      <c r="BD6" s="35" t="str">
        <f>IF(BD7="","",IF(BD7="-","【-】","【"&amp;SUBSTITUTE(TEXT(BD7,"#,##0.00"),"-","△")&amp;"】"))</f>
        <v>【261.93】</v>
      </c>
      <c r="BE6" s="36">
        <f>IF(BE7="",NA(),BE7)</f>
        <v>113.01</v>
      </c>
      <c r="BF6" s="36">
        <f t="shared" ref="BF6:BN6" si="7">IF(BF7="",NA(),BF7)</f>
        <v>103.47</v>
      </c>
      <c r="BG6" s="36">
        <f t="shared" si="7"/>
        <v>89.84</v>
      </c>
      <c r="BH6" s="36">
        <f t="shared" si="7"/>
        <v>670.68</v>
      </c>
      <c r="BI6" s="36">
        <f t="shared" si="7"/>
        <v>618.21</v>
      </c>
      <c r="BJ6" s="36">
        <f t="shared" si="7"/>
        <v>495.76</v>
      </c>
      <c r="BK6" s="36">
        <f t="shared" si="7"/>
        <v>487.22</v>
      </c>
      <c r="BL6" s="36">
        <f t="shared" si="7"/>
        <v>483.11</v>
      </c>
      <c r="BM6" s="36">
        <f t="shared" si="7"/>
        <v>401.79</v>
      </c>
      <c r="BN6" s="36">
        <f t="shared" si="7"/>
        <v>402.99</v>
      </c>
      <c r="BO6" s="35" t="str">
        <f>IF(BO7="","",IF(BO7="-","【-】","【"&amp;SUBSTITUTE(TEXT(BO7,"#,##0.00"),"-","△")&amp;"】"))</f>
        <v>【270.46】</v>
      </c>
      <c r="BP6" s="36">
        <f>IF(BP7="",NA(),BP7)</f>
        <v>83.69</v>
      </c>
      <c r="BQ6" s="36">
        <f t="shared" ref="BQ6:BY6" si="8">IF(BQ7="",NA(),BQ7)</f>
        <v>111.93</v>
      </c>
      <c r="BR6" s="36">
        <f t="shared" si="8"/>
        <v>118.33</v>
      </c>
      <c r="BS6" s="36">
        <f t="shared" si="8"/>
        <v>72.95</v>
      </c>
      <c r="BT6" s="36">
        <f t="shared" si="8"/>
        <v>76.92</v>
      </c>
      <c r="BU6" s="36">
        <f t="shared" si="8"/>
        <v>93.66</v>
      </c>
      <c r="BV6" s="36">
        <f t="shared" si="8"/>
        <v>92.76</v>
      </c>
      <c r="BW6" s="36">
        <f t="shared" si="8"/>
        <v>93.28</v>
      </c>
      <c r="BX6" s="36">
        <f t="shared" si="8"/>
        <v>100.12</v>
      </c>
      <c r="BY6" s="36">
        <f t="shared" si="8"/>
        <v>98.66</v>
      </c>
      <c r="BZ6" s="35" t="str">
        <f>IF(BZ7="","",IF(BZ7="-","【-】","【"&amp;SUBSTITUTE(TEXT(BZ7,"#,##0.00"),"-","△")&amp;"】"))</f>
        <v>【103.91】</v>
      </c>
      <c r="CA6" s="36">
        <f>IF(CA7="",NA(),CA7)</f>
        <v>244.9</v>
      </c>
      <c r="CB6" s="36">
        <f t="shared" ref="CB6:CJ6" si="9">IF(CB7="",NA(),CB7)</f>
        <v>183.52</v>
      </c>
      <c r="CC6" s="36">
        <f t="shared" si="9"/>
        <v>165.02</v>
      </c>
      <c r="CD6" s="36">
        <f t="shared" si="9"/>
        <v>275.52</v>
      </c>
      <c r="CE6" s="36">
        <f t="shared" si="9"/>
        <v>263.08999999999997</v>
      </c>
      <c r="CF6" s="36">
        <f t="shared" si="9"/>
        <v>208.21</v>
      </c>
      <c r="CG6" s="36">
        <f t="shared" si="9"/>
        <v>208.67</v>
      </c>
      <c r="CH6" s="36">
        <f t="shared" si="9"/>
        <v>208.29</v>
      </c>
      <c r="CI6" s="36">
        <f t="shared" si="9"/>
        <v>174.97</v>
      </c>
      <c r="CJ6" s="36">
        <f t="shared" si="9"/>
        <v>178.59</v>
      </c>
      <c r="CK6" s="35" t="str">
        <f>IF(CK7="","",IF(CK7="-","【-】","【"&amp;SUBSTITUTE(TEXT(CK7,"#,##0.00"),"-","△")&amp;"】"))</f>
        <v>【167.11】</v>
      </c>
      <c r="CL6" s="36">
        <f>IF(CL7="",NA(),CL7)</f>
        <v>68.08</v>
      </c>
      <c r="CM6" s="36">
        <f t="shared" ref="CM6:CU6" si="10">IF(CM7="",NA(),CM7)</f>
        <v>62.63</v>
      </c>
      <c r="CN6" s="36">
        <f t="shared" si="10"/>
        <v>63.86</v>
      </c>
      <c r="CO6" s="36">
        <f t="shared" si="10"/>
        <v>59.64</v>
      </c>
      <c r="CP6" s="36">
        <f t="shared" si="10"/>
        <v>59.49</v>
      </c>
      <c r="CQ6" s="36">
        <f t="shared" si="10"/>
        <v>49.22</v>
      </c>
      <c r="CR6" s="36">
        <f t="shared" si="10"/>
        <v>49.08</v>
      </c>
      <c r="CS6" s="36">
        <f t="shared" si="10"/>
        <v>49.32</v>
      </c>
      <c r="CT6" s="36">
        <f t="shared" si="10"/>
        <v>55.63</v>
      </c>
      <c r="CU6" s="36">
        <f t="shared" si="10"/>
        <v>55.03</v>
      </c>
      <c r="CV6" s="35" t="str">
        <f>IF(CV7="","",IF(CV7="-","【-】","【"&amp;SUBSTITUTE(TEXT(CV7,"#,##0.00"),"-","△")&amp;"】"))</f>
        <v>【60.27】</v>
      </c>
      <c r="CW6" s="36">
        <f>IF(CW7="",NA(),CW7)</f>
        <v>70.349999999999994</v>
      </c>
      <c r="CX6" s="36">
        <f t="shared" ref="CX6:DF6" si="11">IF(CX7="",NA(),CX7)</f>
        <v>74.27</v>
      </c>
      <c r="CY6" s="36">
        <f t="shared" si="11"/>
        <v>78.040000000000006</v>
      </c>
      <c r="CZ6" s="36">
        <f t="shared" si="11"/>
        <v>65.459999999999994</v>
      </c>
      <c r="DA6" s="36">
        <f t="shared" si="11"/>
        <v>64.900000000000006</v>
      </c>
      <c r="DB6" s="36">
        <f t="shared" si="11"/>
        <v>79.48</v>
      </c>
      <c r="DC6" s="36">
        <f t="shared" si="11"/>
        <v>79.3</v>
      </c>
      <c r="DD6" s="36">
        <f t="shared" si="11"/>
        <v>79.34</v>
      </c>
      <c r="DE6" s="36">
        <f t="shared" si="11"/>
        <v>82.04</v>
      </c>
      <c r="DF6" s="36">
        <f t="shared" si="11"/>
        <v>81.900000000000006</v>
      </c>
      <c r="DG6" s="35" t="str">
        <f>IF(DG7="","",IF(DG7="-","【-】","【"&amp;SUBSTITUTE(TEXT(DG7,"#,##0.00"),"-","△")&amp;"】"))</f>
        <v>【89.92】</v>
      </c>
      <c r="DH6" s="36">
        <f>IF(DH7="",NA(),DH7)</f>
        <v>40.53</v>
      </c>
      <c r="DI6" s="36">
        <f t="shared" ref="DI6:DQ6" si="12">IF(DI7="",NA(),DI7)</f>
        <v>43.48</v>
      </c>
      <c r="DJ6" s="36">
        <f t="shared" si="12"/>
        <v>46.33</v>
      </c>
      <c r="DK6" s="36">
        <f t="shared" si="12"/>
        <v>17.41</v>
      </c>
      <c r="DL6" s="36">
        <f t="shared" si="12"/>
        <v>21.68</v>
      </c>
      <c r="DM6" s="36">
        <f t="shared" si="12"/>
        <v>46.12</v>
      </c>
      <c r="DN6" s="36">
        <f t="shared" si="12"/>
        <v>47.44</v>
      </c>
      <c r="DO6" s="36">
        <f t="shared" si="12"/>
        <v>48.3</v>
      </c>
      <c r="DP6" s="36">
        <f t="shared" si="12"/>
        <v>48.05</v>
      </c>
      <c r="DQ6" s="36">
        <f t="shared" si="12"/>
        <v>48.87</v>
      </c>
      <c r="DR6" s="35" t="str">
        <f>IF(DR7="","",IF(DR7="-","【-】","【"&amp;SUBSTITUTE(TEXT(DR7,"#,##0.00"),"-","△")&amp;"】"))</f>
        <v>【48.85】</v>
      </c>
      <c r="DS6" s="36">
        <f>IF(DS7="",NA(),DS7)</f>
        <v>10.81</v>
      </c>
      <c r="DT6" s="36">
        <f t="shared" ref="DT6:EB6" si="13">IF(DT7="",NA(),DT7)</f>
        <v>10.81</v>
      </c>
      <c r="DU6" s="36">
        <f t="shared" si="13"/>
        <v>10.75</v>
      </c>
      <c r="DV6" s="36">
        <f t="shared" si="13"/>
        <v>1.58</v>
      </c>
      <c r="DW6" s="36">
        <f t="shared" si="13"/>
        <v>1.66</v>
      </c>
      <c r="DX6" s="36">
        <f t="shared" si="13"/>
        <v>9.86</v>
      </c>
      <c r="DY6" s="36">
        <f t="shared" si="13"/>
        <v>11.16</v>
      </c>
      <c r="DZ6" s="36">
        <f t="shared" si="13"/>
        <v>12.43</v>
      </c>
      <c r="EA6" s="36">
        <f t="shared" si="13"/>
        <v>13.39</v>
      </c>
      <c r="EB6" s="36">
        <f t="shared" si="13"/>
        <v>14.85</v>
      </c>
      <c r="EC6" s="35" t="str">
        <f>IF(EC7="","",IF(EC7="-","【-】","【"&amp;SUBSTITUTE(TEXT(EC7,"#,##0.00"),"-","△")&amp;"】"))</f>
        <v>【17.80】</v>
      </c>
      <c r="ED6" s="36">
        <f>IF(ED7="",NA(),ED7)</f>
        <v>2.17</v>
      </c>
      <c r="EE6" s="36">
        <f t="shared" ref="EE6:EM6" si="14">IF(EE7="",NA(),EE7)</f>
        <v>0.69</v>
      </c>
      <c r="EF6" s="36">
        <f t="shared" si="14"/>
        <v>0.56000000000000005</v>
      </c>
      <c r="EG6" s="36">
        <f t="shared" si="14"/>
        <v>0.19</v>
      </c>
      <c r="EH6" s="36">
        <f t="shared" si="14"/>
        <v>0.42</v>
      </c>
      <c r="EI6" s="36">
        <f t="shared" si="14"/>
        <v>0.56000000000000005</v>
      </c>
      <c r="EJ6" s="36">
        <f t="shared" si="14"/>
        <v>0.65</v>
      </c>
      <c r="EK6" s="36">
        <f t="shared" si="14"/>
        <v>0.46</v>
      </c>
      <c r="EL6" s="36">
        <f t="shared" si="14"/>
        <v>0.54</v>
      </c>
      <c r="EM6" s="36">
        <f t="shared" si="14"/>
        <v>0.5</v>
      </c>
      <c r="EN6" s="35" t="str">
        <f>IF(EN7="","",IF(EN7="-","【-】","【"&amp;SUBSTITUTE(TEXT(EN7,"#,##0.00"),"-","△")&amp;"】"))</f>
        <v>【0.70】</v>
      </c>
    </row>
    <row r="7" spans="1:144" s="37" customFormat="1" x14ac:dyDescent="0.15">
      <c r="A7" s="29"/>
      <c r="B7" s="38">
        <v>2018</v>
      </c>
      <c r="C7" s="38">
        <v>422100</v>
      </c>
      <c r="D7" s="38">
        <v>46</v>
      </c>
      <c r="E7" s="38">
        <v>1</v>
      </c>
      <c r="F7" s="38">
        <v>0</v>
      </c>
      <c r="G7" s="38">
        <v>1</v>
      </c>
      <c r="H7" s="38" t="s">
        <v>92</v>
      </c>
      <c r="I7" s="38" t="s">
        <v>93</v>
      </c>
      <c r="J7" s="38" t="s">
        <v>94</v>
      </c>
      <c r="K7" s="38" t="s">
        <v>95</v>
      </c>
      <c r="L7" s="38" t="s">
        <v>96</v>
      </c>
      <c r="M7" s="38" t="s">
        <v>97</v>
      </c>
      <c r="N7" s="39" t="s">
        <v>98</v>
      </c>
      <c r="O7" s="39">
        <v>63.23</v>
      </c>
      <c r="P7" s="39">
        <v>99.69</v>
      </c>
      <c r="Q7" s="39">
        <v>4170</v>
      </c>
      <c r="R7" s="39">
        <v>26827</v>
      </c>
      <c r="S7" s="39">
        <v>139.41999999999999</v>
      </c>
      <c r="T7" s="39">
        <v>192.42</v>
      </c>
      <c r="U7" s="39">
        <v>26455</v>
      </c>
      <c r="V7" s="39">
        <v>133.93</v>
      </c>
      <c r="W7" s="39">
        <v>197.53</v>
      </c>
      <c r="X7" s="39">
        <v>87.95</v>
      </c>
      <c r="Y7" s="39">
        <v>112.26</v>
      </c>
      <c r="Z7" s="39">
        <v>118.68</v>
      </c>
      <c r="AA7" s="39">
        <v>104.07</v>
      </c>
      <c r="AB7" s="39">
        <v>108.41</v>
      </c>
      <c r="AC7" s="39">
        <v>107.2</v>
      </c>
      <c r="AD7" s="39">
        <v>106.62</v>
      </c>
      <c r="AE7" s="39">
        <v>107.95</v>
      </c>
      <c r="AF7" s="39">
        <v>110.05</v>
      </c>
      <c r="AG7" s="39">
        <v>108.87</v>
      </c>
      <c r="AH7" s="39">
        <v>112.83</v>
      </c>
      <c r="AI7" s="39">
        <v>0</v>
      </c>
      <c r="AJ7" s="39">
        <v>0</v>
      </c>
      <c r="AK7" s="39">
        <v>0</v>
      </c>
      <c r="AL7" s="39">
        <v>0</v>
      </c>
      <c r="AM7" s="39">
        <v>0</v>
      </c>
      <c r="AN7" s="39">
        <v>13.46</v>
      </c>
      <c r="AO7" s="39">
        <v>12.59</v>
      </c>
      <c r="AP7" s="39">
        <v>12.44</v>
      </c>
      <c r="AQ7" s="39">
        <v>2.64</v>
      </c>
      <c r="AR7" s="39">
        <v>3.16</v>
      </c>
      <c r="AS7" s="39">
        <v>1.05</v>
      </c>
      <c r="AT7" s="39">
        <v>750.68</v>
      </c>
      <c r="AU7" s="39">
        <v>613.44000000000005</v>
      </c>
      <c r="AV7" s="39">
        <v>779.58</v>
      </c>
      <c r="AW7" s="39">
        <v>231.79</v>
      </c>
      <c r="AX7" s="39">
        <v>242.09</v>
      </c>
      <c r="AY7" s="39">
        <v>434.72</v>
      </c>
      <c r="AZ7" s="39">
        <v>416.14</v>
      </c>
      <c r="BA7" s="39">
        <v>371.89</v>
      </c>
      <c r="BB7" s="39">
        <v>359.47</v>
      </c>
      <c r="BC7" s="39">
        <v>369.69</v>
      </c>
      <c r="BD7" s="39">
        <v>261.93</v>
      </c>
      <c r="BE7" s="39">
        <v>113.01</v>
      </c>
      <c r="BF7" s="39">
        <v>103.47</v>
      </c>
      <c r="BG7" s="39">
        <v>89.84</v>
      </c>
      <c r="BH7" s="39">
        <v>670.68</v>
      </c>
      <c r="BI7" s="39">
        <v>618.21</v>
      </c>
      <c r="BJ7" s="39">
        <v>495.76</v>
      </c>
      <c r="BK7" s="39">
        <v>487.22</v>
      </c>
      <c r="BL7" s="39">
        <v>483.11</v>
      </c>
      <c r="BM7" s="39">
        <v>401.79</v>
      </c>
      <c r="BN7" s="39">
        <v>402.99</v>
      </c>
      <c r="BO7" s="39">
        <v>270.45999999999998</v>
      </c>
      <c r="BP7" s="39">
        <v>83.69</v>
      </c>
      <c r="BQ7" s="39">
        <v>111.93</v>
      </c>
      <c r="BR7" s="39">
        <v>118.33</v>
      </c>
      <c r="BS7" s="39">
        <v>72.95</v>
      </c>
      <c r="BT7" s="39">
        <v>76.92</v>
      </c>
      <c r="BU7" s="39">
        <v>93.66</v>
      </c>
      <c r="BV7" s="39">
        <v>92.76</v>
      </c>
      <c r="BW7" s="39">
        <v>93.28</v>
      </c>
      <c r="BX7" s="39">
        <v>100.12</v>
      </c>
      <c r="BY7" s="39">
        <v>98.66</v>
      </c>
      <c r="BZ7" s="39">
        <v>103.91</v>
      </c>
      <c r="CA7" s="39">
        <v>244.9</v>
      </c>
      <c r="CB7" s="39">
        <v>183.52</v>
      </c>
      <c r="CC7" s="39">
        <v>165.02</v>
      </c>
      <c r="CD7" s="39">
        <v>275.52</v>
      </c>
      <c r="CE7" s="39">
        <v>263.08999999999997</v>
      </c>
      <c r="CF7" s="39">
        <v>208.21</v>
      </c>
      <c r="CG7" s="39">
        <v>208.67</v>
      </c>
      <c r="CH7" s="39">
        <v>208.29</v>
      </c>
      <c r="CI7" s="39">
        <v>174.97</v>
      </c>
      <c r="CJ7" s="39">
        <v>178.59</v>
      </c>
      <c r="CK7" s="39">
        <v>167.11</v>
      </c>
      <c r="CL7" s="39">
        <v>68.08</v>
      </c>
      <c r="CM7" s="39">
        <v>62.63</v>
      </c>
      <c r="CN7" s="39">
        <v>63.86</v>
      </c>
      <c r="CO7" s="39">
        <v>59.64</v>
      </c>
      <c r="CP7" s="39">
        <v>59.49</v>
      </c>
      <c r="CQ7" s="39">
        <v>49.22</v>
      </c>
      <c r="CR7" s="39">
        <v>49.08</v>
      </c>
      <c r="CS7" s="39">
        <v>49.32</v>
      </c>
      <c r="CT7" s="39">
        <v>55.63</v>
      </c>
      <c r="CU7" s="39">
        <v>55.03</v>
      </c>
      <c r="CV7" s="39">
        <v>60.27</v>
      </c>
      <c r="CW7" s="39">
        <v>70.349999999999994</v>
      </c>
      <c r="CX7" s="39">
        <v>74.27</v>
      </c>
      <c r="CY7" s="39">
        <v>78.040000000000006</v>
      </c>
      <c r="CZ7" s="39">
        <v>65.459999999999994</v>
      </c>
      <c r="DA7" s="39">
        <v>64.900000000000006</v>
      </c>
      <c r="DB7" s="39">
        <v>79.48</v>
      </c>
      <c r="DC7" s="39">
        <v>79.3</v>
      </c>
      <c r="DD7" s="39">
        <v>79.34</v>
      </c>
      <c r="DE7" s="39">
        <v>82.04</v>
      </c>
      <c r="DF7" s="39">
        <v>81.900000000000006</v>
      </c>
      <c r="DG7" s="39">
        <v>89.92</v>
      </c>
      <c r="DH7" s="39">
        <v>40.53</v>
      </c>
      <c r="DI7" s="39">
        <v>43.48</v>
      </c>
      <c r="DJ7" s="39">
        <v>46.33</v>
      </c>
      <c r="DK7" s="39">
        <v>17.41</v>
      </c>
      <c r="DL7" s="39">
        <v>21.68</v>
      </c>
      <c r="DM7" s="39">
        <v>46.12</v>
      </c>
      <c r="DN7" s="39">
        <v>47.44</v>
      </c>
      <c r="DO7" s="39">
        <v>48.3</v>
      </c>
      <c r="DP7" s="39">
        <v>48.05</v>
      </c>
      <c r="DQ7" s="39">
        <v>48.87</v>
      </c>
      <c r="DR7" s="39">
        <v>48.85</v>
      </c>
      <c r="DS7" s="39">
        <v>10.81</v>
      </c>
      <c r="DT7" s="39">
        <v>10.81</v>
      </c>
      <c r="DU7" s="39">
        <v>10.75</v>
      </c>
      <c r="DV7" s="39">
        <v>1.58</v>
      </c>
      <c r="DW7" s="39">
        <v>1.66</v>
      </c>
      <c r="DX7" s="39">
        <v>9.86</v>
      </c>
      <c r="DY7" s="39">
        <v>11.16</v>
      </c>
      <c r="DZ7" s="39">
        <v>12.43</v>
      </c>
      <c r="EA7" s="39">
        <v>13.39</v>
      </c>
      <c r="EB7" s="39">
        <v>14.85</v>
      </c>
      <c r="EC7" s="39">
        <v>17.8</v>
      </c>
      <c r="ED7" s="39">
        <v>2.17</v>
      </c>
      <c r="EE7" s="39">
        <v>0.69</v>
      </c>
      <c r="EF7" s="39">
        <v>0.56000000000000005</v>
      </c>
      <c r="EG7" s="39">
        <v>0.19</v>
      </c>
      <c r="EH7" s="39">
        <v>0.42</v>
      </c>
      <c r="EI7" s="39">
        <v>0.56000000000000005</v>
      </c>
      <c r="EJ7" s="39">
        <v>0.65</v>
      </c>
      <c r="EK7" s="39">
        <v>0.46</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001612</cp:lastModifiedBy>
  <cp:lastPrinted>2020-01-29T07:27:18Z</cp:lastPrinted>
  <dcterms:created xsi:type="dcterms:W3CDTF">2019-12-05T04:29:36Z</dcterms:created>
  <dcterms:modified xsi:type="dcterms:W3CDTF">2020-01-29T07:30:04Z</dcterms:modified>
  <cp:category/>
</cp:coreProperties>
</file>