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9"/>
  <workbookPr/>
  <mc:AlternateContent xmlns:mc="http://schemas.openxmlformats.org/markup-compatibility/2006">
    <mc:Choice Requires="x15">
      <x15ac:absPath xmlns:x15ac="http://schemas.microsoft.com/office/spreadsheetml/2010/11/ac" url="X:\共有\04　平成３１年度\09　通知・調査／国、県、水道協会、その他\06　地方公営企業決算状況調査（決算統計）\08　【提出〆：令和2年2月3日（月）】公営企業に係る経営比較分析表（平成30年度決算）の分析等について\★回答→財政課→県市町村課\"/>
    </mc:Choice>
  </mc:AlternateContent>
  <xr:revisionPtr revIDLastSave="0" documentId="13_ncr:1_{9A6E83C5-A74E-403D-B039-7AF360FA6253}" xr6:coauthVersionLast="36" xr6:coauthVersionMax="36" xr10:uidLastSave="{00000000-0000-0000-0000-000000000000}"/>
  <workbookProtection workbookAlgorithmName="SHA-512" workbookHashValue="25FFd3pVGz3EcjbVvMQhY4PZhcc6ImOJ0Yxt+XNtYh/9Js/QhGf4OUEkDvJyme+8kwphxGlEFmwrChdl2/4qVg==" workbookSaltValue="FGCoOM7DxCpN5jKAcvvRtg=="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N6" i="5"/>
  <c r="M6" i="5"/>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AT8" i="4"/>
  <c r="AL8" i="4"/>
  <c r="AD8" i="4"/>
  <c r="P8" i="4"/>
  <c r="B8"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<sst xmlns="http://schemas.openxmlformats.org/spreadsheetml/2006/main" count="220" uniqueCount="108">
  <si>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</si>
  <si>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</si>
  <si>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</si>
  <si>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</si>
  <si>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</si>
  <si>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</si>
  <si>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</si>
  <si>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</si>
  <si>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</si>
  <si>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</si>
  <si>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</si>
  <si>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</si>
  <si>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</si>
  <si>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</si>
  <si>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</si>
  <si>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</si>
  <si>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</si>
  <si>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</si>
  <si>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</si>
  <si>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</si>
  <si>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</si>
  <si>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</si>
  <si>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</si>
  <si>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</si>
  <si>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</si>
  <si>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</si>
  <si>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</si>
  <si>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</si>
  <si>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</si>
  <si>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</si>
  <si>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</si>
  <si>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</si>
  <si>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</si>
  <si>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</si>
  <si>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</si>
  <si>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</si>
  <si>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</si>
  <si>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</si>
  <si>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</si>
  <si>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</si>
  <si>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</si>
  <si>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</si>
  <si>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</si>
  <si>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</si>
  <si>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</si>
  <si>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</si>
  <si>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</si>
  <si>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</si>
  <si>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</si>
  <si>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</si>
  <si>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</si>
  <si>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</si>
  <si>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</si>
  <si>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</si>
  <si>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</si>
  <si>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</si>
  <si>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</si>
  <si>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</si>
  <si>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</si>
  <si>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</si>
  <si>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</si>
  <si>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</si>
  <si>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</si>
  <si>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</si>
  <si>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</si>
  <si>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</si>
  <si>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</si>
  <si>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</si>
  <si>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</si>
  <si>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</si>
  <si>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</si>
  <si>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</si>
  <si>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</si>
  <si>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</si>
  <si>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</si>
  <si>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</si>
  <si>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</si>
  <si>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</si>
  <si>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</si>
  <si>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</si>
  <si>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</si>
  <si>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</si>
  <si>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</si>
  <si>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</si>
  <si>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</si>
  <si>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</si>
  <si>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</si>
  <si>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</si>
  <si>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</si>
  <si>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</si>
  <si>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</si>
  <si>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</si>
  <si>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</si>
  <si>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五島市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</si>
  <si>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</si>
  <si>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</si>
  <si>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</si>
  <si>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</si>
  <si>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</si>
  <si>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</si>
  <si>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</si>
  <si>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</si>
  <si>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</si>
  <si>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</si>
  <si>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</si>
  <si>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状況は、平成19～21年度に実施した繰上償還による支払利子の削減及び組織の見直しと定員適正化による人件費削減の効果により、安定した経営方向に改善されている。一方で、施設の稼働率は高いが、有収率が低いので、収益に結びつかない給水の状況も見られる。
　水道事業は、年間の使用料収入の5～6割となる減価償却費の資産を活用し、水道使用料で運営している。長期的視点に立って安定した給水を続ける必要があるので、人口減少を見込んだ適切な規模で効率よく運営していくことが求められる。
　平成29年4月から一部簡易水道を統合したこと、また、令和2年度には残りの簡易水道を法適化し水道事業会計へ一本化する予定であることからより一層経営環境が厳しくなることが予想される。「経営戦略」等に基づき、計画的な人材育成、技術継承、施設の長寿命化などに努力していく必要がある。</t>
    <rPh sb="264" eb="266">
      <t>レイワ</t>
    </rPh>
    <rPh sb="267" eb="269">
      <t>ネンド</t>
    </rPh>
    <rPh sb="271" eb="272">
      <t>ノコ</t>
    </rPh>
    <rPh sb="274" eb="276">
      <t>カンイ</t>
    </rPh>
    <rPh sb="276" eb="278">
      <t>スイドウ</t>
    </rPh>
    <rPh sb="279" eb="280">
      <t>ホウ</t>
    </rPh>
    <rPh sb="280" eb="281">
      <t>テキ</t>
    </rPh>
    <rPh sb="281" eb="282">
      <t>カ</t>
    </rPh>
    <rPh sb="283" eb="285">
      <t>スイドウ</t>
    </rPh>
    <rPh sb="285" eb="287">
      <t>ジギョウ</t>
    </rPh>
    <rPh sb="287" eb="289">
      <t>カイケイ</t>
    </rPh>
    <rPh sb="290" eb="293">
      <t>イッポンカ</t>
    </rPh>
    <rPh sb="295" eb="297">
      <t>ヨテイ</t>
    </rPh>
    <rPh sb="306" eb="308">
      <t>イッソウ</t>
    </rPh>
    <rPh sb="308" eb="310">
      <t>ケイエイ</t>
    </rPh>
    <rPh sb="310" eb="312">
      <t>カンキョウ</t>
    </rPh>
    <rPh sb="313" eb="314">
      <t>キビ</t>
    </rPh>
    <rPh sb="321" eb="323">
      <t>ヨソウ</t>
    </rPh>
    <phoneticPr fontId="4"/>
  </si>
  <si>
    <r>
      <rPr>
        <sz val="11"/>
        <color rgb="FFFF0000"/>
        <rFont val="ＭＳ ゴシック"/>
        <family val="3"/>
        <charset val="128"/>
      </rPr>
      <t>①経常収支比率</t>
    </r>
    <r>
      <rPr>
        <sz val="11"/>
        <color theme="1"/>
        <rFont val="ＭＳ ゴシック"/>
        <family val="3"/>
        <charset val="128"/>
      </rPr>
      <t xml:space="preserve">：黒字経営が継続している。平成28年度までは類似団体平均値を上回っていたが、平成29年度以降は一部簡易水道の統合により引き継いだ資産の減価償却費が増加したため下回っている。引き続き定員適正化による人員削減や物件費の節減により、経営基盤の強化を図る。
</t>
    </r>
    <r>
      <rPr>
        <sz val="11"/>
        <color rgb="FFFF0000"/>
        <rFont val="ＭＳ ゴシック"/>
        <family val="3"/>
        <charset val="128"/>
      </rPr>
      <t>③流動比率</t>
    </r>
    <r>
      <rPr>
        <sz val="11"/>
        <color theme="1"/>
        <rFont val="ＭＳ ゴシック"/>
        <family val="3"/>
        <charset val="128"/>
      </rPr>
      <t xml:space="preserve">：100％を大きく超えていることから短期的な支払能力は確保されている。1年以内に償還する企業債の額を流動負債へ計上する額が、平成29年度以降、一部簡易水道の統合により引き継いだ企業債分で増加したため、指標が減少している。
</t>
    </r>
    <r>
      <rPr>
        <sz val="11"/>
        <color rgb="FFFF0000"/>
        <rFont val="ＭＳ ゴシック"/>
        <family val="3"/>
        <charset val="128"/>
      </rPr>
      <t>④企業債残高対給水収益比率</t>
    </r>
    <r>
      <rPr>
        <sz val="11"/>
        <color theme="1"/>
        <rFont val="ＭＳ ゴシック"/>
        <family val="3"/>
        <charset val="128"/>
      </rPr>
      <t xml:space="preserve">：類似団体平均値を上回っているが、比率は徐々に低下している。近年は借入を償還額以下に抑え、内部留保資金を活用した施設更新を実施している。
</t>
    </r>
    <r>
      <rPr>
        <sz val="11"/>
        <color rgb="FFFF0000"/>
        <rFont val="ＭＳ ゴシック"/>
        <family val="3"/>
        <charset val="128"/>
      </rPr>
      <t>⑤料金回収率</t>
    </r>
    <r>
      <rPr>
        <sz val="11"/>
        <color theme="1"/>
        <rFont val="ＭＳ ゴシック"/>
        <family val="3"/>
        <charset val="128"/>
      </rPr>
      <t xml:space="preserve">：類似団体平均値を上回っているが、平成29年度以降は一部簡易水道の統合により引き継いだ資産の減価償却費が増加したため指標が減少している。経常収支比率と同様、経費削減を図る。
</t>
    </r>
    <r>
      <rPr>
        <sz val="11"/>
        <color rgb="FFFF0000"/>
        <rFont val="ＭＳ ゴシック"/>
        <family val="3"/>
        <charset val="128"/>
      </rPr>
      <t>⑥給水原価</t>
    </r>
    <r>
      <rPr>
        <sz val="11"/>
        <color theme="1"/>
        <rFont val="ＭＳ ゴシック"/>
        <family val="3"/>
        <charset val="128"/>
      </rPr>
      <t xml:space="preserve">：平成28年度までは類似団体平均値を下回っていたが、平成29年度以降は一部簡易水道の統合により引き継いだ資産の減価償却費が増加したため上回っている。経常収支比率と同様、経費削減を図る。
</t>
    </r>
    <r>
      <rPr>
        <sz val="11"/>
        <color rgb="FFFF0000"/>
        <rFont val="ＭＳ ゴシック"/>
        <family val="3"/>
        <charset val="128"/>
      </rPr>
      <t>⑦施設利用率⑧有収率</t>
    </r>
    <r>
      <rPr>
        <sz val="11"/>
        <color theme="1"/>
        <rFont val="ＭＳ ゴシック"/>
        <family val="3"/>
        <charset val="128"/>
      </rPr>
      <t>：類似団体平均値と比較し、施設利用率は上回っているものの、有収率は70％台と大きく下回っている。これは主として漏水が要因であり、引き続き漏水対策、老朽管路の更新など計画的に取り組む必要がある。</t>
    </r>
    <rPh sb="20" eb="22">
      <t>ヘイセイ</t>
    </rPh>
    <rPh sb="24" eb="25">
      <t>ネン</t>
    </rPh>
    <rPh sb="25" eb="26">
      <t>ド</t>
    </rPh>
    <rPh sb="45" eb="47">
      <t>ヘイセイ</t>
    </rPh>
    <rPh sb="49" eb="50">
      <t>ネン</t>
    </rPh>
    <rPh sb="50" eb="51">
      <t>ド</t>
    </rPh>
    <rPh sb="51" eb="53">
      <t>イコウ</t>
    </rPh>
    <rPh sb="86" eb="88">
      <t>シタマワ</t>
    </rPh>
    <rPh sb="93" eb="94">
      <t>ヒ</t>
    </rPh>
    <rPh sb="95" eb="96">
      <t>ツヅ</t>
    </rPh>
    <rPh sb="110" eb="113">
      <t>ブッケンヒ</t>
    </rPh>
    <rPh sb="114" eb="116">
      <t>セツゲン</t>
    </rPh>
    <rPh sb="225" eb="227">
      <t>キギョウ</t>
    </rPh>
    <rPh sb="227" eb="228">
      <t>サイ</t>
    </rPh>
    <rPh sb="228" eb="229">
      <t>ブン</t>
    </rPh>
    <rPh sb="230" eb="232">
      <t>ゾウカ</t>
    </rPh>
    <rPh sb="240" eb="242">
      <t>ゲンショウ</t>
    </rPh>
    <rPh sb="345" eb="347">
      <t>ウワマワ</t>
    </rPh>
    <rPh sb="404" eb="410">
      <t>ケイジョウシュウシヒリツ</t>
    </rPh>
    <rPh sb="411" eb="413">
      <t>ドウヨウ</t>
    </rPh>
    <rPh sb="414" eb="416">
      <t>ケイヒ</t>
    </rPh>
    <rPh sb="446" eb="447">
      <t>シタ</t>
    </rPh>
    <rPh sb="495" eb="496">
      <t>ウエ</t>
    </rPh>
    <phoneticPr fontId="4"/>
  </si>
  <si>
    <r>
      <rPr>
        <sz val="11"/>
        <color rgb="FFFF0000"/>
        <rFont val="ＭＳ ゴシック"/>
        <family val="3"/>
        <charset val="128"/>
      </rPr>
      <t>①有形固定資産減価償却率</t>
    </r>
    <r>
      <rPr>
        <sz val="11"/>
        <color theme="1"/>
        <rFont val="ＭＳ ゴシック"/>
        <family val="3"/>
        <charset val="128"/>
      </rPr>
      <t xml:space="preserve">：会計基準の見直しにより全ての水道事業でフル償却することになった平成26年度と比較することが最も実態に近い分析ができる。その結果は、類似団体平均値とほぼ同率であるといえるが、一部簡易水道を統合した平成29年度以降は大きく下回っている。
</t>
    </r>
    <r>
      <rPr>
        <sz val="11"/>
        <color rgb="FFFF0000"/>
        <rFont val="ＭＳ ゴシック"/>
        <family val="3"/>
        <charset val="128"/>
      </rPr>
      <t>②管路経年化率</t>
    </r>
    <r>
      <rPr>
        <sz val="11"/>
        <color theme="1"/>
        <rFont val="ＭＳ ゴシック"/>
        <family val="3"/>
        <charset val="128"/>
      </rPr>
      <t xml:space="preserve">：布設後40年を経過した管路の割合を示す指標で、管路更新の必要性を推測することができる。平成28年度まで類似団体平均値より低い数値で推移してきたが、一部簡易水道の統合により平成29年度以降は類似団体平均値とほぼ同率であるといえる。引き続き老朽管路の更新など計画的に取り組む必要がある。
</t>
    </r>
    <r>
      <rPr>
        <sz val="11"/>
        <color rgb="FFFF0000"/>
        <rFont val="ＭＳ ゴシック"/>
        <family val="3"/>
        <charset val="128"/>
      </rPr>
      <t>③管路更新率</t>
    </r>
    <r>
      <rPr>
        <sz val="11"/>
        <color theme="1"/>
        <rFont val="ＭＳ ゴシック"/>
        <family val="3"/>
        <charset val="128"/>
      </rPr>
      <t>：平成28年度までは類似団体平均値とほぼ同率もしくは上回っていたが、一部簡易水道を統合した平成29年度以降は下回っている。引き続き老朽管路の更新など計画的に取り組む必要がある。</t>
    </r>
    <rPh sb="110" eb="112">
      <t>ヘイセイ</t>
    </rPh>
    <rPh sb="114" eb="115">
      <t>ネン</t>
    </rPh>
    <rPh sb="115" eb="116">
      <t>ド</t>
    </rPh>
    <rPh sb="116" eb="118">
      <t>イコウ</t>
    </rPh>
    <rPh sb="119" eb="120">
      <t>オオ</t>
    </rPh>
    <rPh sb="122" eb="124">
      <t>シタマワ</t>
    </rPh>
    <rPh sb="181" eb="183">
      <t>ヘイセイ</t>
    </rPh>
    <rPh sb="185" eb="186">
      <t>ネン</t>
    </rPh>
    <rPh sb="186" eb="187">
      <t>ド</t>
    </rPh>
    <rPh sb="211" eb="213">
      <t>イチブ</t>
    </rPh>
    <rPh sb="213" eb="215">
      <t>カンイ</t>
    </rPh>
    <rPh sb="215" eb="217">
      <t>スイドウ</t>
    </rPh>
    <rPh sb="218" eb="220">
      <t>トウゴウ</t>
    </rPh>
    <rPh sb="223" eb="225">
      <t>ヘイセイ</t>
    </rPh>
    <rPh sb="227" eb="228">
      <t>ネン</t>
    </rPh>
    <rPh sb="228" eb="229">
      <t>ド</t>
    </rPh>
    <rPh sb="229" eb="231">
      <t>イコウ</t>
    </rPh>
    <rPh sb="232" eb="234">
      <t>ルイジ</t>
    </rPh>
    <rPh sb="234" eb="236">
      <t>ダンタイ</t>
    </rPh>
    <rPh sb="236" eb="239">
      <t>ヘイキンチ</t>
    </rPh>
    <rPh sb="242" eb="244">
      <t>ドウリツ</t>
    </rPh>
    <rPh sb="306" eb="308">
      <t>ドウリツ</t>
    </rPh>
    <rPh sb="312" eb="314">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</si>
</sst>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0.65</c:v>
                </c:pt>
                <c:pt idx="1">
                  <c:v>0.97</c:v>
                </c:pt>
                <c:pt idx="2">
                  <c:v>1.18</c:v>
                </c:pt>
                <c:pt idx="3">
                  <c:v>0.43</c:v>
                </c:pt>
                <c:pt idx="4">
                  <c:v>0.31</c:v>
                </c:pt>
              </c:numCache>
            </c:numRef>
          </c:val>
          <c:extLst>
            <c:ext xmlns:c16="http://schemas.microsoft.com/office/drawing/2014/chart" uri="{C3380CC4-5D6E-409C-BE32-E72D297353CC}">
              <c16:uniqueId val="{00000000-865D-40E3-B307-6ECEC774A10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0.51</c:v>
                </c:pt>
                <c:pt idx="4">
                  <c:v>0.57999999999999996</c:v>
                </c:pt>
              </c:numCache>
            </c:numRef>
          </c:val>
          <c:smooth val="0"/>
          <c:extLst>
            <c:ext xmlns:c16="http://schemas.microsoft.com/office/drawing/2014/chart" uri="{C3380CC4-5D6E-409C-BE32-E72D297353CC}">
              <c16:uniqueId val="{00000001-865D-40E3-B307-6ECEC774A10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73.59</c:v>
                </c:pt>
                <c:pt idx="1">
                  <c:v>72.92</c:v>
                </c:pt>
                <c:pt idx="2">
                  <c:v>72.569999999999993</c:v>
                </c:pt>
                <c:pt idx="3">
                  <c:v>73.52</c:v>
                </c:pt>
                <c:pt idx="4">
                  <c:v>73.540000000000006</c:v>
                </c:pt>
              </c:numCache>
            </c:numRef>
          </c:val>
          <c:extLst>
            <c:ext xmlns:c16="http://schemas.microsoft.com/office/drawing/2014/chart" uri="{C3380CC4-5D6E-409C-BE32-E72D297353CC}">
              <c16:uniqueId val="{00000000-4ACB-45AB-BBC1-9568942260A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60.03</c:v>
                </c:pt>
                <c:pt idx="4">
                  <c:v>59.74</c:v>
                </c:pt>
              </c:numCache>
            </c:numRef>
          </c:val>
          <c:smooth val="0"/>
          <c:extLst>
            <c:ext xmlns:c16="http://schemas.microsoft.com/office/drawing/2014/chart" uri="{C3380CC4-5D6E-409C-BE32-E72D297353CC}">
              <c16:uniqueId val="{00000001-4ACB-45AB-BBC1-9568942260A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77.319999999999993</c:v>
                </c:pt>
                <c:pt idx="1">
                  <c:v>77.739999999999995</c:v>
                </c:pt>
                <c:pt idx="2">
                  <c:v>77.95</c:v>
                </c:pt>
                <c:pt idx="3">
                  <c:v>73.19</c:v>
                </c:pt>
                <c:pt idx="4">
                  <c:v>72.900000000000006</c:v>
                </c:pt>
              </c:numCache>
            </c:numRef>
          </c:val>
          <c:extLst>
            <c:ext xmlns:c16="http://schemas.microsoft.com/office/drawing/2014/chart" uri="{C3380CC4-5D6E-409C-BE32-E72D297353CC}">
              <c16:uniqueId val="{00000000-9C29-4E15-A248-891FB138872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84.81</c:v>
                </c:pt>
                <c:pt idx="4">
                  <c:v>84.8</c:v>
                </c:pt>
              </c:numCache>
            </c:numRef>
          </c:val>
          <c:smooth val="0"/>
          <c:extLst>
            <c:ext xmlns:c16="http://schemas.microsoft.com/office/drawing/2014/chart" uri="{C3380CC4-5D6E-409C-BE32-E72D297353CC}">
              <c16:uniqueId val="{00000001-9C29-4E15-A248-891FB138872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112.32</c:v>
                </c:pt>
                <c:pt idx="1">
                  <c:v>114.32</c:v>
                </c:pt>
                <c:pt idx="2">
                  <c:v>114.45</c:v>
                </c:pt>
                <c:pt idx="3">
                  <c:v>107.44</c:v>
                </c:pt>
                <c:pt idx="4">
                  <c:v>107.89</c:v>
                </c:pt>
              </c:numCache>
            </c:numRef>
          </c:val>
          <c:extLst>
            <c:ext xmlns:c16="http://schemas.microsoft.com/office/drawing/2014/chart" uri="{C3380CC4-5D6E-409C-BE32-E72D297353CC}">
              <c16:uniqueId val="{00000000-51CF-434E-A804-BDBEC8EFFC4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110.68</c:v>
                </c:pt>
                <c:pt idx="4">
                  <c:v>110.66</c:v>
                </c:pt>
              </c:numCache>
            </c:numRef>
          </c:val>
          <c:smooth val="0"/>
          <c:extLst>
            <c:ext xmlns:c16="http://schemas.microsoft.com/office/drawing/2014/chart" uri="{C3380CC4-5D6E-409C-BE32-E72D297353CC}">
              <c16:uniqueId val="{00000001-51CF-434E-A804-BDBEC8EFFC4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43.42</c:v>
                </c:pt>
                <c:pt idx="1">
                  <c:v>45.63</c:v>
                </c:pt>
                <c:pt idx="2">
                  <c:v>47.85</c:v>
                </c:pt>
                <c:pt idx="3">
                  <c:v>40.42</c:v>
                </c:pt>
                <c:pt idx="4">
                  <c:v>42.56</c:v>
                </c:pt>
              </c:numCache>
            </c:numRef>
          </c:val>
          <c:extLst>
            <c:ext xmlns:c16="http://schemas.microsoft.com/office/drawing/2014/chart" uri="{C3380CC4-5D6E-409C-BE32-E72D297353CC}">
              <c16:uniqueId val="{00000000-2257-4FC3-B562-A8A53C179DA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47.28</c:v>
                </c:pt>
                <c:pt idx="4">
                  <c:v>47.66</c:v>
                </c:pt>
              </c:numCache>
            </c:numRef>
          </c:val>
          <c:smooth val="0"/>
          <c:extLst>
            <c:ext xmlns:c16="http://schemas.microsoft.com/office/drawing/2014/chart" uri="{C3380CC4-5D6E-409C-BE32-E72D297353CC}">
              <c16:uniqueId val="{00000001-2257-4FC3-B562-A8A53C179DA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2.61</c:v>
                </c:pt>
                <c:pt idx="1">
                  <c:v>1.9</c:v>
                </c:pt>
                <c:pt idx="2">
                  <c:v>1.82</c:v>
                </c:pt>
                <c:pt idx="3">
                  <c:v>13.27</c:v>
                </c:pt>
                <c:pt idx="4">
                  <c:v>13.35</c:v>
                </c:pt>
              </c:numCache>
            </c:numRef>
          </c:val>
          <c:extLst>
            <c:ext xmlns:c16="http://schemas.microsoft.com/office/drawing/2014/chart" uri="{C3380CC4-5D6E-409C-BE32-E72D297353CC}">
              <c16:uniqueId val="{00000000-2087-4EBB-B0F3-96A702DA83F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12.19</c:v>
                </c:pt>
                <c:pt idx="4">
                  <c:v>15.1</c:v>
                </c:pt>
              </c:numCache>
            </c:numRef>
          </c:val>
          <c:smooth val="0"/>
          <c:extLst>
            <c:ext xmlns:c16="http://schemas.microsoft.com/office/drawing/2014/chart" uri="{C3380CC4-5D6E-409C-BE32-E72D297353CC}">
              <c16:uniqueId val="{00000001-2087-4EBB-B0F3-96A702DA83F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B9-47C6-BFCB-0E979FC9C92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3.56</c:v>
                </c:pt>
                <c:pt idx="4">
                  <c:v>2.74</c:v>
                </c:pt>
              </c:numCache>
            </c:numRef>
          </c:val>
          <c:smooth val="0"/>
          <c:extLst>
            <c:ext xmlns:c16="http://schemas.microsoft.com/office/drawing/2014/chart" uri="{C3380CC4-5D6E-409C-BE32-E72D297353CC}">
              <c16:uniqueId val="{00000001-B2B9-47C6-BFCB-0E979FC9C92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331.71</c:v>
                </c:pt>
                <c:pt idx="1">
                  <c:v>346.55</c:v>
                </c:pt>
                <c:pt idx="2">
                  <c:v>347.66</c:v>
                </c:pt>
                <c:pt idx="3">
                  <c:v>212.94</c:v>
                </c:pt>
                <c:pt idx="4">
                  <c:v>239.08</c:v>
                </c:pt>
              </c:numCache>
            </c:numRef>
          </c:val>
          <c:extLst>
            <c:ext xmlns:c16="http://schemas.microsoft.com/office/drawing/2014/chart" uri="{C3380CC4-5D6E-409C-BE32-E72D297353CC}">
              <c16:uniqueId val="{00000000-1D5B-49DB-BF7E-DAA6397C1D6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357.34</c:v>
                </c:pt>
                <c:pt idx="4">
                  <c:v>366.03</c:v>
                </c:pt>
              </c:numCache>
            </c:numRef>
          </c:val>
          <c:smooth val="0"/>
          <c:extLst>
            <c:ext xmlns:c16="http://schemas.microsoft.com/office/drawing/2014/chart" uri="{C3380CC4-5D6E-409C-BE32-E72D297353CC}">
              <c16:uniqueId val="{00000001-1D5B-49DB-BF7E-DAA6397C1D6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618.72</c:v>
                </c:pt>
                <c:pt idx="1">
                  <c:v>588.07000000000005</c:v>
                </c:pt>
                <c:pt idx="2">
                  <c:v>550.99</c:v>
                </c:pt>
                <c:pt idx="3">
                  <c:v>515.89</c:v>
                </c:pt>
                <c:pt idx="4">
                  <c:v>500.33</c:v>
                </c:pt>
              </c:numCache>
            </c:numRef>
          </c:val>
          <c:extLst>
            <c:ext xmlns:c16="http://schemas.microsoft.com/office/drawing/2014/chart" uri="{C3380CC4-5D6E-409C-BE32-E72D297353CC}">
              <c16:uniqueId val="{00000000-3A99-48F5-941F-72E0148B77E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373.69</c:v>
                </c:pt>
                <c:pt idx="4">
                  <c:v>370.12</c:v>
                </c:pt>
              </c:numCache>
            </c:numRef>
          </c:val>
          <c:smooth val="0"/>
          <c:extLst>
            <c:ext xmlns:c16="http://schemas.microsoft.com/office/drawing/2014/chart" uri="{C3380CC4-5D6E-409C-BE32-E72D297353CC}">
              <c16:uniqueId val="{00000001-3A99-48F5-941F-72E0148B77E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112.41</c:v>
                </c:pt>
                <c:pt idx="1">
                  <c:v>114.47</c:v>
                </c:pt>
                <c:pt idx="2">
                  <c:v>114.81</c:v>
                </c:pt>
                <c:pt idx="3">
                  <c:v>107.15</c:v>
                </c:pt>
                <c:pt idx="4">
                  <c:v>108.39</c:v>
                </c:pt>
              </c:numCache>
            </c:numRef>
          </c:val>
          <c:extLst>
            <c:ext xmlns:c16="http://schemas.microsoft.com/office/drawing/2014/chart" uri="{C3380CC4-5D6E-409C-BE32-E72D297353CC}">
              <c16:uniqueId val="{00000000-B616-4C08-93D7-4AF2AE6112A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99.87</c:v>
                </c:pt>
                <c:pt idx="4">
                  <c:v>100.42</c:v>
                </c:pt>
              </c:numCache>
            </c:numRef>
          </c:val>
          <c:smooth val="0"/>
          <c:extLst>
            <c:ext xmlns:c16="http://schemas.microsoft.com/office/drawing/2014/chart" uri="{C3380CC4-5D6E-409C-BE32-E72D297353CC}">
              <c16:uniqueId val="{00000001-B616-4C08-93D7-4AF2AE6112A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164.99</c:v>
                </c:pt>
                <c:pt idx="1">
                  <c:v>162.08000000000001</c:v>
                </c:pt>
                <c:pt idx="2">
                  <c:v>161.46</c:v>
                </c:pt>
                <c:pt idx="3">
                  <c:v>174.49</c:v>
                </c:pt>
                <c:pt idx="4">
                  <c:v>172.56</c:v>
                </c:pt>
              </c:numCache>
            </c:numRef>
          </c:val>
          <c:extLst>
            <c:ext xmlns:c16="http://schemas.microsoft.com/office/drawing/2014/chart" uri="{C3380CC4-5D6E-409C-BE32-E72D297353CC}">
              <c16:uniqueId val="{00000000-B857-483D-951A-84832DEFFA3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171.81</c:v>
                </c:pt>
                <c:pt idx="4">
                  <c:v>171.67</c:v>
                </c:pt>
              </c:numCache>
            </c:numRef>
          </c:val>
          <c:smooth val="0"/>
          <c:extLst>
            <c:ext xmlns:c16="http://schemas.microsoft.com/office/drawing/2014/chart" uri="{C3380CC4-5D6E-409C-BE32-E72D297353CC}">
              <c16:uniqueId val="{00000001-B857-483D-951A-84832DEFFA3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40"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長崎県　五島市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59" t="str">
        <f>データ!$M$6</f>
        <v>非設置</v>
      </c>
      <c r="AE8" s="59"/>
      <c r="AF8" s="59"/>
      <c r="AG8" s="59"/>
      <c r="AH8" s="59"/>
      <c r="AI8" s="59"/>
      <c r="AJ8" s="59"/>
      <c r="AK8" s="4"/>
      <c r="AL8" s="60">
        <f>データ!$R$6</f>
        <v>37092</v>
      </c>
      <c r="AM8" s="60"/>
      <c r="AN8" s="60"/>
      <c r="AO8" s="60"/>
      <c r="AP8" s="60"/>
      <c r="AQ8" s="60"/>
      <c r="AR8" s="60"/>
      <c r="AS8" s="60"/>
      <c r="AT8" s="51">
        <f>データ!$S$6</f>
        <v>420.1</v>
      </c>
      <c r="AU8" s="52"/>
      <c r="AV8" s="52"/>
      <c r="AW8" s="52"/>
      <c r="AX8" s="52"/>
      <c r="AY8" s="52"/>
      <c r="AZ8" s="52"/>
      <c r="BA8" s="52"/>
      <c r="BB8" s="53">
        <f>データ!$T$6</f>
        <v>88.29</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61.04</v>
      </c>
      <c r="J10" s="52"/>
      <c r="K10" s="52"/>
      <c r="L10" s="52"/>
      <c r="M10" s="52"/>
      <c r="N10" s="52"/>
      <c r="O10" s="63"/>
      <c r="P10" s="53">
        <f>データ!$P$6</f>
        <v>92.09</v>
      </c>
      <c r="Q10" s="53"/>
      <c r="R10" s="53"/>
      <c r="S10" s="53"/>
      <c r="T10" s="53"/>
      <c r="U10" s="53"/>
      <c r="V10" s="53"/>
      <c r="W10" s="60">
        <f>データ!$Q$6</f>
        <v>3618</v>
      </c>
      <c r="X10" s="60"/>
      <c r="Y10" s="60"/>
      <c r="Z10" s="60"/>
      <c r="AA10" s="60"/>
      <c r="AB10" s="60"/>
      <c r="AC10" s="60"/>
      <c r="AD10" s="2"/>
      <c r="AE10" s="2"/>
      <c r="AF10" s="2"/>
      <c r="AG10" s="2"/>
      <c r="AH10" s="4"/>
      <c r="AI10" s="4"/>
      <c r="AJ10" s="4"/>
      <c r="AK10" s="4"/>
      <c r="AL10" s="60">
        <f>データ!$U$6</f>
        <v>33716</v>
      </c>
      <c r="AM10" s="60"/>
      <c r="AN10" s="60"/>
      <c r="AO10" s="60"/>
      <c r="AP10" s="60"/>
      <c r="AQ10" s="60"/>
      <c r="AR10" s="60"/>
      <c r="AS10" s="60"/>
      <c r="AT10" s="51">
        <f>データ!$V$6</f>
        <v>76.06</v>
      </c>
      <c r="AU10" s="52"/>
      <c r="AV10" s="52"/>
      <c r="AW10" s="52"/>
      <c r="AX10" s="52"/>
      <c r="AY10" s="52"/>
      <c r="AZ10" s="52"/>
      <c r="BA10" s="52"/>
      <c r="BB10" s="53">
        <f>データ!$W$6</f>
        <v>443.28</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106</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107</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105</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iDYsO2FirzflJ+cEq9xVJ+OhIYpGA2Po8EliJxUSlIcmSungD7gVVBk+/bH2vLy88lw1x+wOoAQnLXPZf22GXg==" saltValue="MQlpRakw2nyl5p28dmLL+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422118</v>
      </c>
      <c r="D6" s="34">
        <f t="shared" si="3"/>
        <v>46</v>
      </c>
      <c r="E6" s="34">
        <f t="shared" si="3"/>
        <v>1</v>
      </c>
      <c r="F6" s="34">
        <f t="shared" si="3"/>
        <v>0</v>
      </c>
      <c r="G6" s="34">
        <f t="shared" si="3"/>
        <v>1</v>
      </c>
      <c r="H6" s="34" t="str">
        <f t="shared" si="3"/>
        <v>長崎県　五島市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61.04</v>
      </c>
      <c r="P6" s="35">
        <f t="shared" si="3"/>
        <v>92.09</v>
      </c>
      <c r="Q6" s="35">
        <f t="shared" si="3"/>
        <v>3618</v>
      </c>
      <c r="R6" s="35">
        <f t="shared" si="3"/>
        <v>37092</v>
      </c>
      <c r="S6" s="35">
        <f t="shared" si="3"/>
        <v>420.1</v>
      </c>
      <c r="T6" s="35">
        <f t="shared" si="3"/>
        <v>88.29</v>
      </c>
      <c r="U6" s="35">
        <f t="shared" si="3"/>
        <v>33716</v>
      </c>
      <c r="V6" s="35">
        <f t="shared" si="3"/>
        <v>76.06</v>
      </c>
      <c r="W6" s="35">
        <f t="shared" si="3"/>
        <v>443.28</v>
      </c>
      <c r="X6" s="36">
        <f>IF(X7="",NA(),X7)</f>
        <v>112.32</v>
      </c>
      <c r="Y6" s="36">
        <f t="shared" ref="Y6:AG6" si="4">IF(Y7="",NA(),Y7)</f>
        <v>114.32</v>
      </c>
      <c r="Z6" s="36">
        <f t="shared" si="4"/>
        <v>114.45</v>
      </c>
      <c r="AA6" s="36">
        <f t="shared" si="4"/>
        <v>107.44</v>
      </c>
      <c r="AB6" s="36">
        <f t="shared" si="4"/>
        <v>107.89</v>
      </c>
      <c r="AC6" s="36">
        <f t="shared" si="4"/>
        <v>110.01</v>
      </c>
      <c r="AD6" s="36">
        <f t="shared" si="4"/>
        <v>111.21</v>
      </c>
      <c r="AE6" s="36">
        <f t="shared" si="4"/>
        <v>111.71</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3.56</v>
      </c>
      <c r="AR6" s="36">
        <f t="shared" si="5"/>
        <v>2.74</v>
      </c>
      <c r="AS6" s="35" t="str">
        <f>IF(AS7="","",IF(AS7="-","【-】","【"&amp;SUBSTITUTE(TEXT(AS7,"#,##0.00"),"-","△")&amp;"】"))</f>
        <v>【1.05】</v>
      </c>
      <c r="AT6" s="36">
        <f>IF(AT7="",NA(),AT7)</f>
        <v>331.71</v>
      </c>
      <c r="AU6" s="36">
        <f t="shared" ref="AU6:BC6" si="6">IF(AU7="",NA(),AU7)</f>
        <v>346.55</v>
      </c>
      <c r="AV6" s="36">
        <f t="shared" si="6"/>
        <v>347.66</v>
      </c>
      <c r="AW6" s="36">
        <f t="shared" si="6"/>
        <v>212.94</v>
      </c>
      <c r="AX6" s="36">
        <f t="shared" si="6"/>
        <v>239.08</v>
      </c>
      <c r="AY6" s="36">
        <f t="shared" si="6"/>
        <v>381.53</v>
      </c>
      <c r="AZ6" s="36">
        <f t="shared" si="6"/>
        <v>391.54</v>
      </c>
      <c r="BA6" s="36">
        <f t="shared" si="6"/>
        <v>384.34</v>
      </c>
      <c r="BB6" s="36">
        <f t="shared" si="6"/>
        <v>357.34</v>
      </c>
      <c r="BC6" s="36">
        <f t="shared" si="6"/>
        <v>366.03</v>
      </c>
      <c r="BD6" s="35" t="str">
        <f>IF(BD7="","",IF(BD7="-","【-】","【"&amp;SUBSTITUTE(TEXT(BD7,"#,##0.00"),"-","△")&amp;"】"))</f>
        <v>【261.93】</v>
      </c>
      <c r="BE6" s="36">
        <f>IF(BE7="",NA(),BE7)</f>
        <v>618.72</v>
      </c>
      <c r="BF6" s="36">
        <f t="shared" ref="BF6:BN6" si="7">IF(BF7="",NA(),BF7)</f>
        <v>588.07000000000005</v>
      </c>
      <c r="BG6" s="36">
        <f t="shared" si="7"/>
        <v>550.99</v>
      </c>
      <c r="BH6" s="36">
        <f t="shared" si="7"/>
        <v>515.89</v>
      </c>
      <c r="BI6" s="36">
        <f t="shared" si="7"/>
        <v>500.33</v>
      </c>
      <c r="BJ6" s="36">
        <f t="shared" si="7"/>
        <v>393.27</v>
      </c>
      <c r="BK6" s="36">
        <f t="shared" si="7"/>
        <v>386.97</v>
      </c>
      <c r="BL6" s="36">
        <f t="shared" si="7"/>
        <v>380.58</v>
      </c>
      <c r="BM6" s="36">
        <f t="shared" si="7"/>
        <v>373.69</v>
      </c>
      <c r="BN6" s="36">
        <f t="shared" si="7"/>
        <v>370.12</v>
      </c>
      <c r="BO6" s="35" t="str">
        <f>IF(BO7="","",IF(BO7="-","【-】","【"&amp;SUBSTITUTE(TEXT(BO7,"#,##0.00"),"-","△")&amp;"】"))</f>
        <v>【270.46】</v>
      </c>
      <c r="BP6" s="36">
        <f>IF(BP7="",NA(),BP7)</f>
        <v>112.41</v>
      </c>
      <c r="BQ6" s="36">
        <f t="shared" ref="BQ6:BY6" si="8">IF(BQ7="",NA(),BQ7)</f>
        <v>114.47</v>
      </c>
      <c r="BR6" s="36">
        <f t="shared" si="8"/>
        <v>114.81</v>
      </c>
      <c r="BS6" s="36">
        <f t="shared" si="8"/>
        <v>107.15</v>
      </c>
      <c r="BT6" s="36">
        <f t="shared" si="8"/>
        <v>108.39</v>
      </c>
      <c r="BU6" s="36">
        <f t="shared" si="8"/>
        <v>100.47</v>
      </c>
      <c r="BV6" s="36">
        <f t="shared" si="8"/>
        <v>101.72</v>
      </c>
      <c r="BW6" s="36">
        <f t="shared" si="8"/>
        <v>102.38</v>
      </c>
      <c r="BX6" s="36">
        <f t="shared" si="8"/>
        <v>99.87</v>
      </c>
      <c r="BY6" s="36">
        <f t="shared" si="8"/>
        <v>100.42</v>
      </c>
      <c r="BZ6" s="35" t="str">
        <f>IF(BZ7="","",IF(BZ7="-","【-】","【"&amp;SUBSTITUTE(TEXT(BZ7,"#,##0.00"),"-","△")&amp;"】"))</f>
        <v>【103.91】</v>
      </c>
      <c r="CA6" s="36">
        <f>IF(CA7="",NA(),CA7)</f>
        <v>164.99</v>
      </c>
      <c r="CB6" s="36">
        <f t="shared" ref="CB6:CJ6" si="9">IF(CB7="",NA(),CB7)</f>
        <v>162.08000000000001</v>
      </c>
      <c r="CC6" s="36">
        <f t="shared" si="9"/>
        <v>161.46</v>
      </c>
      <c r="CD6" s="36">
        <f t="shared" si="9"/>
        <v>174.49</v>
      </c>
      <c r="CE6" s="36">
        <f t="shared" si="9"/>
        <v>172.56</v>
      </c>
      <c r="CF6" s="36">
        <f t="shared" si="9"/>
        <v>169.82</v>
      </c>
      <c r="CG6" s="36">
        <f t="shared" si="9"/>
        <v>168.2</v>
      </c>
      <c r="CH6" s="36">
        <f t="shared" si="9"/>
        <v>168.67</v>
      </c>
      <c r="CI6" s="36">
        <f t="shared" si="9"/>
        <v>171.81</v>
      </c>
      <c r="CJ6" s="36">
        <f t="shared" si="9"/>
        <v>171.67</v>
      </c>
      <c r="CK6" s="35" t="str">
        <f>IF(CK7="","",IF(CK7="-","【-】","【"&amp;SUBSTITUTE(TEXT(CK7,"#,##0.00"),"-","△")&amp;"】"))</f>
        <v>【167.11】</v>
      </c>
      <c r="CL6" s="36">
        <f>IF(CL7="",NA(),CL7)</f>
        <v>73.59</v>
      </c>
      <c r="CM6" s="36">
        <f t="shared" ref="CM6:CU6" si="10">IF(CM7="",NA(),CM7)</f>
        <v>72.92</v>
      </c>
      <c r="CN6" s="36">
        <f t="shared" si="10"/>
        <v>72.569999999999993</v>
      </c>
      <c r="CO6" s="36">
        <f t="shared" si="10"/>
        <v>73.52</v>
      </c>
      <c r="CP6" s="36">
        <f t="shared" si="10"/>
        <v>73.540000000000006</v>
      </c>
      <c r="CQ6" s="36">
        <f t="shared" si="10"/>
        <v>55.13</v>
      </c>
      <c r="CR6" s="36">
        <f t="shared" si="10"/>
        <v>54.77</v>
      </c>
      <c r="CS6" s="36">
        <f t="shared" si="10"/>
        <v>54.92</v>
      </c>
      <c r="CT6" s="36">
        <f t="shared" si="10"/>
        <v>60.03</v>
      </c>
      <c r="CU6" s="36">
        <f t="shared" si="10"/>
        <v>59.74</v>
      </c>
      <c r="CV6" s="35" t="str">
        <f>IF(CV7="","",IF(CV7="-","【-】","【"&amp;SUBSTITUTE(TEXT(CV7,"#,##0.00"),"-","△")&amp;"】"))</f>
        <v>【60.27】</v>
      </c>
      <c r="CW6" s="36">
        <f>IF(CW7="",NA(),CW7)</f>
        <v>77.319999999999993</v>
      </c>
      <c r="CX6" s="36">
        <f t="shared" ref="CX6:DF6" si="11">IF(CX7="",NA(),CX7)</f>
        <v>77.739999999999995</v>
      </c>
      <c r="CY6" s="36">
        <f t="shared" si="11"/>
        <v>77.95</v>
      </c>
      <c r="CZ6" s="36">
        <f t="shared" si="11"/>
        <v>73.19</v>
      </c>
      <c r="DA6" s="36">
        <f t="shared" si="11"/>
        <v>72.900000000000006</v>
      </c>
      <c r="DB6" s="36">
        <f t="shared" si="11"/>
        <v>83</v>
      </c>
      <c r="DC6" s="36">
        <f t="shared" si="11"/>
        <v>82.89</v>
      </c>
      <c r="DD6" s="36">
        <f t="shared" si="11"/>
        <v>82.66</v>
      </c>
      <c r="DE6" s="36">
        <f t="shared" si="11"/>
        <v>84.81</v>
      </c>
      <c r="DF6" s="36">
        <f t="shared" si="11"/>
        <v>84.8</v>
      </c>
      <c r="DG6" s="35" t="str">
        <f>IF(DG7="","",IF(DG7="-","【-】","【"&amp;SUBSTITUTE(TEXT(DG7,"#,##0.00"),"-","△")&amp;"】"))</f>
        <v>【89.92】</v>
      </c>
      <c r="DH6" s="36">
        <f>IF(DH7="",NA(),DH7)</f>
        <v>43.42</v>
      </c>
      <c r="DI6" s="36">
        <f t="shared" ref="DI6:DQ6" si="12">IF(DI7="",NA(),DI7)</f>
        <v>45.63</v>
      </c>
      <c r="DJ6" s="36">
        <f t="shared" si="12"/>
        <v>47.85</v>
      </c>
      <c r="DK6" s="36">
        <f t="shared" si="12"/>
        <v>40.42</v>
      </c>
      <c r="DL6" s="36">
        <f t="shared" si="12"/>
        <v>42.56</v>
      </c>
      <c r="DM6" s="36">
        <f t="shared" si="12"/>
        <v>46.66</v>
      </c>
      <c r="DN6" s="36">
        <f t="shared" si="12"/>
        <v>47.46</v>
      </c>
      <c r="DO6" s="36">
        <f t="shared" si="12"/>
        <v>48.49</v>
      </c>
      <c r="DP6" s="36">
        <f t="shared" si="12"/>
        <v>47.28</v>
      </c>
      <c r="DQ6" s="36">
        <f t="shared" si="12"/>
        <v>47.66</v>
      </c>
      <c r="DR6" s="35" t="str">
        <f>IF(DR7="","",IF(DR7="-","【-】","【"&amp;SUBSTITUTE(TEXT(DR7,"#,##0.00"),"-","△")&amp;"】"))</f>
        <v>【48.85】</v>
      </c>
      <c r="DS6" s="36">
        <f>IF(DS7="",NA(),DS7)</f>
        <v>2.61</v>
      </c>
      <c r="DT6" s="36">
        <f t="shared" ref="DT6:EB6" si="13">IF(DT7="",NA(),DT7)</f>
        <v>1.9</v>
      </c>
      <c r="DU6" s="36">
        <f t="shared" si="13"/>
        <v>1.82</v>
      </c>
      <c r="DV6" s="36">
        <f t="shared" si="13"/>
        <v>13.27</v>
      </c>
      <c r="DW6" s="36">
        <f t="shared" si="13"/>
        <v>13.35</v>
      </c>
      <c r="DX6" s="36">
        <f t="shared" si="13"/>
        <v>9.85</v>
      </c>
      <c r="DY6" s="36">
        <f t="shared" si="13"/>
        <v>9.7100000000000009</v>
      </c>
      <c r="DZ6" s="36">
        <f t="shared" si="13"/>
        <v>12.79</v>
      </c>
      <c r="EA6" s="36">
        <f t="shared" si="13"/>
        <v>12.19</v>
      </c>
      <c r="EB6" s="36">
        <f t="shared" si="13"/>
        <v>15.1</v>
      </c>
      <c r="EC6" s="35" t="str">
        <f>IF(EC7="","",IF(EC7="-","【-】","【"&amp;SUBSTITUTE(TEXT(EC7,"#,##0.00"),"-","△")&amp;"】"))</f>
        <v>【17.80】</v>
      </c>
      <c r="ED6" s="36">
        <f>IF(ED7="",NA(),ED7)</f>
        <v>0.65</v>
      </c>
      <c r="EE6" s="36">
        <f t="shared" ref="EE6:EM6" si="14">IF(EE7="",NA(),EE7)</f>
        <v>0.97</v>
      </c>
      <c r="EF6" s="36">
        <f t="shared" si="14"/>
        <v>1.18</v>
      </c>
      <c r="EG6" s="36">
        <f t="shared" si="14"/>
        <v>0.43</v>
      </c>
      <c r="EH6" s="36">
        <f t="shared" si="14"/>
        <v>0.31</v>
      </c>
      <c r="EI6" s="36">
        <f t="shared" si="14"/>
        <v>0.66</v>
      </c>
      <c r="EJ6" s="36">
        <f t="shared" si="14"/>
        <v>0.99</v>
      </c>
      <c r="EK6" s="36">
        <f t="shared" si="14"/>
        <v>0.71</v>
      </c>
      <c r="EL6" s="36">
        <f t="shared" si="14"/>
        <v>0.51</v>
      </c>
      <c r="EM6" s="36">
        <f t="shared" si="14"/>
        <v>0.57999999999999996</v>
      </c>
      <c r="EN6" s="35" t="str">
        <f>IF(EN7="","",IF(EN7="-","【-】","【"&amp;SUBSTITUTE(TEXT(EN7,"#,##0.00"),"-","△")&amp;"】"))</f>
        <v>【0.70】</v>
      </c>
    </row>
    <row r="7" spans="1:144" s="37" customFormat="1" x14ac:dyDescent="0.15">
      <c r="A7" s="29"/>
      <c r="B7" s="38">
        <v>2018</v>
      </c>
      <c r="C7" s="38">
        <v>422118</v>
      </c>
      <c r="D7" s="38">
        <v>46</v>
      </c>
      <c r="E7" s="38">
        <v>1</v>
      </c>
      <c r="F7" s="38">
        <v>0</v>
      </c>
      <c r="G7" s="38">
        <v>1</v>
      </c>
      <c r="H7" s="38" t="s">
        <v>93</v>
      </c>
      <c r="I7" s="38" t="s">
        <v>94</v>
      </c>
      <c r="J7" s="38" t="s">
        <v>95</v>
      </c>
      <c r="K7" s="38" t="s">
        <v>96</v>
      </c>
      <c r="L7" s="38" t="s">
        <v>97</v>
      </c>
      <c r="M7" s="38" t="s">
        <v>98</v>
      </c>
      <c r="N7" s="39" t="s">
        <v>99</v>
      </c>
      <c r="O7" s="39">
        <v>61.04</v>
      </c>
      <c r="P7" s="39">
        <v>92.09</v>
      </c>
      <c r="Q7" s="39">
        <v>3618</v>
      </c>
      <c r="R7" s="39">
        <v>37092</v>
      </c>
      <c r="S7" s="39">
        <v>420.1</v>
      </c>
      <c r="T7" s="39">
        <v>88.29</v>
      </c>
      <c r="U7" s="39">
        <v>33716</v>
      </c>
      <c r="V7" s="39">
        <v>76.06</v>
      </c>
      <c r="W7" s="39">
        <v>443.28</v>
      </c>
      <c r="X7" s="39">
        <v>112.32</v>
      </c>
      <c r="Y7" s="39">
        <v>114.32</v>
      </c>
      <c r="Z7" s="39">
        <v>114.45</v>
      </c>
      <c r="AA7" s="39">
        <v>107.44</v>
      </c>
      <c r="AB7" s="39">
        <v>107.89</v>
      </c>
      <c r="AC7" s="39">
        <v>110.01</v>
      </c>
      <c r="AD7" s="39">
        <v>111.21</v>
      </c>
      <c r="AE7" s="39">
        <v>111.71</v>
      </c>
      <c r="AF7" s="39">
        <v>110.68</v>
      </c>
      <c r="AG7" s="39">
        <v>110.66</v>
      </c>
      <c r="AH7" s="39">
        <v>112.83</v>
      </c>
      <c r="AI7" s="39">
        <v>0</v>
      </c>
      <c r="AJ7" s="39">
        <v>0</v>
      </c>
      <c r="AK7" s="39">
        <v>0</v>
      </c>
      <c r="AL7" s="39">
        <v>0</v>
      </c>
      <c r="AM7" s="39">
        <v>0</v>
      </c>
      <c r="AN7" s="39">
        <v>2.8</v>
      </c>
      <c r="AO7" s="39">
        <v>1.93</v>
      </c>
      <c r="AP7" s="39">
        <v>1.72</v>
      </c>
      <c r="AQ7" s="39">
        <v>3.56</v>
      </c>
      <c r="AR7" s="39">
        <v>2.74</v>
      </c>
      <c r="AS7" s="39">
        <v>1.05</v>
      </c>
      <c r="AT7" s="39">
        <v>331.71</v>
      </c>
      <c r="AU7" s="39">
        <v>346.55</v>
      </c>
      <c r="AV7" s="39">
        <v>347.66</v>
      </c>
      <c r="AW7" s="39">
        <v>212.94</v>
      </c>
      <c r="AX7" s="39">
        <v>239.08</v>
      </c>
      <c r="AY7" s="39">
        <v>381.53</v>
      </c>
      <c r="AZ7" s="39">
        <v>391.54</v>
      </c>
      <c r="BA7" s="39">
        <v>384.34</v>
      </c>
      <c r="BB7" s="39">
        <v>357.34</v>
      </c>
      <c r="BC7" s="39">
        <v>366.03</v>
      </c>
      <c r="BD7" s="39">
        <v>261.93</v>
      </c>
      <c r="BE7" s="39">
        <v>618.72</v>
      </c>
      <c r="BF7" s="39">
        <v>588.07000000000005</v>
      </c>
      <c r="BG7" s="39">
        <v>550.99</v>
      </c>
      <c r="BH7" s="39">
        <v>515.89</v>
      </c>
      <c r="BI7" s="39">
        <v>500.33</v>
      </c>
      <c r="BJ7" s="39">
        <v>393.27</v>
      </c>
      <c r="BK7" s="39">
        <v>386.97</v>
      </c>
      <c r="BL7" s="39">
        <v>380.58</v>
      </c>
      <c r="BM7" s="39">
        <v>373.69</v>
      </c>
      <c r="BN7" s="39">
        <v>370.12</v>
      </c>
      <c r="BO7" s="39">
        <v>270.45999999999998</v>
      </c>
      <c r="BP7" s="39">
        <v>112.41</v>
      </c>
      <c r="BQ7" s="39">
        <v>114.47</v>
      </c>
      <c r="BR7" s="39">
        <v>114.81</v>
      </c>
      <c r="BS7" s="39">
        <v>107.15</v>
      </c>
      <c r="BT7" s="39">
        <v>108.39</v>
      </c>
      <c r="BU7" s="39">
        <v>100.47</v>
      </c>
      <c r="BV7" s="39">
        <v>101.72</v>
      </c>
      <c r="BW7" s="39">
        <v>102.38</v>
      </c>
      <c r="BX7" s="39">
        <v>99.87</v>
      </c>
      <c r="BY7" s="39">
        <v>100.42</v>
      </c>
      <c r="BZ7" s="39">
        <v>103.91</v>
      </c>
      <c r="CA7" s="39">
        <v>164.99</v>
      </c>
      <c r="CB7" s="39">
        <v>162.08000000000001</v>
      </c>
      <c r="CC7" s="39">
        <v>161.46</v>
      </c>
      <c r="CD7" s="39">
        <v>174.49</v>
      </c>
      <c r="CE7" s="39">
        <v>172.56</v>
      </c>
      <c r="CF7" s="39">
        <v>169.82</v>
      </c>
      <c r="CG7" s="39">
        <v>168.2</v>
      </c>
      <c r="CH7" s="39">
        <v>168.67</v>
      </c>
      <c r="CI7" s="39">
        <v>171.81</v>
      </c>
      <c r="CJ7" s="39">
        <v>171.67</v>
      </c>
      <c r="CK7" s="39">
        <v>167.11</v>
      </c>
      <c r="CL7" s="39">
        <v>73.59</v>
      </c>
      <c r="CM7" s="39">
        <v>72.92</v>
      </c>
      <c r="CN7" s="39">
        <v>72.569999999999993</v>
      </c>
      <c r="CO7" s="39">
        <v>73.52</v>
      </c>
      <c r="CP7" s="39">
        <v>73.540000000000006</v>
      </c>
      <c r="CQ7" s="39">
        <v>55.13</v>
      </c>
      <c r="CR7" s="39">
        <v>54.77</v>
      </c>
      <c r="CS7" s="39">
        <v>54.92</v>
      </c>
      <c r="CT7" s="39">
        <v>60.03</v>
      </c>
      <c r="CU7" s="39">
        <v>59.74</v>
      </c>
      <c r="CV7" s="39">
        <v>60.27</v>
      </c>
      <c r="CW7" s="39">
        <v>77.319999999999993</v>
      </c>
      <c r="CX7" s="39">
        <v>77.739999999999995</v>
      </c>
      <c r="CY7" s="39">
        <v>77.95</v>
      </c>
      <c r="CZ7" s="39">
        <v>73.19</v>
      </c>
      <c r="DA7" s="39">
        <v>72.900000000000006</v>
      </c>
      <c r="DB7" s="39">
        <v>83</v>
      </c>
      <c r="DC7" s="39">
        <v>82.89</v>
      </c>
      <c r="DD7" s="39">
        <v>82.66</v>
      </c>
      <c r="DE7" s="39">
        <v>84.81</v>
      </c>
      <c r="DF7" s="39">
        <v>84.8</v>
      </c>
      <c r="DG7" s="39">
        <v>89.92</v>
      </c>
      <c r="DH7" s="39">
        <v>43.42</v>
      </c>
      <c r="DI7" s="39">
        <v>45.63</v>
      </c>
      <c r="DJ7" s="39">
        <v>47.85</v>
      </c>
      <c r="DK7" s="39">
        <v>40.42</v>
      </c>
      <c r="DL7" s="39">
        <v>42.56</v>
      </c>
      <c r="DM7" s="39">
        <v>46.66</v>
      </c>
      <c r="DN7" s="39">
        <v>47.46</v>
      </c>
      <c r="DO7" s="39">
        <v>48.49</v>
      </c>
      <c r="DP7" s="39">
        <v>47.28</v>
      </c>
      <c r="DQ7" s="39">
        <v>47.66</v>
      </c>
      <c r="DR7" s="39">
        <v>48.85</v>
      </c>
      <c r="DS7" s="39">
        <v>2.61</v>
      </c>
      <c r="DT7" s="39">
        <v>1.9</v>
      </c>
      <c r="DU7" s="39">
        <v>1.82</v>
      </c>
      <c r="DV7" s="39">
        <v>13.27</v>
      </c>
      <c r="DW7" s="39">
        <v>13.35</v>
      </c>
      <c r="DX7" s="39">
        <v>9.85</v>
      </c>
      <c r="DY7" s="39">
        <v>9.7100000000000009</v>
      </c>
      <c r="DZ7" s="39">
        <v>12.79</v>
      </c>
      <c r="EA7" s="39">
        <v>12.19</v>
      </c>
      <c r="EB7" s="39">
        <v>15.1</v>
      </c>
      <c r="EC7" s="39">
        <v>17.8</v>
      </c>
      <c r="ED7" s="39">
        <v>0.65</v>
      </c>
      <c r="EE7" s="39">
        <v>0.97</v>
      </c>
      <c r="EF7" s="39">
        <v>1.18</v>
      </c>
      <c r="EG7" s="39">
        <v>0.43</v>
      </c>
      <c r="EH7" s="39">
        <v>0.31</v>
      </c>
      <c r="EI7" s="39">
        <v>0.66</v>
      </c>
      <c r="EJ7" s="39">
        <v>0.99</v>
      </c>
      <c r="EK7" s="39">
        <v>0.71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2020-01-28T06:33:02Z</cp:lastPrinted>
  <dcterms:created xsi:type="dcterms:W3CDTF">2019-12-05T04:29:37Z</dcterms:created>
  <dcterms:modified xsi:type="dcterms:W3CDTF">2020-01-29T00:12:29Z</dcterms:modified>
  <cp:category/>
</cp:coreProperties>
</file>