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17_川棚町\"/>
    </mc:Choice>
  </mc:AlternateContent>
  <xr:revisionPtr revIDLastSave="0" documentId="13_ncr:1_{CB8DCB80-B3F5-44AC-94FC-61AB48C661F2}" xr6:coauthVersionLast="36" xr6:coauthVersionMax="36" xr10:uidLastSave="{00000000-0000-0000-0000-000000000000}"/>
  <workbookProtection workbookAlgorithmName="SHA-512" workbookHashValue="LyAFtokXFKw76kMCKv2SrsSKwQmdlQULzUT6auWAy0KEULB3DCQ12rNXcwtZHtXXvvmSWzGx6+b44mtGhpCXZg==" workbookSaltValue="U40NPVoM+ozcUCLHrSP/6Q==" workbookSpinCount="100000" lockStructure="1"/>
  <bookViews>
    <workbookView xWindow="0" yWindow="0" windowWidth="28800" windowHeight="121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<sst xmlns="http://schemas.openxmlformats.org/spreadsheetml/2006/main" count="220" uniqueCount="107">
  <si>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</si>
  <si>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</si>
  <si>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</si>
  <si>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</si>
  <si>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</si>
  <si>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</si>
  <si>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</si>
  <si>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</si>
  <si>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</si>
  <si>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</si>
  <si>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</si>
  <si>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</si>
  <si>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</si>
  <si>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</si>
  <si>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</si>
  <si>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</si>
  <si>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</si>
  <si>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</si>
  <si>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</si>
  <si>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</si>
  <si>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</si>
  <si>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</si>
  <si>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</si>
  <si>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</si>
  <si>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</si>
  <si>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</si>
  <si>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</si>
  <si>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</si>
  <si>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</si>
  <si>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</si>
  <si>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</si>
  <si>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</si>
  <si>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</si>
  <si>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</si>
  <si>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</si>
  <si>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</si>
  <si>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</si>
  <si>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</si>
  <si>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</si>
  <si>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</si>
  <si>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</si>
  <si>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</si>
  <si>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</si>
  <si>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</si>
  <si>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</si>
  <si>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</si>
  <si>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</si>
  <si>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</si>
  <si>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</si>
  <si>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</si>
  <si>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</si>
  <si>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</si>
  <si>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</si>
  <si>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</si>
  <si>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</si>
  <si>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</si>
  <si>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</si>
  <si>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</si>
  <si>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</si>
  <si>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</si>
  <si>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</si>
  <si>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</si>
  <si>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</si>
  <si>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</si>
  <si>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</si>
  <si>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</si>
  <si>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</si>
  <si>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</si>
  <si>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</si>
  <si>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</si>
  <si>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</si>
  <si>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</si>
  <si>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</si>
  <si>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</si>
  <si>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</si>
  <si>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</si>
  <si>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</si>
  <si>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</si>
  <si>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</si>
  <si>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</si>
  <si>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</si>
  <si>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</si>
  <si>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</si>
  <si>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</si>
  <si>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</si>
  <si>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</si>
  <si>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</si>
  <si>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</si>
  <si>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</si>
  <si>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</si>
  <si>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</si>
  <si>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</si>
  <si>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川棚町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</si>
  <si>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</si>
  <si>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</si>
  <si>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</si>
  <si>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</si>
  <si>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</si>
  <si>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</si>
  <si>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</si>
  <si>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</si>
  <si>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</si>
  <si>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</si>
  <si>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</si>
  <si>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③管路更新率は、全国平均・類似団体平均値を上回っており、①有形固定資産減価償却率も、全国平均・類似団体平均値を下回って推移しているため、施設の更新が進んでいることを示しています。
②管路経年化率も全国平均・類似団体平均値を下回っていますが、依然として高い水準で推移しているため、優先的に耐用年数を経過した管路の更新に取り組む必要があります。</t>
    <rPh sb="1" eb="3">
      <t>カンロ</t>
    </rPh>
    <rPh sb="3" eb="5">
      <t>コウシン</t>
    </rPh>
    <rPh sb="5" eb="6">
      <t>リツ</t>
    </rPh>
    <rPh sb="8" eb="10">
      <t>ゼンコク</t>
    </rPh>
    <rPh sb="10" eb="12">
      <t>ヘイキン</t>
    </rPh>
    <rPh sb="13" eb="15">
      <t>ルイジ</t>
    </rPh>
    <rPh sb="15" eb="17">
      <t>ダンタイ</t>
    </rPh>
    <rPh sb="17" eb="19">
      <t>ヘイキン</t>
    </rPh>
    <rPh sb="19" eb="20">
      <t>アタイ</t>
    </rPh>
    <rPh sb="21" eb="23">
      <t>ウワマワ</t>
    </rPh>
    <rPh sb="98" eb="100">
      <t>ゼンコク</t>
    </rPh>
    <rPh sb="100" eb="102">
      <t>ヘイキン</t>
    </rPh>
    <rPh sb="103" eb="105">
      <t>ルイジ</t>
    </rPh>
    <rPh sb="105" eb="107">
      <t>ダンタイ</t>
    </rPh>
    <rPh sb="107" eb="110">
      <t>ヘイキンチ</t>
    </rPh>
    <rPh sb="111" eb="113">
      <t>シタマワ</t>
    </rPh>
    <rPh sb="120" eb="122">
      <t>イゼン</t>
    </rPh>
    <rPh sb="125" eb="126">
      <t>タカ</t>
    </rPh>
    <rPh sb="127" eb="129">
      <t>スイジュン</t>
    </rPh>
    <rPh sb="130" eb="132">
      <t>スイイ</t>
    </rPh>
    <rPh sb="139" eb="142">
      <t>ユウセンテキ</t>
    </rPh>
    <rPh sb="143" eb="145">
      <t>タイヨウ</t>
    </rPh>
    <rPh sb="145" eb="147">
      <t>ネンスウ</t>
    </rPh>
    <rPh sb="148" eb="150">
      <t>ケイカ</t>
    </rPh>
    <rPh sb="152" eb="154">
      <t>カンロ</t>
    </rPh>
    <rPh sb="155" eb="157">
      <t>コウシン</t>
    </rPh>
    <phoneticPr fontId="4"/>
  </si>
  <si>
    <r>
      <rPr>
        <sz val="11"/>
        <rFont val="ＭＳ ゴシック"/>
        <family val="3"/>
        <charset val="128"/>
      </rPr>
      <t>浄水場の施設更新による減価償却費が増大により、経営環境は厳しくなっていますが、改善が見られる指標もあり、緩やかな回復傾向にあると考えられます。</t>
    </r>
    <r>
      <rPr>
        <sz val="11"/>
        <color theme="1"/>
        <rFont val="ＭＳ ゴシック"/>
        <family val="3"/>
        <charset val="128"/>
      </rPr>
      <t xml:space="preserve">
</t>
    </r>
    <r>
      <rPr>
        <sz val="11"/>
        <rFont val="ＭＳ ゴシック"/>
        <family val="3"/>
        <charset val="128"/>
      </rPr>
      <t>また、管路の老朽化については、早急に更新を行うため、計画的な整備に努める必要がありますが、多大な費用を要するため、更新費用の平準化を図り、経営に与える影響を最小限に抑えなければなりません。</t>
    </r>
    <r>
      <rPr>
        <sz val="11"/>
        <color theme="1"/>
        <rFont val="ＭＳ ゴシック"/>
        <family val="3"/>
        <charset val="128"/>
      </rPr>
      <t xml:space="preserve">
</t>
    </r>
    <r>
      <rPr>
        <sz val="11"/>
        <rFont val="ＭＳ ゴシック"/>
        <family val="3"/>
        <charset val="128"/>
      </rPr>
      <t>なお、起債残高も多額になっているため、償還に要する原資も確保しなければなりません。</t>
    </r>
    <r>
      <rPr>
        <sz val="11"/>
        <color theme="1"/>
        <rFont val="ＭＳ ゴシック"/>
        <family val="3"/>
        <charset val="128"/>
      </rPr>
      <t xml:space="preserve">
</t>
    </r>
    <r>
      <rPr>
        <sz val="11"/>
        <rFont val="ＭＳ ゴシック"/>
        <family val="3"/>
        <charset val="128"/>
      </rPr>
      <t>今後も安定した経営を持続させるためには、計画的な設備投資や費用の削減などによる経営の効率化を進める必要があります。</t>
    </r>
    <rPh sb="98" eb="101">
      <t>ケイカクテキ</t>
    </rPh>
    <rPh sb="102" eb="104">
      <t>セイビ</t>
    </rPh>
    <rPh sb="105" eb="106">
      <t>ツト</t>
    </rPh>
    <rPh sb="129" eb="131">
      <t>コウシン</t>
    </rPh>
    <rPh sb="209" eb="211">
      <t>コンゴ</t>
    </rPh>
    <phoneticPr fontId="4"/>
  </si>
  <si>
    <r>
      <t xml:space="preserve">①経常収支比率は、全国平均・類似団体平均値を下回っていますが、昨年に引き続き改善しており、緩やかではあるが改善傾向が継続しています。
②累積欠損金比率における累積欠損金は発生していません。
③流動比率は、全国平均・類似団体平均値を大きく上回っており、流動資産の構成比率も現金預金が大部分を占めているため、十分な支払能力が確保されています。
</t>
    </r>
    <r>
      <rPr>
        <sz val="11"/>
        <rFont val="ＭＳ ゴシック"/>
        <family val="3"/>
        <charset val="128"/>
      </rPr>
      <t>④企業債残高対給水収益比率については、平成23年度～27年度にかけて実施した浄水場の更新事業の財源に充てた企業債の増加により、高い水準で推移しており、全国平均・類似団体平均値を上回っていますが、企業債残高は減少しているため改善傾向にあります。</t>
    </r>
    <r>
      <rPr>
        <sz val="11"/>
        <color rgb="FFFF0000"/>
        <rFont val="ＭＳ ゴシック"/>
        <family val="3"/>
        <charset val="128"/>
      </rPr>
      <t xml:space="preserve">
</t>
    </r>
    <r>
      <rPr>
        <sz val="11"/>
        <rFont val="ＭＳ ゴシック"/>
        <family val="3"/>
        <charset val="128"/>
      </rPr>
      <t>⑤料金回収率は、100％を下回っていますが、類似団体平均値を上回っており、改善傾向となっています。不足分については、恒常的な営業外収益で賄っており、基準外繰入金等による補填は行っていないため、現行の料金水準に影響を及ぼす状況にはないと考えられます。
⑥給水原価は、全国平均・類似団体平均値を下回っているものの、年間総有収水量が減少傾向にあるため、前年よりも増加しています。有収水量に見合った経常費用の削減に努めることにより、料金回収率の改善も期待されます。</t>
    </r>
    <r>
      <rPr>
        <sz val="11"/>
        <color rgb="FFFF0000"/>
        <rFont val="ＭＳ ゴシック"/>
        <family val="3"/>
        <charset val="128"/>
      </rPr>
      <t xml:space="preserve">
</t>
    </r>
    <r>
      <rPr>
        <sz val="11"/>
        <rFont val="ＭＳ ゴシック"/>
        <family val="3"/>
        <charset val="128"/>
      </rPr>
      <t>⑦施設利用率及び⑧有収率は、全国平均を少し上回る水準で推移しており、適正な施設規模と稼働率を維持していると考えられます。</t>
    </r>
    <rPh sb="31" eb="33">
      <t>サクネン</t>
    </rPh>
    <rPh sb="34" eb="35">
      <t>ヒ</t>
    </rPh>
    <rPh sb="36" eb="37">
      <t>ツヅ</t>
    </rPh>
    <rPh sb="45" eb="46">
      <t>ユル</t>
    </rPh>
    <rPh sb="53" eb="55">
      <t>カイゼン</t>
    </rPh>
    <rPh sb="55" eb="57">
      <t>ケイコウ</t>
    </rPh>
    <rPh sb="58" eb="60">
      <t>ケイゾク</t>
    </rPh>
    <rPh sb="102" eb="104">
      <t>ゼンコク</t>
    </rPh>
    <rPh sb="104" eb="106">
      <t>ヘイキン</t>
    </rPh>
    <rPh sb="107" eb="109">
      <t>ルイジ</t>
    </rPh>
    <rPh sb="109" eb="111">
      <t>ダンタイ</t>
    </rPh>
    <rPh sb="111" eb="114">
      <t>ヘイキンチ</t>
    </rPh>
    <rPh sb="115" eb="116">
      <t>オオ</t>
    </rPh>
    <rPh sb="118" eb="120">
      <t>ウワマワ</t>
    </rPh>
    <rPh sb="220" eb="221">
      <t>ア</t>
    </rPh>
    <rPh sb="314" eb="316">
      <t>ルイジ</t>
    </rPh>
    <rPh sb="316" eb="318">
      <t>ダンタイ</t>
    </rPh>
    <rPh sb="318" eb="321">
      <t>ヘイキンチ</t>
    </rPh>
    <rPh sb="322" eb="324">
      <t>ウワマワ</t>
    </rPh>
    <rPh sb="329" eb="331">
      <t>カイゼン</t>
    </rPh>
    <rPh sb="331" eb="333">
      <t>ケイコウ</t>
    </rPh>
    <rPh sb="437" eb="439">
      <t>シタマワ</t>
    </rPh>
    <rPh sb="447" eb="449">
      <t>ネンカン</t>
    </rPh>
    <rPh sb="449" eb="450">
      <t>ソウ</t>
    </rPh>
    <rPh sb="450" eb="452">
      <t>ユウシュウ</t>
    </rPh>
    <rPh sb="452" eb="454">
      <t>スイリョウ</t>
    </rPh>
    <rPh sb="455" eb="457">
      <t>ゲンショウ</t>
    </rPh>
    <rPh sb="457" eb="459">
      <t>ケイコウ</t>
    </rPh>
    <rPh sb="465" eb="467">
      <t>ゼンネン</t>
    </rPh>
    <rPh sb="470" eb="472">
      <t>ゾウカ</t>
    </rPh>
    <rPh sb="478" eb="480">
      <t>ユウシュウ</t>
    </rPh>
    <rPh sb="480" eb="482">
      <t>スイリョウ</t>
    </rPh>
    <rPh sb="483" eb="485">
      <t>ミア</t>
    </rPh>
    <rPh sb="487" eb="489">
      <t>ケイジョウ</t>
    </rPh>
    <rPh sb="489" eb="491">
      <t>ヒヨウ</t>
    </rPh>
    <rPh sb="492" eb="494">
      <t>サクゲン</t>
    </rPh>
    <rPh sb="495" eb="496">
      <t>ツト</t>
    </rPh>
    <rPh sb="504" eb="506">
      <t>リョウキン</t>
    </rPh>
    <rPh sb="506" eb="509">
      <t>カイシュウリツ</t>
    </rPh>
    <rPh sb="510" eb="512">
      <t>カイゼン</t>
    </rPh>
    <rPh sb="513" eb="515">
      <t>キタイ</t>
    </rPh>
    <rPh sb="527" eb="528">
      <t>オヨ</t>
    </rPh>
    <rPh sb="530" eb="533">
      <t>ユウシュウリツ</t>
    </rPh>
    <rPh sb="535" eb="537">
      <t>ゼンコク</t>
    </rPh>
    <rPh sb="537" eb="539">
      <t>ヘイキン</t>
    </rPh>
    <rPh sb="540" eb="541">
      <t>スコ</t>
    </rPh>
    <rPh sb="542" eb="544">
      <t>ウワマワ</t>
    </rPh>
    <rPh sb="545" eb="547">
      <t>スイジュン</t>
    </rPh>
    <rPh sb="548" eb="550">
      <t>スイイ</t>
    </rPh>
    <rPh sb="555" eb="557">
      <t>テキセイ</t>
    </rPh>
    <rPh sb="558" eb="560">
      <t>シセツ</t>
    </rPh>
    <rPh sb="560" eb="562">
      <t>キボ</t>
    </rPh>
    <rPh sb="563" eb="566">
      <t>カドウリツ</t>
    </rPh>
    <rPh sb="567" eb="569">
      <t>イジ</t>
    </rPh>
    <rPh sb="574" eb="57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</si>
</sst>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0.23</c:v>
                </c:pt>
                <c:pt idx="1">
                  <c:v>0.3</c:v>
                </c:pt>
                <c:pt idx="2">
                  <c:v>0.1</c:v>
                </c:pt>
                <c:pt idx="3">
                  <c:v>1.1000000000000001</c:v>
                </c:pt>
                <c:pt idx="4">
                  <c:v>0.97</c:v>
                </c:pt>
              </c:numCache>
            </c:numRef>
          </c:val>
          <c:extLst>
            <c:ext xmlns:c16="http://schemas.microsoft.com/office/drawing/2014/chart" uri="{C3380CC4-5D6E-409C-BE32-E72D297353CC}">
              <c16:uniqueId val="{00000000-9C25-4951-8A63-E424669DCAD2}"/>
            </c:ext>
          </c:extLst>
        </c:ser>
        <c:dLbls>
          <c:showLegendKey val="0"/>
          <c:showVal val="0"/>
          <c:showCatName val="0"/>
          <c:showSerName val="0"/>
          <c:showPercent val="0"/>
          <c:showBubbleSize val="0"/>
        </c:dLbls>
        <c:gapWidth val="150"/>
        <c:axId val="85762816"/>
        <c:axId val="8576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0.39</c:v>
                </c:pt>
                <c:pt idx="4">
                  <c:v>0.43</c:v>
                </c:pt>
              </c:numCache>
            </c:numRef>
          </c:val>
          <c:smooth val="0"/>
          <c:extLst>
            <c:ext xmlns:c16="http://schemas.microsoft.com/office/drawing/2014/chart" uri="{C3380CC4-5D6E-409C-BE32-E72D297353CC}">
              <c16:uniqueId val="{00000001-9C25-4951-8A63-E424669DCAD2}"/>
            </c:ext>
          </c:extLst>
        </c:ser>
        <c:dLbls>
          <c:showLegendKey val="0"/>
          <c:showVal val="0"/>
          <c:showCatName val="0"/>
          <c:showSerName val="0"/>
          <c:showPercent val="0"/>
          <c:showBubbleSize val="0"/>
        </c:dLbls>
        <c:marker val="1"/>
        <c:smooth val="0"/>
        <c:axId val="85762816"/>
        <c:axId val="85764736"/>
      </c:lineChart>
      <c:dateAx>
        <c:axId val="85762816"/>
        <c:scaling>
          <c:orientation val="minMax"/>
        </c:scaling>
        <c:delete val="1"/>
        <c:axPos val="b"/>
        <c:numFmt formatCode="ge" sourceLinked="1"/>
        <c:majorTickMark val="none"/>
        <c:minorTickMark val="none"/>
        <c:tickLblPos val="none"/>
        <c:crossAx val="85764736"/>
        <c:crosses val="autoZero"/>
        <c:auto val="1"/>
        <c:lblOffset val="100"/>
        <c:baseTimeUnit val="years"/>
      </c:dateAx>
      <c:valAx>
        <c:axId val="8576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6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57.15</c:v>
                </c:pt>
                <c:pt idx="1">
                  <c:v>53.93</c:v>
                </c:pt>
                <c:pt idx="2">
                  <c:v>60.81</c:v>
                </c:pt>
                <c:pt idx="3">
                  <c:v>62.98</c:v>
                </c:pt>
                <c:pt idx="4">
                  <c:v>61.86</c:v>
                </c:pt>
              </c:numCache>
            </c:numRef>
          </c:val>
          <c:extLst>
            <c:ext xmlns:c16="http://schemas.microsoft.com/office/drawing/2014/chart" uri="{C3380CC4-5D6E-409C-BE32-E72D297353CC}">
              <c16:uniqueId val="{00000000-D22B-448F-A62E-1FF39D23A9C8}"/>
            </c:ext>
          </c:extLst>
        </c:ser>
        <c:dLbls>
          <c:showLegendKey val="0"/>
          <c:showVal val="0"/>
          <c:showCatName val="0"/>
          <c:showSerName val="0"/>
          <c:showPercent val="0"/>
          <c:showBubbleSize val="0"/>
        </c:dLbls>
        <c:gapWidth val="150"/>
        <c:axId val="121602816"/>
        <c:axId val="12160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55.88</c:v>
                </c:pt>
                <c:pt idx="4">
                  <c:v>55.22</c:v>
                </c:pt>
              </c:numCache>
            </c:numRef>
          </c:val>
          <c:smooth val="0"/>
          <c:extLst>
            <c:ext xmlns:c16="http://schemas.microsoft.com/office/drawing/2014/chart" uri="{C3380CC4-5D6E-409C-BE32-E72D297353CC}">
              <c16:uniqueId val="{00000001-D22B-448F-A62E-1FF39D23A9C8}"/>
            </c:ext>
          </c:extLst>
        </c:ser>
        <c:dLbls>
          <c:showLegendKey val="0"/>
          <c:showVal val="0"/>
          <c:showCatName val="0"/>
          <c:showSerName val="0"/>
          <c:showPercent val="0"/>
          <c:showBubbleSize val="0"/>
        </c:dLbls>
        <c:marker val="1"/>
        <c:smooth val="0"/>
        <c:axId val="121602816"/>
        <c:axId val="121604736"/>
      </c:lineChart>
      <c:dateAx>
        <c:axId val="121602816"/>
        <c:scaling>
          <c:orientation val="minMax"/>
        </c:scaling>
        <c:delete val="1"/>
        <c:axPos val="b"/>
        <c:numFmt formatCode="ge" sourceLinked="1"/>
        <c:majorTickMark val="none"/>
        <c:minorTickMark val="none"/>
        <c:tickLblPos val="none"/>
        <c:crossAx val="121604736"/>
        <c:crosses val="autoZero"/>
        <c:auto val="1"/>
        <c:lblOffset val="100"/>
        <c:baseTimeUnit val="years"/>
      </c:dateAx>
      <c:valAx>
        <c:axId val="12160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60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87.49</c:v>
                </c:pt>
                <c:pt idx="1">
                  <c:v>90.55</c:v>
                </c:pt>
                <c:pt idx="2">
                  <c:v>90.12</c:v>
                </c:pt>
                <c:pt idx="3">
                  <c:v>90.12</c:v>
                </c:pt>
                <c:pt idx="4">
                  <c:v>90.13</c:v>
                </c:pt>
              </c:numCache>
            </c:numRef>
          </c:val>
          <c:extLst>
            <c:ext xmlns:c16="http://schemas.microsoft.com/office/drawing/2014/chart" uri="{C3380CC4-5D6E-409C-BE32-E72D297353CC}">
              <c16:uniqueId val="{00000000-AC62-4C8D-94E9-18F894101817}"/>
            </c:ext>
          </c:extLst>
        </c:ser>
        <c:dLbls>
          <c:showLegendKey val="0"/>
          <c:showVal val="0"/>
          <c:showCatName val="0"/>
          <c:showSerName val="0"/>
          <c:showPercent val="0"/>
          <c:showBubbleSize val="0"/>
        </c:dLbls>
        <c:gapWidth val="150"/>
        <c:axId val="122053760"/>
        <c:axId val="12205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80.989999999999995</c:v>
                </c:pt>
                <c:pt idx="4">
                  <c:v>80.930000000000007</c:v>
                </c:pt>
              </c:numCache>
            </c:numRef>
          </c:val>
          <c:smooth val="0"/>
          <c:extLst>
            <c:ext xmlns:c16="http://schemas.microsoft.com/office/drawing/2014/chart" uri="{C3380CC4-5D6E-409C-BE32-E72D297353CC}">
              <c16:uniqueId val="{00000001-AC62-4C8D-94E9-18F894101817}"/>
            </c:ext>
          </c:extLst>
        </c:ser>
        <c:dLbls>
          <c:showLegendKey val="0"/>
          <c:showVal val="0"/>
          <c:showCatName val="0"/>
          <c:showSerName val="0"/>
          <c:showPercent val="0"/>
          <c:showBubbleSize val="0"/>
        </c:dLbls>
        <c:marker val="1"/>
        <c:smooth val="0"/>
        <c:axId val="122053760"/>
        <c:axId val="122055680"/>
      </c:lineChart>
      <c:dateAx>
        <c:axId val="122053760"/>
        <c:scaling>
          <c:orientation val="minMax"/>
        </c:scaling>
        <c:delete val="1"/>
        <c:axPos val="b"/>
        <c:numFmt formatCode="ge" sourceLinked="1"/>
        <c:majorTickMark val="none"/>
        <c:minorTickMark val="none"/>
        <c:tickLblPos val="none"/>
        <c:crossAx val="122055680"/>
        <c:crosses val="autoZero"/>
        <c:auto val="1"/>
        <c:lblOffset val="100"/>
        <c:baseTimeUnit val="years"/>
      </c:dateAx>
      <c:valAx>
        <c:axId val="12205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05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130.24</c:v>
                </c:pt>
                <c:pt idx="1">
                  <c:v>119.35</c:v>
                </c:pt>
                <c:pt idx="2">
                  <c:v>101.14</c:v>
                </c:pt>
                <c:pt idx="3">
                  <c:v>102.74</c:v>
                </c:pt>
                <c:pt idx="4">
                  <c:v>102.94</c:v>
                </c:pt>
              </c:numCache>
            </c:numRef>
          </c:val>
          <c:extLst>
            <c:ext xmlns:c16="http://schemas.microsoft.com/office/drawing/2014/chart" uri="{C3380CC4-5D6E-409C-BE32-E72D297353CC}">
              <c16:uniqueId val="{00000000-4DF7-4F08-AADA-3A4019C8BD3E}"/>
            </c:ext>
          </c:extLst>
        </c:ser>
        <c:dLbls>
          <c:showLegendKey val="0"/>
          <c:showVal val="0"/>
          <c:showCatName val="0"/>
          <c:showSerName val="0"/>
          <c:showPercent val="0"/>
          <c:showBubbleSize val="0"/>
        </c:dLbls>
        <c:gapWidth val="150"/>
        <c:axId val="91780224"/>
        <c:axId val="9178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110.02</c:v>
                </c:pt>
                <c:pt idx="4">
                  <c:v>108.76</c:v>
                </c:pt>
              </c:numCache>
            </c:numRef>
          </c:val>
          <c:smooth val="0"/>
          <c:extLst>
            <c:ext xmlns:c16="http://schemas.microsoft.com/office/drawing/2014/chart" uri="{C3380CC4-5D6E-409C-BE32-E72D297353CC}">
              <c16:uniqueId val="{00000001-4DF7-4F08-AADA-3A4019C8BD3E}"/>
            </c:ext>
          </c:extLst>
        </c:ser>
        <c:dLbls>
          <c:showLegendKey val="0"/>
          <c:showVal val="0"/>
          <c:showCatName val="0"/>
          <c:showSerName val="0"/>
          <c:showPercent val="0"/>
          <c:showBubbleSize val="0"/>
        </c:dLbls>
        <c:marker val="1"/>
        <c:smooth val="0"/>
        <c:axId val="91780224"/>
        <c:axId val="91782144"/>
      </c:lineChart>
      <c:dateAx>
        <c:axId val="91780224"/>
        <c:scaling>
          <c:orientation val="minMax"/>
        </c:scaling>
        <c:delete val="1"/>
        <c:axPos val="b"/>
        <c:numFmt formatCode="ge" sourceLinked="1"/>
        <c:majorTickMark val="none"/>
        <c:minorTickMark val="none"/>
        <c:tickLblPos val="none"/>
        <c:crossAx val="91782144"/>
        <c:crosses val="autoZero"/>
        <c:auto val="1"/>
        <c:lblOffset val="100"/>
        <c:baseTimeUnit val="years"/>
      </c:dateAx>
      <c:valAx>
        <c:axId val="91782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78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48.24</c:v>
                </c:pt>
                <c:pt idx="1">
                  <c:v>30.25</c:v>
                </c:pt>
                <c:pt idx="2">
                  <c:v>33.01</c:v>
                </c:pt>
                <c:pt idx="3">
                  <c:v>34.96</c:v>
                </c:pt>
                <c:pt idx="4">
                  <c:v>36.9</c:v>
                </c:pt>
              </c:numCache>
            </c:numRef>
          </c:val>
          <c:extLst>
            <c:ext xmlns:c16="http://schemas.microsoft.com/office/drawing/2014/chart" uri="{C3380CC4-5D6E-409C-BE32-E72D297353CC}">
              <c16:uniqueId val="{00000000-1E35-46D0-A718-B0631B6EC0AA}"/>
            </c:ext>
          </c:extLst>
        </c:ser>
        <c:dLbls>
          <c:showLegendKey val="0"/>
          <c:showVal val="0"/>
          <c:showCatName val="0"/>
          <c:showSerName val="0"/>
          <c:showPercent val="0"/>
          <c:showBubbleSize val="0"/>
        </c:dLbls>
        <c:gapWidth val="150"/>
        <c:axId val="108660224"/>
        <c:axId val="10866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46.61</c:v>
                </c:pt>
                <c:pt idx="4">
                  <c:v>47.97</c:v>
                </c:pt>
              </c:numCache>
            </c:numRef>
          </c:val>
          <c:smooth val="0"/>
          <c:extLst>
            <c:ext xmlns:c16="http://schemas.microsoft.com/office/drawing/2014/chart" uri="{C3380CC4-5D6E-409C-BE32-E72D297353CC}">
              <c16:uniqueId val="{00000001-1E35-46D0-A718-B0631B6EC0AA}"/>
            </c:ext>
          </c:extLst>
        </c:ser>
        <c:dLbls>
          <c:showLegendKey val="0"/>
          <c:showVal val="0"/>
          <c:showCatName val="0"/>
          <c:showSerName val="0"/>
          <c:showPercent val="0"/>
          <c:showBubbleSize val="0"/>
        </c:dLbls>
        <c:marker val="1"/>
        <c:smooth val="0"/>
        <c:axId val="108660224"/>
        <c:axId val="108662144"/>
      </c:lineChart>
      <c:dateAx>
        <c:axId val="108660224"/>
        <c:scaling>
          <c:orientation val="minMax"/>
        </c:scaling>
        <c:delete val="1"/>
        <c:axPos val="b"/>
        <c:numFmt formatCode="ge" sourceLinked="1"/>
        <c:majorTickMark val="none"/>
        <c:minorTickMark val="none"/>
        <c:tickLblPos val="none"/>
        <c:crossAx val="108662144"/>
        <c:crosses val="autoZero"/>
        <c:auto val="1"/>
        <c:lblOffset val="100"/>
        <c:baseTimeUnit val="years"/>
      </c:dateAx>
      <c:valAx>
        <c:axId val="10866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6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14.75</c:v>
                </c:pt>
                <c:pt idx="1">
                  <c:v>14.19</c:v>
                </c:pt>
                <c:pt idx="2">
                  <c:v>5.84</c:v>
                </c:pt>
                <c:pt idx="3">
                  <c:v>15.8</c:v>
                </c:pt>
                <c:pt idx="4">
                  <c:v>15.31</c:v>
                </c:pt>
              </c:numCache>
            </c:numRef>
          </c:val>
          <c:extLst>
            <c:ext xmlns:c16="http://schemas.microsoft.com/office/drawing/2014/chart" uri="{C3380CC4-5D6E-409C-BE32-E72D297353CC}">
              <c16:uniqueId val="{00000000-9F6D-4758-95DA-179A338654AF}"/>
            </c:ext>
          </c:extLst>
        </c:ser>
        <c:dLbls>
          <c:showLegendKey val="0"/>
          <c:showVal val="0"/>
          <c:showCatName val="0"/>
          <c:showSerName val="0"/>
          <c:showPercent val="0"/>
          <c:showBubbleSize val="0"/>
        </c:dLbls>
        <c:gapWidth val="150"/>
        <c:axId val="108703104"/>
        <c:axId val="10871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10.84</c:v>
                </c:pt>
                <c:pt idx="4">
                  <c:v>15.33</c:v>
                </c:pt>
              </c:numCache>
            </c:numRef>
          </c:val>
          <c:smooth val="0"/>
          <c:extLst>
            <c:ext xmlns:c16="http://schemas.microsoft.com/office/drawing/2014/chart" uri="{C3380CC4-5D6E-409C-BE32-E72D297353CC}">
              <c16:uniqueId val="{00000001-9F6D-4758-95DA-179A338654AF}"/>
            </c:ext>
          </c:extLst>
        </c:ser>
        <c:dLbls>
          <c:showLegendKey val="0"/>
          <c:showVal val="0"/>
          <c:showCatName val="0"/>
          <c:showSerName val="0"/>
          <c:showPercent val="0"/>
          <c:showBubbleSize val="0"/>
        </c:dLbls>
        <c:marker val="1"/>
        <c:smooth val="0"/>
        <c:axId val="108703104"/>
        <c:axId val="108713472"/>
      </c:lineChart>
      <c:dateAx>
        <c:axId val="108703104"/>
        <c:scaling>
          <c:orientation val="minMax"/>
        </c:scaling>
        <c:delete val="1"/>
        <c:axPos val="b"/>
        <c:numFmt formatCode="ge" sourceLinked="1"/>
        <c:majorTickMark val="none"/>
        <c:minorTickMark val="none"/>
        <c:tickLblPos val="none"/>
        <c:crossAx val="108713472"/>
        <c:crosses val="autoZero"/>
        <c:auto val="1"/>
        <c:lblOffset val="100"/>
        <c:baseTimeUnit val="years"/>
      </c:dateAx>
      <c:valAx>
        <c:axId val="10871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0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46-49C0-97AC-53F0BAD8EA37}"/>
            </c:ext>
          </c:extLst>
        </c:ser>
        <c:dLbls>
          <c:showLegendKey val="0"/>
          <c:showVal val="0"/>
          <c:showCatName val="0"/>
          <c:showSerName val="0"/>
          <c:showPercent val="0"/>
          <c:showBubbleSize val="0"/>
        </c:dLbls>
        <c:gapWidth val="150"/>
        <c:axId val="110510848"/>
        <c:axId val="110512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7.31</c:v>
                </c:pt>
                <c:pt idx="4">
                  <c:v>7.48</c:v>
                </c:pt>
              </c:numCache>
            </c:numRef>
          </c:val>
          <c:smooth val="0"/>
          <c:extLst>
            <c:ext xmlns:c16="http://schemas.microsoft.com/office/drawing/2014/chart" uri="{C3380CC4-5D6E-409C-BE32-E72D297353CC}">
              <c16:uniqueId val="{00000001-7546-49C0-97AC-53F0BAD8EA37}"/>
            </c:ext>
          </c:extLst>
        </c:ser>
        <c:dLbls>
          <c:showLegendKey val="0"/>
          <c:showVal val="0"/>
          <c:showCatName val="0"/>
          <c:showSerName val="0"/>
          <c:showPercent val="0"/>
          <c:showBubbleSize val="0"/>
        </c:dLbls>
        <c:marker val="1"/>
        <c:smooth val="0"/>
        <c:axId val="110510848"/>
        <c:axId val="110512768"/>
      </c:lineChart>
      <c:dateAx>
        <c:axId val="110510848"/>
        <c:scaling>
          <c:orientation val="minMax"/>
        </c:scaling>
        <c:delete val="1"/>
        <c:axPos val="b"/>
        <c:numFmt formatCode="ge" sourceLinked="1"/>
        <c:majorTickMark val="none"/>
        <c:minorTickMark val="none"/>
        <c:tickLblPos val="none"/>
        <c:crossAx val="110512768"/>
        <c:crosses val="autoZero"/>
        <c:auto val="1"/>
        <c:lblOffset val="100"/>
        <c:baseTimeUnit val="years"/>
      </c:dateAx>
      <c:valAx>
        <c:axId val="110512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051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934.91</c:v>
                </c:pt>
                <c:pt idx="1">
                  <c:v>177.02</c:v>
                </c:pt>
                <c:pt idx="2">
                  <c:v>823.76</c:v>
                </c:pt>
                <c:pt idx="3">
                  <c:v>898.1</c:v>
                </c:pt>
                <c:pt idx="4">
                  <c:v>1318.33</c:v>
                </c:pt>
              </c:numCache>
            </c:numRef>
          </c:val>
          <c:extLst>
            <c:ext xmlns:c16="http://schemas.microsoft.com/office/drawing/2014/chart" uri="{C3380CC4-5D6E-409C-BE32-E72D297353CC}">
              <c16:uniqueId val="{00000000-EEDF-437A-A0B4-3D82103753A1}"/>
            </c:ext>
          </c:extLst>
        </c:ser>
        <c:dLbls>
          <c:showLegendKey val="0"/>
          <c:showVal val="0"/>
          <c:showCatName val="0"/>
          <c:showSerName val="0"/>
          <c:showPercent val="0"/>
          <c:showBubbleSize val="0"/>
        </c:dLbls>
        <c:gapWidth val="150"/>
        <c:axId val="110552192"/>
        <c:axId val="11055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355.27</c:v>
                </c:pt>
                <c:pt idx="4">
                  <c:v>359.7</c:v>
                </c:pt>
              </c:numCache>
            </c:numRef>
          </c:val>
          <c:smooth val="0"/>
          <c:extLst>
            <c:ext xmlns:c16="http://schemas.microsoft.com/office/drawing/2014/chart" uri="{C3380CC4-5D6E-409C-BE32-E72D297353CC}">
              <c16:uniqueId val="{00000001-EEDF-437A-A0B4-3D82103753A1}"/>
            </c:ext>
          </c:extLst>
        </c:ser>
        <c:dLbls>
          <c:showLegendKey val="0"/>
          <c:showVal val="0"/>
          <c:showCatName val="0"/>
          <c:showSerName val="0"/>
          <c:showPercent val="0"/>
          <c:showBubbleSize val="0"/>
        </c:dLbls>
        <c:marker val="1"/>
        <c:smooth val="0"/>
        <c:axId val="110552192"/>
        <c:axId val="110554112"/>
      </c:lineChart>
      <c:dateAx>
        <c:axId val="110552192"/>
        <c:scaling>
          <c:orientation val="minMax"/>
        </c:scaling>
        <c:delete val="1"/>
        <c:axPos val="b"/>
        <c:numFmt formatCode="ge" sourceLinked="1"/>
        <c:majorTickMark val="none"/>
        <c:minorTickMark val="none"/>
        <c:tickLblPos val="none"/>
        <c:crossAx val="110554112"/>
        <c:crosses val="autoZero"/>
        <c:auto val="1"/>
        <c:lblOffset val="100"/>
        <c:baseTimeUnit val="years"/>
      </c:dateAx>
      <c:valAx>
        <c:axId val="110554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055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416.19</c:v>
                </c:pt>
                <c:pt idx="1">
                  <c:v>626.96</c:v>
                </c:pt>
                <c:pt idx="2">
                  <c:v>587.52</c:v>
                </c:pt>
                <c:pt idx="3">
                  <c:v>562.91</c:v>
                </c:pt>
                <c:pt idx="4">
                  <c:v>553</c:v>
                </c:pt>
              </c:numCache>
            </c:numRef>
          </c:val>
          <c:extLst>
            <c:ext xmlns:c16="http://schemas.microsoft.com/office/drawing/2014/chart" uri="{C3380CC4-5D6E-409C-BE32-E72D297353CC}">
              <c16:uniqueId val="{00000000-08A5-4B0A-8DD9-6113EE6E8562}"/>
            </c:ext>
          </c:extLst>
        </c:ser>
        <c:dLbls>
          <c:showLegendKey val="0"/>
          <c:showVal val="0"/>
          <c:showCatName val="0"/>
          <c:showSerName val="0"/>
          <c:showPercent val="0"/>
          <c:showBubbleSize val="0"/>
        </c:dLbls>
        <c:gapWidth val="150"/>
        <c:axId val="110663168"/>
        <c:axId val="110665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458.27</c:v>
                </c:pt>
                <c:pt idx="4">
                  <c:v>447.01</c:v>
                </c:pt>
              </c:numCache>
            </c:numRef>
          </c:val>
          <c:smooth val="0"/>
          <c:extLst>
            <c:ext xmlns:c16="http://schemas.microsoft.com/office/drawing/2014/chart" uri="{C3380CC4-5D6E-409C-BE32-E72D297353CC}">
              <c16:uniqueId val="{00000001-08A5-4B0A-8DD9-6113EE6E8562}"/>
            </c:ext>
          </c:extLst>
        </c:ser>
        <c:dLbls>
          <c:showLegendKey val="0"/>
          <c:showVal val="0"/>
          <c:showCatName val="0"/>
          <c:showSerName val="0"/>
          <c:showPercent val="0"/>
          <c:showBubbleSize val="0"/>
        </c:dLbls>
        <c:marker val="1"/>
        <c:smooth val="0"/>
        <c:axId val="110663168"/>
        <c:axId val="110665088"/>
      </c:lineChart>
      <c:dateAx>
        <c:axId val="110663168"/>
        <c:scaling>
          <c:orientation val="minMax"/>
        </c:scaling>
        <c:delete val="1"/>
        <c:axPos val="b"/>
        <c:numFmt formatCode="ge" sourceLinked="1"/>
        <c:majorTickMark val="none"/>
        <c:minorTickMark val="none"/>
        <c:tickLblPos val="none"/>
        <c:crossAx val="110665088"/>
        <c:crosses val="autoZero"/>
        <c:auto val="1"/>
        <c:lblOffset val="100"/>
        <c:baseTimeUnit val="years"/>
      </c:dateAx>
      <c:valAx>
        <c:axId val="110665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066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122.19</c:v>
                </c:pt>
                <c:pt idx="1">
                  <c:v>111.73</c:v>
                </c:pt>
                <c:pt idx="2">
                  <c:v>93.63</c:v>
                </c:pt>
                <c:pt idx="3">
                  <c:v>95.93</c:v>
                </c:pt>
                <c:pt idx="4">
                  <c:v>96.11</c:v>
                </c:pt>
              </c:numCache>
            </c:numRef>
          </c:val>
          <c:extLst>
            <c:ext xmlns:c16="http://schemas.microsoft.com/office/drawing/2014/chart" uri="{C3380CC4-5D6E-409C-BE32-E72D297353CC}">
              <c16:uniqueId val="{00000000-F1C6-4FE1-8BEF-6D293FD4ADB9}"/>
            </c:ext>
          </c:extLst>
        </c:ser>
        <c:dLbls>
          <c:showLegendKey val="0"/>
          <c:showVal val="0"/>
          <c:showCatName val="0"/>
          <c:showSerName val="0"/>
          <c:showPercent val="0"/>
          <c:showBubbleSize val="0"/>
        </c:dLbls>
        <c:gapWidth val="150"/>
        <c:axId val="110715264"/>
        <c:axId val="11071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96.77</c:v>
                </c:pt>
                <c:pt idx="4">
                  <c:v>95.81</c:v>
                </c:pt>
              </c:numCache>
            </c:numRef>
          </c:val>
          <c:smooth val="0"/>
          <c:extLst>
            <c:ext xmlns:c16="http://schemas.microsoft.com/office/drawing/2014/chart" uri="{C3380CC4-5D6E-409C-BE32-E72D297353CC}">
              <c16:uniqueId val="{00000001-F1C6-4FE1-8BEF-6D293FD4ADB9}"/>
            </c:ext>
          </c:extLst>
        </c:ser>
        <c:dLbls>
          <c:showLegendKey val="0"/>
          <c:showVal val="0"/>
          <c:showCatName val="0"/>
          <c:showSerName val="0"/>
          <c:showPercent val="0"/>
          <c:showBubbleSize val="0"/>
        </c:dLbls>
        <c:marker val="1"/>
        <c:smooth val="0"/>
        <c:axId val="110715264"/>
        <c:axId val="110717184"/>
      </c:lineChart>
      <c:dateAx>
        <c:axId val="110715264"/>
        <c:scaling>
          <c:orientation val="minMax"/>
        </c:scaling>
        <c:delete val="1"/>
        <c:axPos val="b"/>
        <c:numFmt formatCode="ge" sourceLinked="1"/>
        <c:majorTickMark val="none"/>
        <c:minorTickMark val="none"/>
        <c:tickLblPos val="none"/>
        <c:crossAx val="110717184"/>
        <c:crosses val="autoZero"/>
        <c:auto val="1"/>
        <c:lblOffset val="100"/>
        <c:baseTimeUnit val="years"/>
      </c:dateAx>
      <c:valAx>
        <c:axId val="11071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71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130.9</c:v>
                </c:pt>
                <c:pt idx="1">
                  <c:v>145.36000000000001</c:v>
                </c:pt>
                <c:pt idx="2">
                  <c:v>165.64</c:v>
                </c:pt>
                <c:pt idx="3">
                  <c:v>158.6</c:v>
                </c:pt>
                <c:pt idx="4">
                  <c:v>159.15</c:v>
                </c:pt>
              </c:numCache>
            </c:numRef>
          </c:val>
          <c:extLst>
            <c:ext xmlns:c16="http://schemas.microsoft.com/office/drawing/2014/chart" uri="{C3380CC4-5D6E-409C-BE32-E72D297353CC}">
              <c16:uniqueId val="{00000000-7B1D-465C-B212-E7907EC75DB2}"/>
            </c:ext>
          </c:extLst>
        </c:ser>
        <c:dLbls>
          <c:showLegendKey val="0"/>
          <c:showVal val="0"/>
          <c:showCatName val="0"/>
          <c:showSerName val="0"/>
          <c:showPercent val="0"/>
          <c:showBubbleSize val="0"/>
        </c:dLbls>
        <c:gapWidth val="150"/>
        <c:axId val="121570048"/>
        <c:axId val="12157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187.18</c:v>
                </c:pt>
                <c:pt idx="4">
                  <c:v>189.58</c:v>
                </c:pt>
              </c:numCache>
            </c:numRef>
          </c:val>
          <c:smooth val="0"/>
          <c:extLst>
            <c:ext xmlns:c16="http://schemas.microsoft.com/office/drawing/2014/chart" uri="{C3380CC4-5D6E-409C-BE32-E72D297353CC}">
              <c16:uniqueId val="{00000001-7B1D-465C-B212-E7907EC75DB2}"/>
            </c:ext>
          </c:extLst>
        </c:ser>
        <c:dLbls>
          <c:showLegendKey val="0"/>
          <c:showVal val="0"/>
          <c:showCatName val="0"/>
          <c:showSerName val="0"/>
          <c:showPercent val="0"/>
          <c:showBubbleSize val="0"/>
        </c:dLbls>
        <c:marker val="1"/>
        <c:smooth val="0"/>
        <c:axId val="121570048"/>
        <c:axId val="121571968"/>
      </c:lineChart>
      <c:dateAx>
        <c:axId val="121570048"/>
        <c:scaling>
          <c:orientation val="minMax"/>
        </c:scaling>
        <c:delete val="1"/>
        <c:axPos val="b"/>
        <c:numFmt formatCode="ge" sourceLinked="1"/>
        <c:majorTickMark val="none"/>
        <c:minorTickMark val="none"/>
        <c:tickLblPos val="none"/>
        <c:crossAx val="121571968"/>
        <c:crosses val="autoZero"/>
        <c:auto val="1"/>
        <c:lblOffset val="100"/>
        <c:baseTimeUnit val="years"/>
      </c:dateAx>
      <c:valAx>
        <c:axId val="12157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57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長崎県　川棚町</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x14ac:dyDescent="0.15">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A7</v>
      </c>
      <c r="X8" s="85"/>
      <c r="Y8" s="85"/>
      <c r="Z8" s="85"/>
      <c r="AA8" s="85"/>
      <c r="AB8" s="85"/>
      <c r="AC8" s="85"/>
      <c r="AD8" s="85" t="str">
        <f>データ!$M$6</f>
        <v>非設置</v>
      </c>
      <c r="AE8" s="85"/>
      <c r="AF8" s="85"/>
      <c r="AG8" s="85"/>
      <c r="AH8" s="85"/>
      <c r="AI8" s="85"/>
      <c r="AJ8" s="85"/>
      <c r="AK8" s="4"/>
      <c r="AL8" s="73">
        <f>データ!$R$6</f>
        <v>14085</v>
      </c>
      <c r="AM8" s="73"/>
      <c r="AN8" s="73"/>
      <c r="AO8" s="73"/>
      <c r="AP8" s="73"/>
      <c r="AQ8" s="73"/>
      <c r="AR8" s="73"/>
      <c r="AS8" s="73"/>
      <c r="AT8" s="69">
        <f>データ!$S$6</f>
        <v>37.25</v>
      </c>
      <c r="AU8" s="70"/>
      <c r="AV8" s="70"/>
      <c r="AW8" s="70"/>
      <c r="AX8" s="70"/>
      <c r="AY8" s="70"/>
      <c r="AZ8" s="70"/>
      <c r="BA8" s="70"/>
      <c r="BB8" s="72">
        <f>データ!$T$6</f>
        <v>378.12</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x14ac:dyDescent="0.15">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x14ac:dyDescent="0.15">
      <c r="A10" s="2"/>
      <c r="B10" s="69" t="str">
        <f>データ!$N$6</f>
        <v>-</v>
      </c>
      <c r="C10" s="70"/>
      <c r="D10" s="70"/>
      <c r="E10" s="70"/>
      <c r="F10" s="70"/>
      <c r="G10" s="70"/>
      <c r="H10" s="70"/>
      <c r="I10" s="69">
        <f>データ!$O$6</f>
        <v>50.87</v>
      </c>
      <c r="J10" s="70"/>
      <c r="K10" s="70"/>
      <c r="L10" s="70"/>
      <c r="M10" s="70"/>
      <c r="N10" s="70"/>
      <c r="O10" s="71"/>
      <c r="P10" s="72">
        <f>データ!$P$6</f>
        <v>99.62</v>
      </c>
      <c r="Q10" s="72"/>
      <c r="R10" s="72"/>
      <c r="S10" s="72"/>
      <c r="T10" s="72"/>
      <c r="U10" s="72"/>
      <c r="V10" s="72"/>
      <c r="W10" s="73">
        <f>データ!$Q$6</f>
        <v>3450</v>
      </c>
      <c r="X10" s="73"/>
      <c r="Y10" s="73"/>
      <c r="Z10" s="73"/>
      <c r="AA10" s="73"/>
      <c r="AB10" s="73"/>
      <c r="AC10" s="73"/>
      <c r="AD10" s="2"/>
      <c r="AE10" s="2"/>
      <c r="AF10" s="2"/>
      <c r="AG10" s="2"/>
      <c r="AH10" s="4"/>
      <c r="AI10" s="4"/>
      <c r="AJ10" s="4"/>
      <c r="AK10" s="4"/>
      <c r="AL10" s="73">
        <f>データ!$U$6</f>
        <v>13957</v>
      </c>
      <c r="AM10" s="73"/>
      <c r="AN10" s="73"/>
      <c r="AO10" s="73"/>
      <c r="AP10" s="73"/>
      <c r="AQ10" s="73"/>
      <c r="AR10" s="73"/>
      <c r="AS10" s="73"/>
      <c r="AT10" s="69">
        <f>データ!$V$6</f>
        <v>13.9</v>
      </c>
      <c r="AU10" s="70"/>
      <c r="AV10" s="70"/>
      <c r="AW10" s="70"/>
      <c r="AX10" s="70"/>
      <c r="AY10" s="70"/>
      <c r="AZ10" s="70"/>
      <c r="BA10" s="70"/>
      <c r="BB10" s="72">
        <f>データ!$W$6</f>
        <v>1004.1</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4" t="s">
        <v>104</v>
      </c>
      <c r="BM47" s="65"/>
      <c r="BN47" s="65"/>
      <c r="BO47" s="65"/>
      <c r="BP47" s="65"/>
      <c r="BQ47" s="65"/>
      <c r="BR47" s="65"/>
      <c r="BS47" s="65"/>
      <c r="BT47" s="65"/>
      <c r="BU47" s="65"/>
      <c r="BV47" s="65"/>
      <c r="BW47" s="65"/>
      <c r="BX47" s="65"/>
      <c r="BY47" s="65"/>
      <c r="BZ47" s="66"/>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4"/>
      <c r="BM48" s="65"/>
      <c r="BN48" s="65"/>
      <c r="BO48" s="65"/>
      <c r="BP48" s="65"/>
      <c r="BQ48" s="65"/>
      <c r="BR48" s="65"/>
      <c r="BS48" s="65"/>
      <c r="BT48" s="65"/>
      <c r="BU48" s="65"/>
      <c r="BV48" s="65"/>
      <c r="BW48" s="65"/>
      <c r="BX48" s="65"/>
      <c r="BY48" s="65"/>
      <c r="BZ48" s="66"/>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4"/>
      <c r="BM49" s="65"/>
      <c r="BN49" s="65"/>
      <c r="BO49" s="65"/>
      <c r="BP49" s="65"/>
      <c r="BQ49" s="65"/>
      <c r="BR49" s="65"/>
      <c r="BS49" s="65"/>
      <c r="BT49" s="65"/>
      <c r="BU49" s="65"/>
      <c r="BV49" s="65"/>
      <c r="BW49" s="65"/>
      <c r="BX49" s="65"/>
      <c r="BY49" s="65"/>
      <c r="BZ49" s="66"/>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4"/>
      <c r="BM50" s="65"/>
      <c r="BN50" s="65"/>
      <c r="BO50" s="65"/>
      <c r="BP50" s="65"/>
      <c r="BQ50" s="65"/>
      <c r="BR50" s="65"/>
      <c r="BS50" s="65"/>
      <c r="BT50" s="65"/>
      <c r="BU50" s="65"/>
      <c r="BV50" s="65"/>
      <c r="BW50" s="65"/>
      <c r="BX50" s="65"/>
      <c r="BY50" s="65"/>
      <c r="BZ50" s="66"/>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4"/>
      <c r="BM51" s="65"/>
      <c r="BN51" s="65"/>
      <c r="BO51" s="65"/>
      <c r="BP51" s="65"/>
      <c r="BQ51" s="65"/>
      <c r="BR51" s="65"/>
      <c r="BS51" s="65"/>
      <c r="BT51" s="65"/>
      <c r="BU51" s="65"/>
      <c r="BV51" s="65"/>
      <c r="BW51" s="65"/>
      <c r="BX51" s="65"/>
      <c r="BY51" s="65"/>
      <c r="BZ51" s="66"/>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4"/>
      <c r="BM52" s="65"/>
      <c r="BN52" s="65"/>
      <c r="BO52" s="65"/>
      <c r="BP52" s="65"/>
      <c r="BQ52" s="65"/>
      <c r="BR52" s="65"/>
      <c r="BS52" s="65"/>
      <c r="BT52" s="65"/>
      <c r="BU52" s="65"/>
      <c r="BV52" s="65"/>
      <c r="BW52" s="65"/>
      <c r="BX52" s="65"/>
      <c r="BY52" s="65"/>
      <c r="BZ52" s="66"/>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4"/>
      <c r="BM53" s="65"/>
      <c r="BN53" s="65"/>
      <c r="BO53" s="65"/>
      <c r="BP53" s="65"/>
      <c r="BQ53" s="65"/>
      <c r="BR53" s="65"/>
      <c r="BS53" s="65"/>
      <c r="BT53" s="65"/>
      <c r="BU53" s="65"/>
      <c r="BV53" s="65"/>
      <c r="BW53" s="65"/>
      <c r="BX53" s="65"/>
      <c r="BY53" s="65"/>
      <c r="BZ53" s="66"/>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4"/>
      <c r="BM54" s="65"/>
      <c r="BN54" s="65"/>
      <c r="BO54" s="65"/>
      <c r="BP54" s="65"/>
      <c r="BQ54" s="65"/>
      <c r="BR54" s="65"/>
      <c r="BS54" s="65"/>
      <c r="BT54" s="65"/>
      <c r="BU54" s="65"/>
      <c r="BV54" s="65"/>
      <c r="BW54" s="65"/>
      <c r="BX54" s="65"/>
      <c r="BY54" s="65"/>
      <c r="BZ54" s="66"/>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4"/>
      <c r="BM55" s="65"/>
      <c r="BN55" s="65"/>
      <c r="BO55" s="65"/>
      <c r="BP55" s="65"/>
      <c r="BQ55" s="65"/>
      <c r="BR55" s="65"/>
      <c r="BS55" s="65"/>
      <c r="BT55" s="65"/>
      <c r="BU55" s="65"/>
      <c r="BV55" s="65"/>
      <c r="BW55" s="65"/>
      <c r="BX55" s="65"/>
      <c r="BY55" s="65"/>
      <c r="BZ55" s="66"/>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4"/>
      <c r="BM56" s="65"/>
      <c r="BN56" s="65"/>
      <c r="BO56" s="65"/>
      <c r="BP56" s="65"/>
      <c r="BQ56" s="65"/>
      <c r="BR56" s="65"/>
      <c r="BS56" s="65"/>
      <c r="BT56" s="65"/>
      <c r="BU56" s="65"/>
      <c r="BV56" s="65"/>
      <c r="BW56" s="65"/>
      <c r="BX56" s="65"/>
      <c r="BY56" s="65"/>
      <c r="BZ56" s="66"/>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4"/>
      <c r="BM57" s="65"/>
      <c r="BN57" s="65"/>
      <c r="BO57" s="65"/>
      <c r="BP57" s="65"/>
      <c r="BQ57" s="65"/>
      <c r="BR57" s="65"/>
      <c r="BS57" s="65"/>
      <c r="BT57" s="65"/>
      <c r="BU57" s="65"/>
      <c r="BV57" s="65"/>
      <c r="BW57" s="65"/>
      <c r="BX57" s="65"/>
      <c r="BY57" s="65"/>
      <c r="BZ57" s="66"/>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4"/>
      <c r="BM58" s="65"/>
      <c r="BN58" s="65"/>
      <c r="BO58" s="65"/>
      <c r="BP58" s="65"/>
      <c r="BQ58" s="65"/>
      <c r="BR58" s="65"/>
      <c r="BS58" s="65"/>
      <c r="BT58" s="65"/>
      <c r="BU58" s="65"/>
      <c r="BV58" s="65"/>
      <c r="BW58" s="65"/>
      <c r="BX58" s="65"/>
      <c r="BY58" s="65"/>
      <c r="BZ58" s="6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4"/>
      <c r="BM59" s="65"/>
      <c r="BN59" s="65"/>
      <c r="BO59" s="65"/>
      <c r="BP59" s="65"/>
      <c r="BQ59" s="65"/>
      <c r="BR59" s="65"/>
      <c r="BS59" s="65"/>
      <c r="BT59" s="65"/>
      <c r="BU59" s="65"/>
      <c r="BV59" s="65"/>
      <c r="BW59" s="65"/>
      <c r="BX59" s="65"/>
      <c r="BY59" s="65"/>
      <c r="BZ59" s="66"/>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4"/>
      <c r="BM62" s="65"/>
      <c r="BN62" s="65"/>
      <c r="BO62" s="65"/>
      <c r="BP62" s="65"/>
      <c r="BQ62" s="65"/>
      <c r="BR62" s="65"/>
      <c r="BS62" s="65"/>
      <c r="BT62" s="65"/>
      <c r="BU62" s="65"/>
      <c r="BV62" s="65"/>
      <c r="BW62" s="65"/>
      <c r="BX62" s="65"/>
      <c r="BY62" s="65"/>
      <c r="BZ62" s="66"/>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2j5OGQRPNZkHF3itY1+tA+rHZlDFS5G0GCqSSRuAaijEXpyNiE53AsrzJiLpNfiZLkd6f9SsmZ32S26GoqN51g==" saltValue="3AD2PEAtgFuYqfvgBD0n/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27</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52</v>
      </c>
      <c r="B4" s="31"/>
      <c r="C4" s="31"/>
      <c r="D4" s="31"/>
      <c r="E4" s="31"/>
      <c r="F4" s="31"/>
      <c r="G4" s="31"/>
      <c r="H4" s="93"/>
      <c r="I4" s="94"/>
      <c r="J4" s="94"/>
      <c r="K4" s="94"/>
      <c r="L4" s="94"/>
      <c r="M4" s="94"/>
      <c r="N4" s="94"/>
      <c r="O4" s="94"/>
      <c r="P4" s="94"/>
      <c r="Q4" s="94"/>
      <c r="R4" s="94"/>
      <c r="S4" s="94"/>
      <c r="T4" s="94"/>
      <c r="U4" s="94"/>
      <c r="V4" s="94"/>
      <c r="W4" s="95"/>
      <c r="X4" s="89" t="s">
        <v>53</v>
      </c>
      <c r="Y4" s="89"/>
      <c r="Z4" s="89"/>
      <c r="AA4" s="89"/>
      <c r="AB4" s="89"/>
      <c r="AC4" s="89"/>
      <c r="AD4" s="89"/>
      <c r="AE4" s="89"/>
      <c r="AF4" s="89"/>
      <c r="AG4" s="89"/>
      <c r="AH4" s="89"/>
      <c r="AI4" s="89" t="s">
        <v>54</v>
      </c>
      <c r="AJ4" s="89"/>
      <c r="AK4" s="89"/>
      <c r="AL4" s="89"/>
      <c r="AM4" s="89"/>
      <c r="AN4" s="89"/>
      <c r="AO4" s="89"/>
      <c r="AP4" s="89"/>
      <c r="AQ4" s="89"/>
      <c r="AR4" s="89"/>
      <c r="AS4" s="89"/>
      <c r="AT4" s="89" t="s">
        <v>55</v>
      </c>
      <c r="AU4" s="89"/>
      <c r="AV4" s="89"/>
      <c r="AW4" s="89"/>
      <c r="AX4" s="89"/>
      <c r="AY4" s="89"/>
      <c r="AZ4" s="89"/>
      <c r="BA4" s="89"/>
      <c r="BB4" s="89"/>
      <c r="BC4" s="89"/>
      <c r="BD4" s="89"/>
      <c r="BE4" s="89" t="s">
        <v>56</v>
      </c>
      <c r="BF4" s="89"/>
      <c r="BG4" s="89"/>
      <c r="BH4" s="89"/>
      <c r="BI4" s="89"/>
      <c r="BJ4" s="89"/>
      <c r="BK4" s="89"/>
      <c r="BL4" s="89"/>
      <c r="BM4" s="89"/>
      <c r="BN4" s="89"/>
      <c r="BO4" s="89"/>
      <c r="BP4" s="89" t="s">
        <v>57</v>
      </c>
      <c r="BQ4" s="89"/>
      <c r="BR4" s="89"/>
      <c r="BS4" s="89"/>
      <c r="BT4" s="89"/>
      <c r="BU4" s="89"/>
      <c r="BV4" s="89"/>
      <c r="BW4" s="89"/>
      <c r="BX4" s="89"/>
      <c r="BY4" s="89"/>
      <c r="BZ4" s="89"/>
      <c r="CA4" s="89" t="s">
        <v>58</v>
      </c>
      <c r="CB4" s="89"/>
      <c r="CC4" s="89"/>
      <c r="CD4" s="89"/>
      <c r="CE4" s="89"/>
      <c r="CF4" s="89"/>
      <c r="CG4" s="89"/>
      <c r="CH4" s="89"/>
      <c r="CI4" s="89"/>
      <c r="CJ4" s="89"/>
      <c r="CK4" s="89"/>
      <c r="CL4" s="89" t="s">
        <v>59</v>
      </c>
      <c r="CM4" s="89"/>
      <c r="CN4" s="89"/>
      <c r="CO4" s="89"/>
      <c r="CP4" s="89"/>
      <c r="CQ4" s="89"/>
      <c r="CR4" s="89"/>
      <c r="CS4" s="89"/>
      <c r="CT4" s="89"/>
      <c r="CU4" s="89"/>
      <c r="CV4" s="89"/>
      <c r="CW4" s="89" t="s">
        <v>60</v>
      </c>
      <c r="CX4" s="89"/>
      <c r="CY4" s="89"/>
      <c r="CZ4" s="89"/>
      <c r="DA4" s="89"/>
      <c r="DB4" s="89"/>
      <c r="DC4" s="89"/>
      <c r="DD4" s="89"/>
      <c r="DE4" s="89"/>
      <c r="DF4" s="89"/>
      <c r="DG4" s="89"/>
      <c r="DH4" s="89" t="s">
        <v>61</v>
      </c>
      <c r="DI4" s="89"/>
      <c r="DJ4" s="89"/>
      <c r="DK4" s="89"/>
      <c r="DL4" s="89"/>
      <c r="DM4" s="89"/>
      <c r="DN4" s="89"/>
      <c r="DO4" s="89"/>
      <c r="DP4" s="89"/>
      <c r="DQ4" s="89"/>
      <c r="DR4" s="89"/>
      <c r="DS4" s="89" t="s">
        <v>62</v>
      </c>
      <c r="DT4" s="89"/>
      <c r="DU4" s="89"/>
      <c r="DV4" s="89"/>
      <c r="DW4" s="89"/>
      <c r="DX4" s="89"/>
      <c r="DY4" s="89"/>
      <c r="DZ4" s="89"/>
      <c r="EA4" s="89"/>
      <c r="EB4" s="89"/>
      <c r="EC4" s="89"/>
      <c r="ED4" s="89" t="s">
        <v>63</v>
      </c>
      <c r="EE4" s="89"/>
      <c r="EF4" s="89"/>
      <c r="EG4" s="89"/>
      <c r="EH4" s="89"/>
      <c r="EI4" s="89"/>
      <c r="EJ4" s="89"/>
      <c r="EK4" s="89"/>
      <c r="EL4" s="89"/>
      <c r="EM4" s="89"/>
      <c r="EN4" s="89"/>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423220</v>
      </c>
      <c r="D6" s="34">
        <f t="shared" si="3"/>
        <v>46</v>
      </c>
      <c r="E6" s="34">
        <f t="shared" si="3"/>
        <v>1</v>
      </c>
      <c r="F6" s="34">
        <f t="shared" si="3"/>
        <v>0</v>
      </c>
      <c r="G6" s="34">
        <f t="shared" si="3"/>
        <v>1</v>
      </c>
      <c r="H6" s="34" t="str">
        <f t="shared" si="3"/>
        <v>長崎県　川棚町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50.87</v>
      </c>
      <c r="P6" s="35">
        <f t="shared" si="3"/>
        <v>99.62</v>
      </c>
      <c r="Q6" s="35">
        <f t="shared" si="3"/>
        <v>3450</v>
      </c>
      <c r="R6" s="35">
        <f t="shared" si="3"/>
        <v>14085</v>
      </c>
      <c r="S6" s="35">
        <f t="shared" si="3"/>
        <v>37.25</v>
      </c>
      <c r="T6" s="35">
        <f t="shared" si="3"/>
        <v>378.12</v>
      </c>
      <c r="U6" s="35">
        <f t="shared" si="3"/>
        <v>13957</v>
      </c>
      <c r="V6" s="35">
        <f t="shared" si="3"/>
        <v>13.9</v>
      </c>
      <c r="W6" s="35">
        <f t="shared" si="3"/>
        <v>1004.1</v>
      </c>
      <c r="X6" s="36">
        <f>IF(X7="",NA(),X7)</f>
        <v>130.24</v>
      </c>
      <c r="Y6" s="36">
        <f t="shared" ref="Y6:AG6" si="4">IF(Y7="",NA(),Y7)</f>
        <v>119.35</v>
      </c>
      <c r="Z6" s="36">
        <f t="shared" si="4"/>
        <v>101.14</v>
      </c>
      <c r="AA6" s="36">
        <f t="shared" si="4"/>
        <v>102.74</v>
      </c>
      <c r="AB6" s="36">
        <f t="shared" si="4"/>
        <v>102.94</v>
      </c>
      <c r="AC6" s="36">
        <f t="shared" si="4"/>
        <v>109.49</v>
      </c>
      <c r="AD6" s="36">
        <f t="shared" si="4"/>
        <v>111.06</v>
      </c>
      <c r="AE6" s="36">
        <f t="shared" si="4"/>
        <v>111.34</v>
      </c>
      <c r="AF6" s="36">
        <f t="shared" si="4"/>
        <v>110.02</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9.35</v>
      </c>
      <c r="AP6" s="36">
        <f t="shared" si="5"/>
        <v>10.130000000000001</v>
      </c>
      <c r="AQ6" s="36">
        <f t="shared" si="5"/>
        <v>7.31</v>
      </c>
      <c r="AR6" s="36">
        <f t="shared" si="5"/>
        <v>7.48</v>
      </c>
      <c r="AS6" s="35" t="str">
        <f>IF(AS7="","",IF(AS7="-","【-】","【"&amp;SUBSTITUTE(TEXT(AS7,"#,##0.00"),"-","△")&amp;"】"))</f>
        <v>【1.05】</v>
      </c>
      <c r="AT6" s="36">
        <f>IF(AT7="",NA(),AT7)</f>
        <v>934.91</v>
      </c>
      <c r="AU6" s="36">
        <f t="shared" ref="AU6:BC6" si="6">IF(AU7="",NA(),AU7)</f>
        <v>177.02</v>
      </c>
      <c r="AV6" s="36">
        <f t="shared" si="6"/>
        <v>823.76</v>
      </c>
      <c r="AW6" s="36">
        <f t="shared" si="6"/>
        <v>898.1</v>
      </c>
      <c r="AX6" s="36">
        <f t="shared" si="6"/>
        <v>1318.33</v>
      </c>
      <c r="AY6" s="36">
        <f t="shared" si="6"/>
        <v>406.37</v>
      </c>
      <c r="AZ6" s="36">
        <f t="shared" si="6"/>
        <v>398.29</v>
      </c>
      <c r="BA6" s="36">
        <f t="shared" si="6"/>
        <v>388.67</v>
      </c>
      <c r="BB6" s="36">
        <f t="shared" si="6"/>
        <v>355.27</v>
      </c>
      <c r="BC6" s="36">
        <f t="shared" si="6"/>
        <v>359.7</v>
      </c>
      <c r="BD6" s="35" t="str">
        <f>IF(BD7="","",IF(BD7="-","【-】","【"&amp;SUBSTITUTE(TEXT(BD7,"#,##0.00"),"-","△")&amp;"】"))</f>
        <v>【261.93】</v>
      </c>
      <c r="BE6" s="36">
        <f>IF(BE7="",NA(),BE7)</f>
        <v>416.19</v>
      </c>
      <c r="BF6" s="36">
        <f t="shared" ref="BF6:BN6" si="7">IF(BF7="",NA(),BF7)</f>
        <v>626.96</v>
      </c>
      <c r="BG6" s="36">
        <f t="shared" si="7"/>
        <v>587.52</v>
      </c>
      <c r="BH6" s="36">
        <f t="shared" si="7"/>
        <v>562.91</v>
      </c>
      <c r="BI6" s="36">
        <f t="shared" si="7"/>
        <v>553</v>
      </c>
      <c r="BJ6" s="36">
        <f t="shared" si="7"/>
        <v>442.54</v>
      </c>
      <c r="BK6" s="36">
        <f t="shared" si="7"/>
        <v>431</v>
      </c>
      <c r="BL6" s="36">
        <f t="shared" si="7"/>
        <v>422.5</v>
      </c>
      <c r="BM6" s="36">
        <f t="shared" si="7"/>
        <v>458.27</v>
      </c>
      <c r="BN6" s="36">
        <f t="shared" si="7"/>
        <v>447.01</v>
      </c>
      <c r="BO6" s="35" t="str">
        <f>IF(BO7="","",IF(BO7="-","【-】","【"&amp;SUBSTITUTE(TEXT(BO7,"#,##0.00"),"-","△")&amp;"】"))</f>
        <v>【270.46】</v>
      </c>
      <c r="BP6" s="36">
        <f>IF(BP7="",NA(),BP7)</f>
        <v>122.19</v>
      </c>
      <c r="BQ6" s="36">
        <f t="shared" ref="BQ6:BY6" si="8">IF(BQ7="",NA(),BQ7)</f>
        <v>111.73</v>
      </c>
      <c r="BR6" s="36">
        <f t="shared" si="8"/>
        <v>93.63</v>
      </c>
      <c r="BS6" s="36">
        <f t="shared" si="8"/>
        <v>95.93</v>
      </c>
      <c r="BT6" s="36">
        <f t="shared" si="8"/>
        <v>96.11</v>
      </c>
      <c r="BU6" s="36">
        <f t="shared" si="8"/>
        <v>98.6</v>
      </c>
      <c r="BV6" s="36">
        <f t="shared" si="8"/>
        <v>100.82</v>
      </c>
      <c r="BW6" s="36">
        <f t="shared" si="8"/>
        <v>101.64</v>
      </c>
      <c r="BX6" s="36">
        <f t="shared" si="8"/>
        <v>96.77</v>
      </c>
      <c r="BY6" s="36">
        <f t="shared" si="8"/>
        <v>95.81</v>
      </c>
      <c r="BZ6" s="35" t="str">
        <f>IF(BZ7="","",IF(BZ7="-","【-】","【"&amp;SUBSTITUTE(TEXT(BZ7,"#,##0.00"),"-","△")&amp;"】"))</f>
        <v>【103.91】</v>
      </c>
      <c r="CA6" s="36">
        <f>IF(CA7="",NA(),CA7)</f>
        <v>130.9</v>
      </c>
      <c r="CB6" s="36">
        <f t="shared" ref="CB6:CJ6" si="9">IF(CB7="",NA(),CB7)</f>
        <v>145.36000000000001</v>
      </c>
      <c r="CC6" s="36">
        <f t="shared" si="9"/>
        <v>165.64</v>
      </c>
      <c r="CD6" s="36">
        <f t="shared" si="9"/>
        <v>158.6</v>
      </c>
      <c r="CE6" s="36">
        <f t="shared" si="9"/>
        <v>159.15</v>
      </c>
      <c r="CF6" s="36">
        <f t="shared" si="9"/>
        <v>181.67</v>
      </c>
      <c r="CG6" s="36">
        <f t="shared" si="9"/>
        <v>179.55</v>
      </c>
      <c r="CH6" s="36">
        <f t="shared" si="9"/>
        <v>179.16</v>
      </c>
      <c r="CI6" s="36">
        <f t="shared" si="9"/>
        <v>187.18</v>
      </c>
      <c r="CJ6" s="36">
        <f t="shared" si="9"/>
        <v>189.58</v>
      </c>
      <c r="CK6" s="35" t="str">
        <f>IF(CK7="","",IF(CK7="-","【-】","【"&amp;SUBSTITUTE(TEXT(CK7,"#,##0.00"),"-","△")&amp;"】"))</f>
        <v>【167.11】</v>
      </c>
      <c r="CL6" s="36">
        <f>IF(CL7="",NA(),CL7)</f>
        <v>57.15</v>
      </c>
      <c r="CM6" s="36">
        <f t="shared" ref="CM6:CU6" si="10">IF(CM7="",NA(),CM7)</f>
        <v>53.93</v>
      </c>
      <c r="CN6" s="36">
        <f t="shared" si="10"/>
        <v>60.81</v>
      </c>
      <c r="CO6" s="36">
        <f t="shared" si="10"/>
        <v>62.98</v>
      </c>
      <c r="CP6" s="36">
        <f t="shared" si="10"/>
        <v>61.86</v>
      </c>
      <c r="CQ6" s="36">
        <f t="shared" si="10"/>
        <v>53.61</v>
      </c>
      <c r="CR6" s="36">
        <f t="shared" si="10"/>
        <v>53.52</v>
      </c>
      <c r="CS6" s="36">
        <f t="shared" si="10"/>
        <v>54.24</v>
      </c>
      <c r="CT6" s="36">
        <f t="shared" si="10"/>
        <v>55.88</v>
      </c>
      <c r="CU6" s="36">
        <f t="shared" si="10"/>
        <v>55.22</v>
      </c>
      <c r="CV6" s="35" t="str">
        <f>IF(CV7="","",IF(CV7="-","【-】","【"&amp;SUBSTITUTE(TEXT(CV7,"#,##0.00"),"-","△")&amp;"】"))</f>
        <v>【60.27】</v>
      </c>
      <c r="CW6" s="36">
        <f>IF(CW7="",NA(),CW7)</f>
        <v>87.49</v>
      </c>
      <c r="CX6" s="36">
        <f t="shared" ref="CX6:DF6" si="11">IF(CX7="",NA(),CX7)</f>
        <v>90.55</v>
      </c>
      <c r="CY6" s="36">
        <f t="shared" si="11"/>
        <v>90.12</v>
      </c>
      <c r="CZ6" s="36">
        <f t="shared" si="11"/>
        <v>90.12</v>
      </c>
      <c r="DA6" s="36">
        <f t="shared" si="11"/>
        <v>90.13</v>
      </c>
      <c r="DB6" s="36">
        <f t="shared" si="11"/>
        <v>81.31</v>
      </c>
      <c r="DC6" s="36">
        <f t="shared" si="11"/>
        <v>81.459999999999994</v>
      </c>
      <c r="DD6" s="36">
        <f t="shared" si="11"/>
        <v>81.680000000000007</v>
      </c>
      <c r="DE6" s="36">
        <f t="shared" si="11"/>
        <v>80.989999999999995</v>
      </c>
      <c r="DF6" s="36">
        <f t="shared" si="11"/>
        <v>80.930000000000007</v>
      </c>
      <c r="DG6" s="35" t="str">
        <f>IF(DG7="","",IF(DG7="-","【-】","【"&amp;SUBSTITUTE(TEXT(DG7,"#,##0.00"),"-","△")&amp;"】"))</f>
        <v>【89.92】</v>
      </c>
      <c r="DH6" s="36">
        <f>IF(DH7="",NA(),DH7)</f>
        <v>48.24</v>
      </c>
      <c r="DI6" s="36">
        <f t="shared" ref="DI6:DQ6" si="12">IF(DI7="",NA(),DI7)</f>
        <v>30.25</v>
      </c>
      <c r="DJ6" s="36">
        <f t="shared" si="12"/>
        <v>33.01</v>
      </c>
      <c r="DK6" s="36">
        <f t="shared" si="12"/>
        <v>34.96</v>
      </c>
      <c r="DL6" s="36">
        <f t="shared" si="12"/>
        <v>36.9</v>
      </c>
      <c r="DM6" s="36">
        <f t="shared" si="12"/>
        <v>46.67</v>
      </c>
      <c r="DN6" s="36">
        <f t="shared" si="12"/>
        <v>47.7</v>
      </c>
      <c r="DO6" s="36">
        <f t="shared" si="12"/>
        <v>48.14</v>
      </c>
      <c r="DP6" s="36">
        <f t="shared" si="12"/>
        <v>46.61</v>
      </c>
      <c r="DQ6" s="36">
        <f t="shared" si="12"/>
        <v>47.97</v>
      </c>
      <c r="DR6" s="35" t="str">
        <f>IF(DR7="","",IF(DR7="-","【-】","【"&amp;SUBSTITUTE(TEXT(DR7,"#,##0.00"),"-","△")&amp;"】"))</f>
        <v>【48.85】</v>
      </c>
      <c r="DS6" s="36">
        <f>IF(DS7="",NA(),DS7)</f>
        <v>14.75</v>
      </c>
      <c r="DT6" s="36">
        <f t="shared" ref="DT6:EB6" si="13">IF(DT7="",NA(),DT7)</f>
        <v>14.19</v>
      </c>
      <c r="DU6" s="36">
        <f t="shared" si="13"/>
        <v>5.84</v>
      </c>
      <c r="DV6" s="36">
        <f t="shared" si="13"/>
        <v>15.8</v>
      </c>
      <c r="DW6" s="36">
        <f t="shared" si="13"/>
        <v>15.31</v>
      </c>
      <c r="DX6" s="36">
        <f t="shared" si="13"/>
        <v>10.029999999999999</v>
      </c>
      <c r="DY6" s="36">
        <f t="shared" si="13"/>
        <v>7.26</v>
      </c>
      <c r="DZ6" s="36">
        <f t="shared" si="13"/>
        <v>11.13</v>
      </c>
      <c r="EA6" s="36">
        <f t="shared" si="13"/>
        <v>10.84</v>
      </c>
      <c r="EB6" s="36">
        <f t="shared" si="13"/>
        <v>15.33</v>
      </c>
      <c r="EC6" s="35" t="str">
        <f>IF(EC7="","",IF(EC7="-","【-】","【"&amp;SUBSTITUTE(TEXT(EC7,"#,##0.00"),"-","△")&amp;"】"))</f>
        <v>【17.80】</v>
      </c>
      <c r="ED6" s="36">
        <f>IF(ED7="",NA(),ED7)</f>
        <v>0.23</v>
      </c>
      <c r="EE6" s="36">
        <f t="shared" ref="EE6:EM6" si="14">IF(EE7="",NA(),EE7)</f>
        <v>0.3</v>
      </c>
      <c r="EF6" s="36">
        <f t="shared" si="14"/>
        <v>0.1</v>
      </c>
      <c r="EG6" s="36">
        <f t="shared" si="14"/>
        <v>1.1000000000000001</v>
      </c>
      <c r="EH6" s="36">
        <f t="shared" si="14"/>
        <v>0.97</v>
      </c>
      <c r="EI6" s="36">
        <f t="shared" si="14"/>
        <v>0.68</v>
      </c>
      <c r="EJ6" s="36">
        <f t="shared" si="14"/>
        <v>1.65</v>
      </c>
      <c r="EK6" s="36">
        <f t="shared" si="14"/>
        <v>0.47</v>
      </c>
      <c r="EL6" s="36">
        <f t="shared" si="14"/>
        <v>0.39</v>
      </c>
      <c r="EM6" s="36">
        <f t="shared" si="14"/>
        <v>0.43</v>
      </c>
      <c r="EN6" s="35" t="str">
        <f>IF(EN7="","",IF(EN7="-","【-】","【"&amp;SUBSTITUTE(TEXT(EN7,"#,##0.00"),"-","△")&amp;"】"))</f>
        <v>【0.70】</v>
      </c>
    </row>
    <row r="7" spans="1:144" s="37" customFormat="1" x14ac:dyDescent="0.15">
      <c r="A7" s="29"/>
      <c r="B7" s="38">
        <v>2018</v>
      </c>
      <c r="C7" s="38">
        <v>423220</v>
      </c>
      <c r="D7" s="38">
        <v>46</v>
      </c>
      <c r="E7" s="38">
        <v>1</v>
      </c>
      <c r="F7" s="38">
        <v>0</v>
      </c>
      <c r="G7" s="38">
        <v>1</v>
      </c>
      <c r="H7" s="38" t="s">
        <v>92</v>
      </c>
      <c r="I7" s="38" t="s">
        <v>93</v>
      </c>
      <c r="J7" s="38" t="s">
        <v>94</v>
      </c>
      <c r="K7" s="38" t="s">
        <v>95</v>
      </c>
      <c r="L7" s="38" t="s">
        <v>96</v>
      </c>
      <c r="M7" s="38" t="s">
        <v>97</v>
      </c>
      <c r="N7" s="39" t="s">
        <v>98</v>
      </c>
      <c r="O7" s="39">
        <v>50.87</v>
      </c>
      <c r="P7" s="39">
        <v>99.62</v>
      </c>
      <c r="Q7" s="39">
        <v>3450</v>
      </c>
      <c r="R7" s="39">
        <v>14085</v>
      </c>
      <c r="S7" s="39">
        <v>37.25</v>
      </c>
      <c r="T7" s="39">
        <v>378.12</v>
      </c>
      <c r="U7" s="39">
        <v>13957</v>
      </c>
      <c r="V7" s="39">
        <v>13.9</v>
      </c>
      <c r="W7" s="39">
        <v>1004.1</v>
      </c>
      <c r="X7" s="39">
        <v>130.24</v>
      </c>
      <c r="Y7" s="39">
        <v>119.35</v>
      </c>
      <c r="Z7" s="39">
        <v>101.14</v>
      </c>
      <c r="AA7" s="39">
        <v>102.74</v>
      </c>
      <c r="AB7" s="39">
        <v>102.94</v>
      </c>
      <c r="AC7" s="39">
        <v>109.49</v>
      </c>
      <c r="AD7" s="39">
        <v>111.06</v>
      </c>
      <c r="AE7" s="39">
        <v>111.34</v>
      </c>
      <c r="AF7" s="39">
        <v>110.02</v>
      </c>
      <c r="AG7" s="39">
        <v>108.76</v>
      </c>
      <c r="AH7" s="39">
        <v>112.83</v>
      </c>
      <c r="AI7" s="39">
        <v>0</v>
      </c>
      <c r="AJ7" s="39">
        <v>0</v>
      </c>
      <c r="AK7" s="39">
        <v>0</v>
      </c>
      <c r="AL7" s="39">
        <v>0</v>
      </c>
      <c r="AM7" s="39">
        <v>0</v>
      </c>
      <c r="AN7" s="39">
        <v>9.49</v>
      </c>
      <c r="AO7" s="39">
        <v>9.35</v>
      </c>
      <c r="AP7" s="39">
        <v>10.130000000000001</v>
      </c>
      <c r="AQ7" s="39">
        <v>7.31</v>
      </c>
      <c r="AR7" s="39">
        <v>7.48</v>
      </c>
      <c r="AS7" s="39">
        <v>1.05</v>
      </c>
      <c r="AT7" s="39">
        <v>934.91</v>
      </c>
      <c r="AU7" s="39">
        <v>177.02</v>
      </c>
      <c r="AV7" s="39">
        <v>823.76</v>
      </c>
      <c r="AW7" s="39">
        <v>898.1</v>
      </c>
      <c r="AX7" s="39">
        <v>1318.33</v>
      </c>
      <c r="AY7" s="39">
        <v>406.37</v>
      </c>
      <c r="AZ7" s="39">
        <v>398.29</v>
      </c>
      <c r="BA7" s="39">
        <v>388.67</v>
      </c>
      <c r="BB7" s="39">
        <v>355.27</v>
      </c>
      <c r="BC7" s="39">
        <v>359.7</v>
      </c>
      <c r="BD7" s="39">
        <v>261.93</v>
      </c>
      <c r="BE7" s="39">
        <v>416.19</v>
      </c>
      <c r="BF7" s="39">
        <v>626.96</v>
      </c>
      <c r="BG7" s="39">
        <v>587.52</v>
      </c>
      <c r="BH7" s="39">
        <v>562.91</v>
      </c>
      <c r="BI7" s="39">
        <v>553</v>
      </c>
      <c r="BJ7" s="39">
        <v>442.54</v>
      </c>
      <c r="BK7" s="39">
        <v>431</v>
      </c>
      <c r="BL7" s="39">
        <v>422.5</v>
      </c>
      <c r="BM7" s="39">
        <v>458.27</v>
      </c>
      <c r="BN7" s="39">
        <v>447.01</v>
      </c>
      <c r="BO7" s="39">
        <v>270.45999999999998</v>
      </c>
      <c r="BP7" s="39">
        <v>122.19</v>
      </c>
      <c r="BQ7" s="39">
        <v>111.73</v>
      </c>
      <c r="BR7" s="39">
        <v>93.63</v>
      </c>
      <c r="BS7" s="39">
        <v>95.93</v>
      </c>
      <c r="BT7" s="39">
        <v>96.11</v>
      </c>
      <c r="BU7" s="39">
        <v>98.6</v>
      </c>
      <c r="BV7" s="39">
        <v>100.82</v>
      </c>
      <c r="BW7" s="39">
        <v>101.64</v>
      </c>
      <c r="BX7" s="39">
        <v>96.77</v>
      </c>
      <c r="BY7" s="39">
        <v>95.81</v>
      </c>
      <c r="BZ7" s="39">
        <v>103.91</v>
      </c>
      <c r="CA7" s="39">
        <v>130.9</v>
      </c>
      <c r="CB7" s="39">
        <v>145.36000000000001</v>
      </c>
      <c r="CC7" s="39">
        <v>165.64</v>
      </c>
      <c r="CD7" s="39">
        <v>158.6</v>
      </c>
      <c r="CE7" s="39">
        <v>159.15</v>
      </c>
      <c r="CF7" s="39">
        <v>181.67</v>
      </c>
      <c r="CG7" s="39">
        <v>179.55</v>
      </c>
      <c r="CH7" s="39">
        <v>179.16</v>
      </c>
      <c r="CI7" s="39">
        <v>187.18</v>
      </c>
      <c r="CJ7" s="39">
        <v>189.58</v>
      </c>
      <c r="CK7" s="39">
        <v>167.11</v>
      </c>
      <c r="CL7" s="39">
        <v>57.15</v>
      </c>
      <c r="CM7" s="39">
        <v>53.93</v>
      </c>
      <c r="CN7" s="39">
        <v>60.81</v>
      </c>
      <c r="CO7" s="39">
        <v>62.98</v>
      </c>
      <c r="CP7" s="39">
        <v>61.86</v>
      </c>
      <c r="CQ7" s="39">
        <v>53.61</v>
      </c>
      <c r="CR7" s="39">
        <v>53.52</v>
      </c>
      <c r="CS7" s="39">
        <v>54.24</v>
      </c>
      <c r="CT7" s="39">
        <v>55.88</v>
      </c>
      <c r="CU7" s="39">
        <v>55.22</v>
      </c>
      <c r="CV7" s="39">
        <v>60.27</v>
      </c>
      <c r="CW7" s="39">
        <v>87.49</v>
      </c>
      <c r="CX7" s="39">
        <v>90.55</v>
      </c>
      <c r="CY7" s="39">
        <v>90.12</v>
      </c>
      <c r="CZ7" s="39">
        <v>90.12</v>
      </c>
      <c r="DA7" s="39">
        <v>90.13</v>
      </c>
      <c r="DB7" s="39">
        <v>81.31</v>
      </c>
      <c r="DC7" s="39">
        <v>81.459999999999994</v>
      </c>
      <c r="DD7" s="39">
        <v>81.680000000000007</v>
      </c>
      <c r="DE7" s="39">
        <v>80.989999999999995</v>
      </c>
      <c r="DF7" s="39">
        <v>80.930000000000007</v>
      </c>
      <c r="DG7" s="39">
        <v>89.92</v>
      </c>
      <c r="DH7" s="39">
        <v>48.24</v>
      </c>
      <c r="DI7" s="39">
        <v>30.25</v>
      </c>
      <c r="DJ7" s="39">
        <v>33.01</v>
      </c>
      <c r="DK7" s="39">
        <v>34.96</v>
      </c>
      <c r="DL7" s="39">
        <v>36.9</v>
      </c>
      <c r="DM7" s="39">
        <v>46.67</v>
      </c>
      <c r="DN7" s="39">
        <v>47.7</v>
      </c>
      <c r="DO7" s="39">
        <v>48.14</v>
      </c>
      <c r="DP7" s="39">
        <v>46.61</v>
      </c>
      <c r="DQ7" s="39">
        <v>47.97</v>
      </c>
      <c r="DR7" s="39">
        <v>48.85</v>
      </c>
      <c r="DS7" s="39">
        <v>14.75</v>
      </c>
      <c r="DT7" s="39">
        <v>14.19</v>
      </c>
      <c r="DU7" s="39">
        <v>5.84</v>
      </c>
      <c r="DV7" s="39">
        <v>15.8</v>
      </c>
      <c r="DW7" s="39">
        <v>15.31</v>
      </c>
      <c r="DX7" s="39">
        <v>10.029999999999999</v>
      </c>
      <c r="DY7" s="39">
        <v>7.26</v>
      </c>
      <c r="DZ7" s="39">
        <v>11.13</v>
      </c>
      <c r="EA7" s="39">
        <v>10.84</v>
      </c>
      <c r="EB7" s="39">
        <v>15.33</v>
      </c>
      <c r="EC7" s="39">
        <v>17.8</v>
      </c>
      <c r="ED7" s="39">
        <v>0.23</v>
      </c>
      <c r="EE7" s="39">
        <v>0.3</v>
      </c>
      <c r="EF7" s="39">
        <v>0.1</v>
      </c>
      <c r="EG7" s="39">
        <v>1.1000000000000001</v>
      </c>
      <c r="EH7" s="39">
        <v>0.97</v>
      </c>
      <c r="EI7" s="39">
        <v>0.68</v>
      </c>
      <c r="EJ7" s="39">
        <v>1.65</v>
      </c>
      <c r="EK7" s="39">
        <v>0.47</v>
      </c>
      <c r="EL7" s="39">
        <v>0.39</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稗田 友貴</cp:lastModifiedBy>
  <cp:lastPrinted>2020-01-14T05:56:24Z</cp:lastPrinted>
  <dcterms:created xsi:type="dcterms:W3CDTF">2019-12-05T04:29:48Z</dcterms:created>
  <dcterms:modified xsi:type="dcterms:W3CDTF">2020-02-10T05:07:48Z</dcterms:modified>
</cp:coreProperties>
</file>