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1_長崎市（集落排水まだ）\下水道\"/>
    </mc:Choice>
  </mc:AlternateContent>
  <xr:revisionPtr revIDLastSave="0" documentId="13_ncr:1_{BF383961-F260-49A9-9A3A-783F07DBEDD5}" xr6:coauthVersionLast="36" xr6:coauthVersionMax="36" xr10:uidLastSave="{00000000-0000-0000-0000-000000000000}"/>
  <workbookProtection workbookAlgorithmName="SHA-512" workbookHashValue="Cmt+MgE04ebxjgNJOOk1jjSAP2tGRcUT7WMF9X91F/tpXNN4/fLl6VIBkd/dpIUH+Pid9LNG7xD95xHWZzB7jw==" workbookSaltValue="/7Rl/QnhX4Fg1aY7PDvfJw==" workbookSpinCount="100000" lockStructure="1"/>
  <bookViews>
    <workbookView xWindow="0" yWindow="0" windowWidth="19200" windowHeight="109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AT10"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<sst xmlns="http://schemas.openxmlformats.org/spreadsheetml/2006/main" count="228" uniqueCount="114">
  <si>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</si>
  <si>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</si>
  <si>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</si>
  <si>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</si>
  <si>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</si>
  <si>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</si>
  <si>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</si>
  <si>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</si>
  <si>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</si>
  <si>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</si>
  <si>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</si>
  <si>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</si>
  <si>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</si>
  <si>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</si>
  <si>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</si>
  <si>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</si>
  <si>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</si>
  <si>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</si>
  <si>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</si>
  <si>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</si>
  <si>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</si>
  <si>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</si>
  <si>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</si>
  <si>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</si>
  <si>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</si>
  <si>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</si>
  <si>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</si>
  <si>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</si>
  <si>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</si>
  <si>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</si>
  <si>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</si>
  <si>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</si>
  <si>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</si>
  <si>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</si>
  <si>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</si>
  <si>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</si>
  <si>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</si>
  <si>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</si>
  <si>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</si>
  <si>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</si>
  <si>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</si>
  <si>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</si>
  <si>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</si>
  <si>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</si>
  <si>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</si>
  <si>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</si>
  <si>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</si>
  <si>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</si>
  <si>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</si>
  <si>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</si>
  <si>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</si>
  <si>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</si>
  <si>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</si>
  <si>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</si>
  <si>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</si>
  <si>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</si>
  <si>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</si>
  <si>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</si>
  <si>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</si>
  <si>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</si>
  <si>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</si>
  <si>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</si>
  <si>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</si>
  <si>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</si>
  <si>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</si>
  <si>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</si>
  <si>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</si>
  <si>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</si>
  <si>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</si>
  <si>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</si>
  <si>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</si>
  <si>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</si>
  <si>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</si>
  <si>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</si>
  <si>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</si>
  <si>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</si>
  <si>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</si>
  <si>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</si>
  <si>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</si>
  <si>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</si>
  <si>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</si>
  <si>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</si>
  <si>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</si>
  <si>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</si>
  <si>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</si>
  <si>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</si>
  <si>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</si>
  <si>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</si>
  <si>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</si>
  <si>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</si>
  <si>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</si>
  <si>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</si>
  <si>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</si>
  <si>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</si>
  <si>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</si>
  <si>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</si>
  <si>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</si>
  <si>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</si>
  <si>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</si>
  <si>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</si>
  <si>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</si>
  <si>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</si>
  <si>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</si>
  <si>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</si>
  <si>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</si>
  <si>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</si>
  <si>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</si>
  <si>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</si>
  <si>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</si>
  <si>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</si>
  <si>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</si>
  <si>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本市の農業集落排水施設は、平成9年度から平成18年度にかけて供用が開始された施設である。施設の老朽化の状況は異なるが、今後各施設の老朽化が進んでいく。
　適切な維持管理及びその効率化に努め、事故の未然防止や維持管理費用の抑制を図っていく必要がある。</t>
    <rPh sb="52" eb="54">
      <t>ジョウキョウ</t>
    </rPh>
    <rPh sb="62" eb="63">
      <t>カク</t>
    </rPh>
    <phoneticPr fontId="4"/>
  </si>
  <si>
    <t xml:space="preserve">　施設の老朽化状況を把握するために平成28年度から3か年で機能診断調査を実施した。その結果を踏まえ、計画的な修繕、改築及び公共下水道との接続についての構想を策定しているところであり、今後、各施設を2040年までに公共下水道へ接続をすることにより、効率化を図ることとしている。
　なお、公共下水道への接続による費用対効果が見込めない施設については、人口の減少等、社会情勢の変化に応じた施設規模の適正化を図り、効率的な事業運営によりコストの縮減を図っていく。              
              </t>
    <rPh sb="36" eb="38">
      <t>ジッシ</t>
    </rPh>
    <rPh sb="78" eb="80">
      <t>サクテイ</t>
    </rPh>
    <rPh sb="91" eb="93">
      <t>コンゴ</t>
    </rPh>
    <rPh sb="94" eb="97">
      <t>カクシセツ</t>
    </rPh>
    <rPh sb="102" eb="103">
      <t>ネン</t>
    </rPh>
    <rPh sb="106" eb="108">
      <t>コウキョウ</t>
    </rPh>
    <rPh sb="108" eb="111">
      <t>ゲスイドウ</t>
    </rPh>
    <rPh sb="112" eb="114">
      <t>セツゾク</t>
    </rPh>
    <phoneticPr fontId="4"/>
  </si>
  <si>
    <t>　「①収益的収支比率」は、近年は単年度の収支が黒字であることを示す100%を下回る60%台で推移している厳しい状況にあり、収支の不足分は一般会計からの繰入金により補填している。
　「④企業債残高対事業規模比率」については、H30決算統計時に地方債の償還に要する経費を負担する一般会計からの繰入金を見込んでいなかったことから、例年に比べ数値が上昇しているが、例年どおり繰入金の見込みを差し引くと当該値は1,040.14となり、実質上、企業債残高は昨年度から減少している。
　「⑤経費回収率」は、類似団体平均値を下回る30%台で推移しており、これは、使用料は公共下水道と同様の水準とする一方で、小規模な処理施設が分散しているため、維持管理費に多額の費用を要しているためである。
　「⑥汚水処理原価」は、類似団体平均値を大きく上回っており、汚水処理費の削減に取り組むとともに、公共下水道への接続や施設規模の適正化を図っていく必要がある。
　「⑦施設利用率」は類似団体平均値を下回っており、今後、施設の統廃合など一層の効率的な運用が必要となる。
　「⑧水洗化率」は、類似団体平均値を上回っているが、今後も水洗化勧奨を行い、使用料収入の確保に努める。</t>
    <rPh sb="208" eb="211">
      <t>サクネンド</t>
    </rPh>
    <rPh sb="305" eb="307">
      <t>ゲンショウ</t>
    </rPh>
    <rPh sb="316" eb="319">
      <t>ゼンネンド</t>
    </rPh>
    <rPh sb="321" eb="323">
      <t>ゲンショウ</t>
    </rPh>
    <rPh sb="340" eb="342">
      <t>ルイジ</t>
    </rPh>
    <rPh sb="342" eb="344">
      <t>ダンタイ</t>
    </rPh>
    <rPh sb="344" eb="347">
      <t>ヘイキンチ</t>
    </rPh>
    <rPh sb="407" eb="409">
      <t>イジ</t>
    </rPh>
    <rPh sb="409" eb="412">
      <t>カンリヒ</t>
    </rPh>
    <rPh sb="413" eb="415">
      <t>タガク</t>
    </rPh>
    <rPh sb="416" eb="418">
      <t>ヒヨウ</t>
    </rPh>
    <rPh sb="419" eb="420">
      <t>ヨウ</t>
    </rPh>
    <rPh sb="500" eb="502">
      <t>ヒツヨウシセツリヨウリツルイジダンタイヘイキンチシタマワコンゴヘイキンチウワマワツト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</si>
</sst>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0.09</c:v>
                </c:pt>
                <c:pt idx="1">
                  <c:v>0</c:v>
                </c:pt>
                <c:pt idx="2">
                  <c:v>0</c:v>
                </c:pt>
                <c:pt idx="3">
                  <c:v>0</c:v>
                </c:pt>
                <c:pt idx="4">
                  <c:v>0</c:v>
                </c:pt>
              </c:numCache>
            </c:numRef>
          </c:val>
          <c:extLst>
            <c:ext xmlns:c16="http://schemas.microsoft.com/office/drawing/2014/chart" uri="{C3380CC4-5D6E-409C-BE32-E72D297353CC}">
              <c16:uniqueId val="{00000000-068F-4BBF-8244-21635D5B2B0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068F-4BBF-8244-21635D5B2B0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42.54</c:v>
                </c:pt>
                <c:pt idx="1">
                  <c:v>42.34</c:v>
                </c:pt>
                <c:pt idx="2">
                  <c:v>42.69</c:v>
                </c:pt>
                <c:pt idx="3">
                  <c:v>42.22</c:v>
                </c:pt>
                <c:pt idx="4">
                  <c:v>43.17</c:v>
                </c:pt>
              </c:numCache>
            </c:numRef>
          </c:val>
          <c:extLst>
            <c:ext xmlns:c16="http://schemas.microsoft.com/office/drawing/2014/chart" uri="{C3380CC4-5D6E-409C-BE32-E72D297353CC}">
              <c16:uniqueId val="{00000000-58A5-451A-8839-8C55118FB8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58A5-451A-8839-8C55118FB8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82.61</c:v>
                </c:pt>
                <c:pt idx="1">
                  <c:v>83.29</c:v>
                </c:pt>
                <c:pt idx="2">
                  <c:v>84.22</c:v>
                </c:pt>
                <c:pt idx="3">
                  <c:v>85.82</c:v>
                </c:pt>
                <c:pt idx="4">
                  <c:v>86.06</c:v>
                </c:pt>
              </c:numCache>
            </c:numRef>
          </c:val>
          <c:extLst>
            <c:ext xmlns:c16="http://schemas.microsoft.com/office/drawing/2014/chart" uri="{C3380CC4-5D6E-409C-BE32-E72D297353CC}">
              <c16:uniqueId val="{00000000-2233-4BA5-936F-91864B26896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2233-4BA5-936F-91864B26896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65.22</c:v>
                </c:pt>
                <c:pt idx="1">
                  <c:v>64.41</c:v>
                </c:pt>
                <c:pt idx="2">
                  <c:v>60.64</c:v>
                </c:pt>
                <c:pt idx="3">
                  <c:v>65.88</c:v>
                </c:pt>
                <c:pt idx="4">
                  <c:v>66.09</c:v>
                </c:pt>
              </c:numCache>
            </c:numRef>
          </c:val>
          <c:extLst>
            <c:ext xmlns:c16="http://schemas.microsoft.com/office/drawing/2014/chart" uri="{C3380CC4-5D6E-409C-BE32-E72D297353CC}">
              <c16:uniqueId val="{00000000-5400-407D-9BB8-4535887C0F9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00-407D-9BB8-4535887C0F9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CA-4D86-AF73-1673AEB3B2D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CA-4D86-AF73-1673AEB3B2D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98-4F4B-88FD-90A59C17787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98-4F4B-88FD-90A59C17787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4D-403A-B4FC-AA976EBD5B0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4D-403A-B4FC-AA976EBD5B0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78-419F-910B-902708FAA07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78-419F-910B-902708FAA07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1384.47</c:v>
                </c:pt>
                <c:pt idx="1">
                  <c:v>1293.47</c:v>
                </c:pt>
                <c:pt idx="2">
                  <c:v>1224.01</c:v>
                </c:pt>
                <c:pt idx="3">
                  <c:v>1130.3399999999999</c:v>
                </c:pt>
                <c:pt idx="4">
                  <c:v>2602.3200000000002</c:v>
                </c:pt>
              </c:numCache>
            </c:numRef>
          </c:val>
          <c:extLst>
            <c:ext xmlns:c16="http://schemas.microsoft.com/office/drawing/2014/chart" uri="{C3380CC4-5D6E-409C-BE32-E72D297353CC}">
              <c16:uniqueId val="{00000000-0BBF-4E30-BAD7-870D3AC02E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0BBF-4E30-BAD7-870D3AC02E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37.54</c:v>
                </c:pt>
                <c:pt idx="1">
                  <c:v>36.76</c:v>
                </c:pt>
                <c:pt idx="2">
                  <c:v>33.07</c:v>
                </c:pt>
                <c:pt idx="3">
                  <c:v>38.25</c:v>
                </c:pt>
                <c:pt idx="4">
                  <c:v>38.22</c:v>
                </c:pt>
              </c:numCache>
            </c:numRef>
          </c:val>
          <c:extLst>
            <c:ext xmlns:c16="http://schemas.microsoft.com/office/drawing/2014/chart" uri="{C3380CC4-5D6E-409C-BE32-E72D297353CC}">
              <c16:uniqueId val="{00000000-9F9C-49F3-8F53-67D5512C8DA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9F9C-49F3-8F53-67D5512C8DA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534.16</c:v>
                </c:pt>
                <c:pt idx="1">
                  <c:v>547.86</c:v>
                </c:pt>
                <c:pt idx="2">
                  <c:v>609.47</c:v>
                </c:pt>
                <c:pt idx="3">
                  <c:v>532.01</c:v>
                </c:pt>
                <c:pt idx="4">
                  <c:v>533.13</c:v>
                </c:pt>
              </c:numCache>
            </c:numRef>
          </c:val>
          <c:extLst>
            <c:ext xmlns:c16="http://schemas.microsoft.com/office/drawing/2014/chart" uri="{C3380CC4-5D6E-409C-BE32-E72D297353CC}">
              <c16:uniqueId val="{00000000-44A1-43E0-994B-ABCBD1BBAB5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44A1-43E0-994B-ABCBD1BBAB5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CF39" sqref="CF3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長崎市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421799</v>
      </c>
      <c r="AM8" s="50"/>
      <c r="AN8" s="50"/>
      <c r="AO8" s="50"/>
      <c r="AP8" s="50"/>
      <c r="AQ8" s="50"/>
      <c r="AR8" s="50"/>
      <c r="AS8" s="50"/>
      <c r="AT8" s="45">
        <f>データ!T6</f>
        <v>405.86</v>
      </c>
      <c r="AU8" s="45"/>
      <c r="AV8" s="45"/>
      <c r="AW8" s="45"/>
      <c r="AX8" s="45"/>
      <c r="AY8" s="45"/>
      <c r="AZ8" s="45"/>
      <c r="BA8" s="45"/>
      <c r="BB8" s="45">
        <f>データ!U6</f>
        <v>1039.27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1.1299999999999999</v>
      </c>
      <c r="Q10" s="45"/>
      <c r="R10" s="45"/>
      <c r="S10" s="45"/>
      <c r="T10" s="45"/>
      <c r="U10" s="45"/>
      <c r="V10" s="45"/>
      <c r="W10" s="45">
        <f>データ!Q6</f>
        <v>92.38</v>
      </c>
      <c r="X10" s="45"/>
      <c r="Y10" s="45"/>
      <c r="Z10" s="45"/>
      <c r="AA10" s="45"/>
      <c r="AB10" s="45"/>
      <c r="AC10" s="45"/>
      <c r="AD10" s="50">
        <f>データ!R6</f>
        <v>3240</v>
      </c>
      <c r="AE10" s="50"/>
      <c r="AF10" s="50"/>
      <c r="AG10" s="50"/>
      <c r="AH10" s="50"/>
      <c r="AI10" s="50"/>
      <c r="AJ10" s="50"/>
      <c r="AK10" s="2"/>
      <c r="AL10" s="50">
        <f>データ!V6</f>
        <v>4750</v>
      </c>
      <c r="AM10" s="50"/>
      <c r="AN10" s="50"/>
      <c r="AO10" s="50"/>
      <c r="AP10" s="50"/>
      <c r="AQ10" s="50"/>
      <c r="AR10" s="50"/>
      <c r="AS10" s="50"/>
      <c r="AT10" s="45">
        <f>データ!W6</f>
        <v>1.63</v>
      </c>
      <c r="AU10" s="45"/>
      <c r="AV10" s="45"/>
      <c r="AW10" s="45"/>
      <c r="AX10" s="45"/>
      <c r="AY10" s="45"/>
      <c r="AZ10" s="45"/>
      <c r="BA10" s="45"/>
      <c r="BB10" s="45">
        <f>データ!X6</f>
        <v>2914.11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4Kfex5u2g/qFrvw7Q451qoSG5iohc096S/hBKC/O6BqNktgNx55dpt8Px4+jg9lhs3KJxMmcS+xQ+tUw8RCyXg==" saltValue="bjzOTWpVr8vp9Lo3K+2Ub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422011</v>
      </c>
      <c r="D6" s="33">
        <f t="shared" si="3"/>
        <v>47</v>
      </c>
      <c r="E6" s="33">
        <f t="shared" si="3"/>
        <v>17</v>
      </c>
      <c r="F6" s="33">
        <f t="shared" si="3"/>
        <v>5</v>
      </c>
      <c r="G6" s="33">
        <f t="shared" si="3"/>
        <v>0</v>
      </c>
      <c r="H6" s="33" t="str">
        <f t="shared" si="3"/>
        <v>長崎県　長崎市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1.1299999999999999</v>
      </c>
      <c r="Q6" s="34">
        <f t="shared" si="3"/>
        <v>92.38</v>
      </c>
      <c r="R6" s="34">
        <f t="shared" si="3"/>
        <v>3240</v>
      </c>
      <c r="S6" s="34">
        <f t="shared" si="3"/>
        <v>421799</v>
      </c>
      <c r="T6" s="34">
        <f t="shared" si="3"/>
        <v>405.86</v>
      </c>
      <c r="U6" s="34">
        <f t="shared" si="3"/>
        <v>1039.27</v>
      </c>
      <c r="V6" s="34">
        <f t="shared" si="3"/>
        <v>4750</v>
      </c>
      <c r="W6" s="34">
        <f t="shared" si="3"/>
        <v>1.63</v>
      </c>
      <c r="X6" s="34">
        <f t="shared" si="3"/>
        <v>2914.11</v>
      </c>
      <c r="Y6" s="35">
        <f>IF(Y7="",NA(),Y7)</f>
        <v>65.22</v>
      </c>
      <c r="Z6" s="35">
        <f t="shared" ref="Z6:AH6" si="4">IF(Z7="",NA(),Z7)</f>
        <v>64.41</v>
      </c>
      <c r="AA6" s="35">
        <f t="shared" si="4"/>
        <v>60.64</v>
      </c>
      <c r="AB6" s="35">
        <f t="shared" si="4"/>
        <v>65.88</v>
      </c>
      <c r="AC6" s="35">
        <f t="shared" si="4"/>
        <v>66.09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1384.47</v>
      </c>
      <c r="BG6" s="35">
        <f t="shared" ref="BG6:BO6" si="7">IF(BG7="",NA(),BG7)</f>
        <v>1293.47</v>
      </c>
      <c r="BH6" s="35">
        <f t="shared" si="7"/>
        <v>1224.01</v>
      </c>
      <c r="BI6" s="35">
        <f t="shared" si="7"/>
        <v>1130.3399999999999</v>
      </c>
      <c r="BJ6" s="35">
        <f t="shared" si="7"/>
        <v>2602.3200000000002</v>
      </c>
      <c r="BK6" s="35">
        <f t="shared" si="7"/>
        <v>1044.8</v>
      </c>
      <c r="BL6" s="35">
        <f t="shared" si="7"/>
        <v>1081.8</v>
      </c>
      <c r="BM6" s="35">
        <f t="shared" si="7"/>
        <v>974.93</v>
      </c>
      <c r="BN6" s="35">
        <f t="shared" si="7"/>
        <v>855.8</v>
      </c>
      <c r="BO6" s="35">
        <f t="shared" si="7"/>
        <v>789.46</v>
      </c>
      <c r="BP6" s="34" t="str">
        <f>IF(BP7="","",IF(BP7="-","【-】","【"&amp;SUBSTITUTE(TEXT(BP7,"#,##0.00"),"-","△")&amp;"】"))</f>
        <v>【747.76】</v>
      </c>
      <c r="BQ6" s="35">
        <f>IF(BQ7="",NA(),BQ7)</f>
        <v>37.54</v>
      </c>
      <c r="BR6" s="35">
        <f t="shared" ref="BR6:BZ6" si="8">IF(BR7="",NA(),BR7)</f>
        <v>36.76</v>
      </c>
      <c r="BS6" s="35">
        <f t="shared" si="8"/>
        <v>33.07</v>
      </c>
      <c r="BT6" s="35">
        <f t="shared" si="8"/>
        <v>38.25</v>
      </c>
      <c r="BU6" s="35">
        <f t="shared" si="8"/>
        <v>38.22</v>
      </c>
      <c r="BV6" s="35">
        <f t="shared" si="8"/>
        <v>50.82</v>
      </c>
      <c r="BW6" s="35">
        <f t="shared" si="8"/>
        <v>52.19</v>
      </c>
      <c r="BX6" s="35">
        <f t="shared" si="8"/>
        <v>55.32</v>
      </c>
      <c r="BY6" s="35">
        <f t="shared" si="8"/>
        <v>59.8</v>
      </c>
      <c r="BZ6" s="35">
        <f t="shared" si="8"/>
        <v>57.77</v>
      </c>
      <c r="CA6" s="34" t="str">
        <f>IF(CA7="","",IF(CA7="-","【-】","【"&amp;SUBSTITUTE(TEXT(CA7,"#,##0.00"),"-","△")&amp;"】"))</f>
        <v>【59.51】</v>
      </c>
      <c r="CB6" s="35">
        <f>IF(CB7="",NA(),CB7)</f>
        <v>534.16</v>
      </c>
      <c r="CC6" s="35">
        <f t="shared" ref="CC6:CK6" si="9">IF(CC7="",NA(),CC7)</f>
        <v>547.86</v>
      </c>
      <c r="CD6" s="35">
        <f t="shared" si="9"/>
        <v>609.47</v>
      </c>
      <c r="CE6" s="35">
        <f t="shared" si="9"/>
        <v>532.01</v>
      </c>
      <c r="CF6" s="35">
        <f t="shared" si="9"/>
        <v>533.13</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42.54</v>
      </c>
      <c r="CN6" s="35">
        <f t="shared" ref="CN6:CV6" si="10">IF(CN7="",NA(),CN7)</f>
        <v>42.34</v>
      </c>
      <c r="CO6" s="35">
        <f t="shared" si="10"/>
        <v>42.69</v>
      </c>
      <c r="CP6" s="35">
        <f t="shared" si="10"/>
        <v>42.22</v>
      </c>
      <c r="CQ6" s="35">
        <f t="shared" si="10"/>
        <v>43.17</v>
      </c>
      <c r="CR6" s="35">
        <f t="shared" si="10"/>
        <v>53.24</v>
      </c>
      <c r="CS6" s="35">
        <f t="shared" si="10"/>
        <v>52.31</v>
      </c>
      <c r="CT6" s="35">
        <f t="shared" si="10"/>
        <v>60.65</v>
      </c>
      <c r="CU6" s="35">
        <f t="shared" si="10"/>
        <v>51.75</v>
      </c>
      <c r="CV6" s="35">
        <f t="shared" si="10"/>
        <v>50.68</v>
      </c>
      <c r="CW6" s="34" t="str">
        <f>IF(CW7="","",IF(CW7="-","【-】","【"&amp;SUBSTITUTE(TEXT(CW7,"#,##0.00"),"-","△")&amp;"】"))</f>
        <v>【52.23】</v>
      </c>
      <c r="CX6" s="35">
        <f>IF(CX7="",NA(),CX7)</f>
        <v>82.61</v>
      </c>
      <c r="CY6" s="35">
        <f t="shared" ref="CY6:DG6" si="11">IF(CY7="",NA(),CY7)</f>
        <v>83.29</v>
      </c>
      <c r="CZ6" s="35">
        <f t="shared" si="11"/>
        <v>84.22</v>
      </c>
      <c r="DA6" s="35">
        <f t="shared" si="11"/>
        <v>85.82</v>
      </c>
      <c r="DB6" s="35">
        <f t="shared" si="11"/>
        <v>86.06</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0.09</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422011</v>
      </c>
      <c r="D7" s="37">
        <v>47</v>
      </c>
      <c r="E7" s="37">
        <v>17</v>
      </c>
      <c r="F7" s="37">
        <v>5</v>
      </c>
      <c r="G7" s="37">
        <v>0</v>
      </c>
      <c r="H7" s="37" t="s">
        <v>98</v>
      </c>
      <c r="I7" s="37" t="s">
        <v>99</v>
      </c>
      <c r="J7" s="37" t="s">
        <v>100</v>
      </c>
      <c r="K7" s="37" t="s">
        <v>101</v>
      </c>
      <c r="L7" s="37" t="s">
        <v>102</v>
      </c>
      <c r="M7" s="37" t="s">
        <v>103</v>
      </c>
      <c r="N7" s="38" t="s">
        <v>104</v>
      </c>
      <c r="O7" s="38" t="s">
        <v>105</v>
      </c>
      <c r="P7" s="38">
        <v>1.1299999999999999</v>
      </c>
      <c r="Q7" s="38">
        <v>92.38</v>
      </c>
      <c r="R7" s="38">
        <v>3240</v>
      </c>
      <c r="S7" s="38">
        <v>421799</v>
      </c>
      <c r="T7" s="38">
        <v>405.86</v>
      </c>
      <c r="U7" s="38">
        <v>1039.27</v>
      </c>
      <c r="V7" s="38">
        <v>4750</v>
      </c>
      <c r="W7" s="38">
        <v>1.63</v>
      </c>
      <c r="X7" s="38">
        <v>2914.11</v>
      </c>
      <c r="Y7" s="38">
        <v>65.22</v>
      </c>
      <c r="Z7" s="38">
        <v>64.41</v>
      </c>
      <c r="AA7" s="38">
        <v>60.64</v>
      </c>
      <c r="AB7" s="38">
        <v>65.88</v>
      </c>
      <c r="AC7" s="38">
        <v>66.09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1384.47</v>
      </c>
      <c r="BG7" s="38">
        <v>1293.47</v>
      </c>
      <c r="BH7" s="38">
        <v>1224.01</v>
      </c>
      <c r="BI7" s="38">
        <v>1130.3399999999999</v>
      </c>
      <c r="BJ7" s="38">
        <v>2602.3200000000002</v>
      </c>
      <c r="BK7" s="38">
        <v>1044.8</v>
      </c>
      <c r="BL7" s="38">
        <v>1081.8</v>
      </c>
      <c r="BM7" s="38">
        <v>974.93</v>
      </c>
      <c r="BN7" s="38">
        <v>855.8</v>
      </c>
      <c r="BO7" s="38">
        <v>789.46</v>
      </c>
      <c r="BP7" s="38">
        <v>747.76</v>
      </c>
      <c r="BQ7" s="38">
        <v>37.54</v>
      </c>
      <c r="BR7" s="38">
        <v>36.76</v>
      </c>
      <c r="BS7" s="38">
        <v>33.07</v>
      </c>
      <c r="BT7" s="38">
        <v>38.25</v>
      </c>
      <c r="BU7" s="38">
        <v>38.22</v>
      </c>
      <c r="BV7" s="38">
        <v>50.82</v>
      </c>
      <c r="BW7" s="38">
        <v>52.19</v>
      </c>
      <c r="BX7" s="38">
        <v>55.32</v>
      </c>
      <c r="BY7" s="38">
        <v>59.8</v>
      </c>
      <c r="BZ7" s="38">
        <v>57.77</v>
      </c>
      <c r="CA7" s="38">
        <v>59.51</v>
      </c>
      <c r="CB7" s="38">
        <v>534.16</v>
      </c>
      <c r="CC7" s="38">
        <v>547.86</v>
      </c>
      <c r="CD7" s="38">
        <v>609.47</v>
      </c>
      <c r="CE7" s="38">
        <v>532.01</v>
      </c>
      <c r="CF7" s="38">
        <v>533.13</v>
      </c>
      <c r="CG7" s="38">
        <v>300.52</v>
      </c>
      <c r="CH7" s="38">
        <v>296.14</v>
      </c>
      <c r="CI7" s="38">
        <v>283.17</v>
      </c>
      <c r="CJ7" s="38">
        <v>263.76</v>
      </c>
      <c r="CK7" s="38">
        <v>274.35000000000002</v>
      </c>
      <c r="CL7" s="38">
        <v>261.45999999999998</v>
      </c>
      <c r="CM7" s="38">
        <v>42.54</v>
      </c>
      <c r="CN7" s="38">
        <v>42.34</v>
      </c>
      <c r="CO7" s="38">
        <v>42.69</v>
      </c>
      <c r="CP7" s="38">
        <v>42.22</v>
      </c>
      <c r="CQ7" s="38">
        <v>43.17</v>
      </c>
      <c r="CR7" s="38">
        <v>53.24</v>
      </c>
      <c r="CS7" s="38">
        <v>52.31</v>
      </c>
      <c r="CT7" s="38">
        <v>60.65</v>
      </c>
      <c r="CU7" s="38">
        <v>51.75</v>
      </c>
      <c r="CV7" s="38">
        <v>50.68</v>
      </c>
      <c r="CW7" s="38">
        <v>52.23</v>
      </c>
      <c r="CX7" s="38">
        <v>82.61</v>
      </c>
      <c r="CY7" s="38">
        <v>83.29</v>
      </c>
      <c r="CZ7" s="38">
        <v>84.22</v>
      </c>
      <c r="DA7" s="38">
        <v>85.82</v>
      </c>
      <c r="DB7" s="38">
        <v>86.06</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0.09</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2020-02-12T02:49:24Z</cp:lastPrinted>
  <dcterms:created xsi:type="dcterms:W3CDTF">2019-12-05T05:23:15Z</dcterms:created>
  <dcterms:modified xsi:type="dcterms:W3CDTF">2020-02-17T05:48:07Z</dcterms:modified>
  <cp:category/>
</cp:coreProperties>
</file>