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0.91.10.100\10.91.10.100\02作業用\01総務課\総務係\027集落排水事業\H31\03_照会・回答・通知\01_財政課\20200114114058_Fw 【提出〆：令和2年1月31日（金）】公営企業に係る経営比較分析表（平成30年度決算）の分析等について\"/>
    </mc:Choice>
  </mc:AlternateContent>
  <xr:revisionPtr revIDLastSave="0" documentId="13_ncr:1_{34D9E662-6E5D-4665-A83E-7FCD7BA2585F}" xr6:coauthVersionLast="36" xr6:coauthVersionMax="36" xr10:uidLastSave="{00000000-0000-0000-0000-000000000000}"/>
  <workbookProtection workbookAlgorithmName="SHA-512" workbookHashValue="6H19uHiTzOC5DhS7+aT03LSe+wOwrY1vbOqJ6jdeHyA6HDFP/dyuBqmHl7PZ8d07PcfT18L2PtHbC9eylWVihw==" workbookSaltValue="eD0aAcJCzn3hW9SuG4LBXA==" workbookSpinCount="100000" lockStructure="1"/>
  <bookViews>
    <workbookView xWindow="0" yWindow="0" windowWidth="19200" windowHeight="109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W10" i="4"/>
  <c r="I10" i="4"/>
  <c r="BB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<sst xmlns="http://schemas.openxmlformats.org/spreadsheetml/2006/main" count="228" uniqueCount="113">
  <si>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</si>
  <si>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</si>
  <si>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</si>
  <si>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</si>
  <si>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</si>
  <si>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</si>
  <si>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</si>
  <si>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</si>
  <si>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</si>
  <si>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</si>
  <si>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</si>
  <si>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</si>
  <si>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</si>
  <si>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</si>
  <si>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</si>
  <si>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</si>
  <si>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</si>
  <si>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</si>
  <si>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</si>
  <si>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</si>
  <si>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</si>
  <si>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</si>
  <si>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</si>
  <si>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</si>
  <si>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</si>
  <si>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</si>
  <si>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</si>
  <si>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</si>
  <si>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</si>
  <si>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</si>
  <si>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</si>
  <si>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</si>
  <si>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</si>
  <si>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</si>
  <si>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</si>
  <si>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</si>
  <si>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</si>
  <si>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</si>
  <si>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</si>
  <si>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</si>
  <si>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</si>
  <si>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</si>
  <si>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</si>
  <si>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</si>
  <si>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</si>
  <si>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</si>
  <si>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</si>
  <si>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</si>
  <si>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</si>
  <si>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</si>
  <si>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</si>
  <si>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</si>
  <si>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</si>
  <si>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</si>
  <si>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</si>
  <si>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</si>
  <si>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</si>
  <si>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</si>
  <si>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</si>
  <si>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</si>
  <si>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</si>
  <si>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</si>
  <si>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</si>
  <si>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</si>
  <si>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</si>
  <si>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</si>
  <si>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</si>
  <si>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</si>
  <si>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</si>
  <si>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</si>
  <si>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</si>
  <si>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</si>
  <si>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</si>
  <si>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</si>
  <si>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</si>
  <si>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</si>
  <si>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</si>
  <si>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</si>
  <si>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</si>
  <si>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</si>
  <si>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</si>
  <si>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</si>
  <si>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</si>
  <si>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</si>
  <si>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</si>
  <si>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</si>
  <si>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</si>
  <si>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</si>
  <si>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</si>
  <si>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</si>
  <si>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</si>
  <si>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</si>
  <si>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</si>
  <si>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</si>
  <si>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</si>
  <si>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</si>
  <si>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</si>
  <si>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</si>
  <si>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</si>
  <si>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</si>
  <si>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</si>
  <si>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</si>
  <si>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</si>
  <si>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</si>
  <si>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</si>
  <si>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</si>
  <si>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</si>
  <si>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</si>
  <si>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</si>
  <si>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</si>
  <si>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本市の漁業集落排水施設は、平成3年度から平成10年度にかけて供用が開始された施設であり、施設の老朽化の状況は異なるが、今後各施設の老朽化が進んでいく。
　適切な維持管理及びその効率化に努め、事故の未然防止や維持管理費用の抑制を図っていく必要がある。</t>
    <phoneticPr fontId="4"/>
  </si>
  <si>
    <t xml:space="preserve">　施設の老朽化状況を把握するために平成28年度から3か年で機能診断調査を実施した。その結果を踏まえ、計画的な修繕、改築及び公共下水道との接続についての構想を策定しているところであり、今後、各施設を2040年までに公共下水道へ接続をすることにより、効率化を図ることとしている。
　なお、公共下水道への接続による費用対効果が見込めない施設については、人口の減少等、社会情勢の変化に応じた施設規模の適正化を図り、効率的な事業運営によりコストの縮減を図っていく。
              </t>
    <phoneticPr fontId="4"/>
  </si>
  <si>
    <t>　「①収益的収支比率」は、近年は単年度の収支が黒字であることを示す100%を下回る50～60%台を推移している厳しい状況にあり、収支の不足分は一般会計からの繰入金により補填している。
　「④企業債残高対事業規模比率」については、H30決算統計時に地方債の償還に要する経費を負担する一般会計からの繰入金を見込んでいなかったことから例年に比べ数値が上昇しているが、例年どおり繰入金の見込みを差し引くと当該値は245.75となり、実質上、企業債残高は昨年度から減少している。
　「⑤経費回収率」は、類似団体平均値と同程度であるものの40%台で推移しており、これは、使用料について公共下水道と同様の水準とする一方で、小規模な処理施設が分散しているため、維持管理費に多額の費用を要しているためである。
　「⑥汚水処理原価」は、類似団体平均値を上回っており、汚水処理費の削減に取り組むとともに、公共下水道への接続や施設規模の適正化を図っていく必要がある。
　「⑦施設利用率」は類似団体平均値と同程度ではあるものの30％台であり、今後、施設の統廃合など一層の効率的な運用が必要となる。
　「⑧水洗化率」は、類似団体平均値を上回っているが、今後も水洗化勧奨を行い、使用料収入の確保に努める。</t>
    <rPh sb="213" eb="215">
      <t>ミコ</t>
    </rPh>
    <rPh sb="464" eb="467">
      <t>ドウテイド</t>
    </rPh>
    <rPh sb="477" eb="478">
      <t>ダイ</t>
    </rPh>
    <rPh sb="485" eb="487">
      <t>シセツ</t>
    </rPh>
    <rPh sb="488" eb="491">
      <t>トウハイゴウ</t>
    </rPh>
    <rPh sb="493" eb="495">
      <t>イッソウ</t>
    </rPh>
    <rPh sb="496" eb="499">
      <t>コウリツテキ</t>
    </rPh>
    <rPh sb="500" eb="502">
      <t>ウンヨウ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</si>
</sst>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F2-437B-9D20-E6FB3FD638E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76F2-437B-9D20-E6FB3FD638E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38.450000000000003</c:v>
                </c:pt>
                <c:pt idx="1">
                  <c:v>37.78</c:v>
                </c:pt>
                <c:pt idx="2">
                  <c:v>36.9</c:v>
                </c:pt>
                <c:pt idx="3">
                  <c:v>36.01</c:v>
                </c:pt>
                <c:pt idx="4">
                  <c:v>33.99</c:v>
                </c:pt>
              </c:numCache>
            </c:numRef>
          </c:val>
          <c:extLst>
            <c:ext xmlns:c16="http://schemas.microsoft.com/office/drawing/2014/chart" uri="{C3380CC4-5D6E-409C-BE32-E72D297353CC}">
              <c16:uniqueId val="{00000000-2E29-46A2-BBC8-39F3AD5D623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2E29-46A2-BBC8-39F3AD5D623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83.8</c:v>
                </c:pt>
                <c:pt idx="1">
                  <c:v>84.52</c:v>
                </c:pt>
                <c:pt idx="2">
                  <c:v>85.44</c:v>
                </c:pt>
                <c:pt idx="3">
                  <c:v>86.99</c:v>
                </c:pt>
                <c:pt idx="4">
                  <c:v>87.54</c:v>
                </c:pt>
              </c:numCache>
            </c:numRef>
          </c:val>
          <c:extLst>
            <c:ext xmlns:c16="http://schemas.microsoft.com/office/drawing/2014/chart" uri="{C3380CC4-5D6E-409C-BE32-E72D297353CC}">
              <c16:uniqueId val="{00000000-E259-43B1-93A5-771F9C9536F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E259-43B1-93A5-771F9C9536F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65.959999999999994</c:v>
                </c:pt>
                <c:pt idx="1">
                  <c:v>62.02</c:v>
                </c:pt>
                <c:pt idx="2">
                  <c:v>56.36</c:v>
                </c:pt>
                <c:pt idx="3">
                  <c:v>59.86</c:v>
                </c:pt>
                <c:pt idx="4">
                  <c:v>57.61</c:v>
                </c:pt>
              </c:numCache>
            </c:numRef>
          </c:val>
          <c:extLst>
            <c:ext xmlns:c16="http://schemas.microsoft.com/office/drawing/2014/chart" uri="{C3380CC4-5D6E-409C-BE32-E72D297353CC}">
              <c16:uniqueId val="{00000000-35A6-47FA-B9B9-6CCC1A1F757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A6-47FA-B9B9-6CCC1A1F757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6E-4E2E-9659-F8672284781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6E-4E2E-9659-F8672284781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6F-45C8-82A6-6A8015B5757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6F-45C8-82A6-6A8015B5757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7E-4332-BE9E-46BA3AE4A49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7E-4332-BE9E-46BA3AE4A49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E1-45A8-99D1-67C29FB2970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E1-45A8-99D1-67C29FB2970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326.79000000000002</c:v>
                </c:pt>
                <c:pt idx="1">
                  <c:v>316.67</c:v>
                </c:pt>
                <c:pt idx="2">
                  <c:v>288.8</c:v>
                </c:pt>
                <c:pt idx="3">
                  <c:v>266.57</c:v>
                </c:pt>
                <c:pt idx="4">
                  <c:v>623.87</c:v>
                </c:pt>
              </c:numCache>
            </c:numRef>
          </c:val>
          <c:extLst>
            <c:ext xmlns:c16="http://schemas.microsoft.com/office/drawing/2014/chart" uri="{C3380CC4-5D6E-409C-BE32-E72D297353CC}">
              <c16:uniqueId val="{00000000-4431-4FDB-A0F6-6C7773E7C6E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4431-4FDB-A0F6-6C7773E7C6E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53.32</c:v>
                </c:pt>
                <c:pt idx="1">
                  <c:v>50.19</c:v>
                </c:pt>
                <c:pt idx="2">
                  <c:v>44.1</c:v>
                </c:pt>
                <c:pt idx="3">
                  <c:v>47.68</c:v>
                </c:pt>
                <c:pt idx="4">
                  <c:v>44.97</c:v>
                </c:pt>
              </c:numCache>
            </c:numRef>
          </c:val>
          <c:extLst>
            <c:ext xmlns:c16="http://schemas.microsoft.com/office/drawing/2014/chart" uri="{C3380CC4-5D6E-409C-BE32-E72D297353CC}">
              <c16:uniqueId val="{00000000-657C-401E-B273-680A3E1D962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657C-401E-B273-680A3E1D962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400.35</c:v>
                </c:pt>
                <c:pt idx="1">
                  <c:v>425.38</c:v>
                </c:pt>
                <c:pt idx="2">
                  <c:v>488.31</c:v>
                </c:pt>
                <c:pt idx="3">
                  <c:v>448.48</c:v>
                </c:pt>
                <c:pt idx="4">
                  <c:v>469.11</c:v>
                </c:pt>
              </c:numCache>
            </c:numRef>
          </c:val>
          <c:extLst>
            <c:ext xmlns:c16="http://schemas.microsoft.com/office/drawing/2014/chart" uri="{C3380CC4-5D6E-409C-BE32-E72D297353CC}">
              <c16:uniqueId val="{00000000-5569-4BD1-A2E7-2E6A19B76DA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5569-4BD1-A2E7-2E6A19B76DA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J19"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長崎市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421799</v>
      </c>
      <c r="AM8" s="68"/>
      <c r="AN8" s="68"/>
      <c r="AO8" s="68"/>
      <c r="AP8" s="68"/>
      <c r="AQ8" s="68"/>
      <c r="AR8" s="68"/>
      <c r="AS8" s="68"/>
      <c r="AT8" s="67">
        <f>データ!T6</f>
        <v>405.86</v>
      </c>
      <c r="AU8" s="67"/>
      <c r="AV8" s="67"/>
      <c r="AW8" s="67"/>
      <c r="AX8" s="67"/>
      <c r="AY8" s="67"/>
      <c r="AZ8" s="67"/>
      <c r="BA8" s="67"/>
      <c r="BB8" s="67">
        <f>データ!U6</f>
        <v>1039.27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0.61</v>
      </c>
      <c r="Q10" s="67"/>
      <c r="R10" s="67"/>
      <c r="S10" s="67"/>
      <c r="T10" s="67"/>
      <c r="U10" s="67"/>
      <c r="V10" s="67"/>
      <c r="W10" s="67">
        <f>データ!Q6</f>
        <v>92.74</v>
      </c>
      <c r="X10" s="67"/>
      <c r="Y10" s="67"/>
      <c r="Z10" s="67"/>
      <c r="AA10" s="67"/>
      <c r="AB10" s="67"/>
      <c r="AC10" s="67"/>
      <c r="AD10" s="68">
        <f>データ!R6</f>
        <v>3240</v>
      </c>
      <c r="AE10" s="68"/>
      <c r="AF10" s="68"/>
      <c r="AG10" s="68"/>
      <c r="AH10" s="68"/>
      <c r="AI10" s="68"/>
      <c r="AJ10" s="68"/>
      <c r="AK10" s="2"/>
      <c r="AL10" s="68">
        <f>データ!V6</f>
        <v>2552</v>
      </c>
      <c r="AM10" s="68"/>
      <c r="AN10" s="68"/>
      <c r="AO10" s="68"/>
      <c r="AP10" s="68"/>
      <c r="AQ10" s="68"/>
      <c r="AR10" s="68"/>
      <c r="AS10" s="68"/>
      <c r="AT10" s="67">
        <f>データ!W6</f>
        <v>1.4</v>
      </c>
      <c r="AU10" s="67"/>
      <c r="AV10" s="67"/>
      <c r="AW10" s="67"/>
      <c r="AX10" s="67"/>
      <c r="AY10" s="67"/>
      <c r="AZ10" s="67"/>
      <c r="BA10" s="67"/>
      <c r="BB10" s="67">
        <f>データ!X6</f>
        <v>1822.86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43</v>
      </c>
      <c r="N86" s="26" t="s">
        <v>43</v>
      </c>
      <c r="O86" s="26" t="str">
        <f>データ!EO6</f>
        <v>【0.04】</v>
      </c>
    </row>
  </sheetData>
  <sheetProtection algorithmName="SHA-512" hashValue="dIWDJorug4zwbA6kdOj7X1sj6SOrQaLwCFoPfhlvScSZ+XCP1fwez9o4WrC4te7j4KUraFWgUtsu9N88bTiBtQ==" saltValue="aHHUZt+WKXWG9YWo2I2D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422011</v>
      </c>
      <c r="D6" s="33">
        <f t="shared" si="3"/>
        <v>47</v>
      </c>
      <c r="E6" s="33">
        <f t="shared" si="3"/>
        <v>17</v>
      </c>
      <c r="F6" s="33">
        <f t="shared" si="3"/>
        <v>6</v>
      </c>
      <c r="G6" s="33">
        <f t="shared" si="3"/>
        <v>0</v>
      </c>
      <c r="H6" s="33" t="str">
        <f t="shared" si="3"/>
        <v>長崎県　長崎市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0.61</v>
      </c>
      <c r="Q6" s="34">
        <f t="shared" si="3"/>
        <v>92.74</v>
      </c>
      <c r="R6" s="34">
        <f t="shared" si="3"/>
        <v>3240</v>
      </c>
      <c r="S6" s="34">
        <f t="shared" si="3"/>
        <v>421799</v>
      </c>
      <c r="T6" s="34">
        <f t="shared" si="3"/>
        <v>405.86</v>
      </c>
      <c r="U6" s="34">
        <f t="shared" si="3"/>
        <v>1039.27</v>
      </c>
      <c r="V6" s="34">
        <f t="shared" si="3"/>
        <v>2552</v>
      </c>
      <c r="W6" s="34">
        <f t="shared" si="3"/>
        <v>1.4</v>
      </c>
      <c r="X6" s="34">
        <f t="shared" si="3"/>
        <v>1822.86</v>
      </c>
      <c r="Y6" s="35">
        <f>IF(Y7="",NA(),Y7)</f>
        <v>65.959999999999994</v>
      </c>
      <c r="Z6" s="35">
        <f t="shared" ref="Z6:AH6" si="4">IF(Z7="",NA(),Z7)</f>
        <v>62.02</v>
      </c>
      <c r="AA6" s="35">
        <f t="shared" si="4"/>
        <v>56.36</v>
      </c>
      <c r="AB6" s="35">
        <f t="shared" si="4"/>
        <v>59.86</v>
      </c>
      <c r="AC6" s="35">
        <f t="shared" si="4"/>
        <v>57.61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326.79000000000002</v>
      </c>
      <c r="BG6" s="35">
        <f t="shared" ref="BG6:BO6" si="7">IF(BG7="",NA(),BG7)</f>
        <v>316.67</v>
      </c>
      <c r="BH6" s="35">
        <f t="shared" si="7"/>
        <v>288.8</v>
      </c>
      <c r="BI6" s="35">
        <f t="shared" si="7"/>
        <v>266.57</v>
      </c>
      <c r="BJ6" s="35">
        <f t="shared" si="7"/>
        <v>623.87</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53.32</v>
      </c>
      <c r="BR6" s="35">
        <f t="shared" ref="BR6:BZ6" si="8">IF(BR7="",NA(),BR7)</f>
        <v>50.19</v>
      </c>
      <c r="BS6" s="35">
        <f t="shared" si="8"/>
        <v>44.1</v>
      </c>
      <c r="BT6" s="35">
        <f t="shared" si="8"/>
        <v>47.68</v>
      </c>
      <c r="BU6" s="35">
        <f t="shared" si="8"/>
        <v>44.97</v>
      </c>
      <c r="BV6" s="35">
        <f t="shared" si="8"/>
        <v>43.66</v>
      </c>
      <c r="BW6" s="35">
        <f t="shared" si="8"/>
        <v>43.13</v>
      </c>
      <c r="BX6" s="35">
        <f t="shared" si="8"/>
        <v>46.26</v>
      </c>
      <c r="BY6" s="35">
        <f t="shared" si="8"/>
        <v>45.81</v>
      </c>
      <c r="BZ6" s="35">
        <f t="shared" si="8"/>
        <v>43.43</v>
      </c>
      <c r="CA6" s="34" t="str">
        <f>IF(CA7="","",IF(CA7="-","【-】","【"&amp;SUBSTITUTE(TEXT(CA7,"#,##0.00"),"-","△")&amp;"】"))</f>
        <v>【45.14】</v>
      </c>
      <c r="CB6" s="35">
        <f>IF(CB7="",NA(),CB7)</f>
        <v>400.35</v>
      </c>
      <c r="CC6" s="35">
        <f t="shared" ref="CC6:CK6" si="9">IF(CC7="",NA(),CC7)</f>
        <v>425.38</v>
      </c>
      <c r="CD6" s="35">
        <f t="shared" si="9"/>
        <v>488.31</v>
      </c>
      <c r="CE6" s="35">
        <f t="shared" si="9"/>
        <v>448.48</v>
      </c>
      <c r="CF6" s="35">
        <f t="shared" si="9"/>
        <v>469.11</v>
      </c>
      <c r="CG6" s="35">
        <f t="shared" si="9"/>
        <v>382.09</v>
      </c>
      <c r="CH6" s="35">
        <f t="shared" si="9"/>
        <v>392.03</v>
      </c>
      <c r="CI6" s="35">
        <f t="shared" si="9"/>
        <v>376.4</v>
      </c>
      <c r="CJ6" s="35">
        <f t="shared" si="9"/>
        <v>383.92</v>
      </c>
      <c r="CK6" s="35">
        <f t="shared" si="9"/>
        <v>400.44</v>
      </c>
      <c r="CL6" s="34" t="str">
        <f>IF(CL7="","",IF(CL7="-","【-】","【"&amp;SUBSTITUTE(TEXT(CL7,"#,##0.00"),"-","△")&amp;"】"))</f>
        <v>【377.19】</v>
      </c>
      <c r="CM6" s="35">
        <f>IF(CM7="",NA(),CM7)</f>
        <v>38.450000000000003</v>
      </c>
      <c r="CN6" s="35">
        <f t="shared" ref="CN6:CV6" si="10">IF(CN7="",NA(),CN7)</f>
        <v>37.78</v>
      </c>
      <c r="CO6" s="35">
        <f t="shared" si="10"/>
        <v>36.9</v>
      </c>
      <c r="CP6" s="35">
        <f t="shared" si="10"/>
        <v>36.01</v>
      </c>
      <c r="CQ6" s="35">
        <f t="shared" si="10"/>
        <v>33.99</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83.8</v>
      </c>
      <c r="CY6" s="35">
        <f t="shared" ref="CY6:DG6" si="11">IF(CY7="",NA(),CY7)</f>
        <v>84.52</v>
      </c>
      <c r="CZ6" s="35">
        <f t="shared" si="11"/>
        <v>85.44</v>
      </c>
      <c r="DA6" s="35">
        <f t="shared" si="11"/>
        <v>86.99</v>
      </c>
      <c r="DB6" s="35">
        <f t="shared" si="11"/>
        <v>87.54</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422011</v>
      </c>
      <c r="D7" s="37">
        <v>47</v>
      </c>
      <c r="E7" s="37">
        <v>17</v>
      </c>
      <c r="F7" s="37">
        <v>6</v>
      </c>
      <c r="G7" s="37">
        <v>0</v>
      </c>
      <c r="H7" s="37" t="s">
        <v>97</v>
      </c>
      <c r="I7" s="37" t="s">
        <v>98</v>
      </c>
      <c r="J7" s="37" t="s">
        <v>99</v>
      </c>
      <c r="K7" s="37" t="s">
        <v>100</v>
      </c>
      <c r="L7" s="37" t="s">
        <v>101</v>
      </c>
      <c r="M7" s="37" t="s">
        <v>102</v>
      </c>
      <c r="N7" s="38" t="s">
        <v>103</v>
      </c>
      <c r="O7" s="38" t="s">
        <v>104</v>
      </c>
      <c r="P7" s="38">
        <v>0.61</v>
      </c>
      <c r="Q7" s="38">
        <v>92.74</v>
      </c>
      <c r="R7" s="38">
        <v>3240</v>
      </c>
      <c r="S7" s="38">
        <v>421799</v>
      </c>
      <c r="T7" s="38">
        <v>405.86</v>
      </c>
      <c r="U7" s="38">
        <v>1039.27</v>
      </c>
      <c r="V7" s="38">
        <v>2552</v>
      </c>
      <c r="W7" s="38">
        <v>1.4</v>
      </c>
      <c r="X7" s="38">
        <v>1822.86</v>
      </c>
      <c r="Y7" s="38">
        <v>65.959999999999994</v>
      </c>
      <c r="Z7" s="38">
        <v>62.02</v>
      </c>
      <c r="AA7" s="38">
        <v>56.36</v>
      </c>
      <c r="AB7" s="38">
        <v>59.86</v>
      </c>
      <c r="AC7" s="38">
        <v>57.61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326.79000000000002</v>
      </c>
      <c r="BG7" s="38">
        <v>316.67</v>
      </c>
      <c r="BH7" s="38">
        <v>288.8</v>
      </c>
      <c r="BI7" s="38">
        <v>266.57</v>
      </c>
      <c r="BJ7" s="38">
        <v>623.87</v>
      </c>
      <c r="BK7" s="38">
        <v>830.5</v>
      </c>
      <c r="BL7" s="38">
        <v>1029.24</v>
      </c>
      <c r="BM7" s="38">
        <v>1063.93</v>
      </c>
      <c r="BN7" s="38">
        <v>1060.8599999999999</v>
      </c>
      <c r="BO7" s="38">
        <v>1006.65</v>
      </c>
      <c r="BP7" s="38">
        <v>973.2</v>
      </c>
      <c r="BQ7" s="38">
        <v>53.32</v>
      </c>
      <c r="BR7" s="38">
        <v>50.19</v>
      </c>
      <c r="BS7" s="38">
        <v>44.1</v>
      </c>
      <c r="BT7" s="38">
        <v>47.68</v>
      </c>
      <c r="BU7" s="38">
        <v>44.97</v>
      </c>
      <c r="BV7" s="38">
        <v>43.66</v>
      </c>
      <c r="BW7" s="38">
        <v>43.13</v>
      </c>
      <c r="BX7" s="38">
        <v>46.26</v>
      </c>
      <c r="BY7" s="38">
        <v>45.81</v>
      </c>
      <c r="BZ7" s="38">
        <v>43.43</v>
      </c>
      <c r="CA7" s="38">
        <v>45.14</v>
      </c>
      <c r="CB7" s="38">
        <v>400.35</v>
      </c>
      <c r="CC7" s="38">
        <v>425.38</v>
      </c>
      <c r="CD7" s="38">
        <v>488.31</v>
      </c>
      <c r="CE7" s="38">
        <v>448.48</v>
      </c>
      <c r="CF7" s="38">
        <v>469.11</v>
      </c>
      <c r="CG7" s="38">
        <v>382.09</v>
      </c>
      <c r="CH7" s="38">
        <v>392.03</v>
      </c>
      <c r="CI7" s="38">
        <v>376.4</v>
      </c>
      <c r="CJ7" s="38">
        <v>383.92</v>
      </c>
      <c r="CK7" s="38">
        <v>400.44</v>
      </c>
      <c r="CL7" s="38">
        <v>377.19</v>
      </c>
      <c r="CM7" s="38">
        <v>38.450000000000003</v>
      </c>
      <c r="CN7" s="38">
        <v>37.78</v>
      </c>
      <c r="CO7" s="38">
        <v>36.9</v>
      </c>
      <c r="CP7" s="38">
        <v>36.01</v>
      </c>
      <c r="CQ7" s="38">
        <v>33.99</v>
      </c>
      <c r="CR7" s="38">
        <v>39.68</v>
      </c>
      <c r="CS7" s="38">
        <v>35.64</v>
      </c>
      <c r="CT7" s="38">
        <v>33.729999999999997</v>
      </c>
      <c r="CU7" s="38">
        <v>33.21</v>
      </c>
      <c r="CV7" s="38">
        <v>32.229999999999997</v>
      </c>
      <c r="CW7" s="38">
        <v>33.69</v>
      </c>
      <c r="CX7" s="38">
        <v>83.8</v>
      </c>
      <c r="CY7" s="38">
        <v>84.52</v>
      </c>
      <c r="CZ7" s="38">
        <v>85.44</v>
      </c>
      <c r="DA7" s="38">
        <v>86.99</v>
      </c>
      <c r="DB7" s="38">
        <v>87.54</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貞包 育子</cp:lastModifiedBy>
  <cp:lastPrinted>2020-02-12T02:23:29Z</cp:lastPrinted>
  <dcterms:created xsi:type="dcterms:W3CDTF">2019-12-05T05:25:50Z</dcterms:created>
  <dcterms:modified xsi:type="dcterms:W3CDTF">2020-02-12T02:48:58Z</dcterms:modified>
  <cp:category/>
</cp:coreProperties>
</file>