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2_佐世保市\"/>
    </mc:Choice>
  </mc:AlternateContent>
  <xr:revisionPtr revIDLastSave="0" documentId="13_ncr:1_{13452D8E-5229-43AE-873A-B74FBB6FC5E2}" xr6:coauthVersionLast="36" xr6:coauthVersionMax="36" xr10:uidLastSave="{00000000-0000-0000-0000-000000000000}"/>
  <workbookProtection workbookAlgorithmName="SHA-512" workbookHashValue="btlr14v0ud8562+SAZh/6hWCB8ocS8Nzte71ZbsE7/41TkRHdyO3lAMH4QMJo1SZ63tJek041VVs8ogCPK0eNg==" workbookSaltValue="PEgnMigQoVKoDyuoAXjL3A==" workbookSpinCount="100000" lockStructure="1"/>
  <bookViews>
    <workbookView xWindow="0" yWindow="0" windowWidth="28800" windowHeight="124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<sst xmlns="http://schemas.openxmlformats.org/spreadsheetml/2006/main" count="223" uniqueCount="111">
  <si>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</si>
  <si>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</si>
  <si>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</si>
  <si>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</si>
  <si>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</si>
  <si>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</si>
  <si>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</si>
  <si>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</si>
  <si>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</si>
  <si>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</si>
  <si>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</si>
  <si>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</si>
  <si>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</si>
  <si>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</si>
  <si>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</si>
  <si>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</si>
  <si>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</si>
  <si>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</si>
  <si>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</si>
  <si>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</si>
  <si>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</si>
  <si>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</si>
  <si>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</si>
  <si>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</si>
  <si>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</si>
  <si>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</si>
  <si>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</si>
  <si>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</si>
  <si>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</si>
  <si>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</si>
  <si>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</si>
  <si>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</si>
  <si>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</si>
  <si>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</si>
  <si>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</si>
  <si>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</si>
  <si>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</si>
  <si>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</si>
  <si>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</si>
  <si>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</si>
  <si>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</si>
  <si>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</si>
  <si>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</si>
  <si>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</si>
  <si>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</si>
  <si>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</si>
  <si>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</si>
  <si>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</si>
  <si>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</si>
  <si>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</si>
  <si>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</si>
  <si>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</si>
  <si>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</si>
  <si>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</si>
  <si>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</si>
  <si>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</si>
  <si>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</si>
  <si>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</si>
  <si>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</si>
  <si>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</si>
  <si>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</si>
  <si>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</si>
  <si>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</si>
  <si>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</si>
  <si>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</si>
  <si>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</si>
  <si>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</si>
  <si>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</si>
  <si>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</si>
  <si>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</si>
  <si>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</si>
  <si>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</si>
  <si>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</si>
  <si>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</si>
  <si>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</si>
  <si>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</si>
  <si>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</si>
  <si>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</si>
  <si>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</si>
  <si>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</si>
  <si>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</si>
  <si>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</si>
  <si>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</si>
  <si>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</si>
  <si>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</si>
  <si>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</si>
  <si>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</si>
  <si>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</si>
  <si>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</si>
  <si>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</si>
  <si>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</si>
  <si>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</si>
  <si>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</si>
  <si>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</si>
  <si>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</si>
  <si>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</si>
  <si>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</si>
  <si>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</si>
  <si>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</si>
  <si>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</si>
  <si>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</si>
  <si>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</si>
  <si>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</si>
  <si>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</si>
  <si>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</si>
  <si>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</si>
  <si>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</si>
  <si>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</si>
  <si>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経常収支においては一定保たれているものの、汚水処理に係る費用を使用料だけでなく、一般会計繰入金で賄っている状況である。
　本市においては普及拡大を早急に進めていく必要があるが、供用開始から50年以上経過しているため、改築・更新なども同時に進めていく必要がある。
　H27からは処理場等施設の包括委託による経費削減やH28には消化ガス発電の導入により動力費の削減に取り組んでいる。
　また、ストックマネジメント計画に基づく計画的な改築・更新の実施により、更に長期的な施設管理の最適化を図っていく。
　今後も使用料収入の増加を図るため普及率及び水洗化率の向上に取り組んでいく。</t>
    <rPh sb="208" eb="209">
      <t>モト</t>
    </rPh>
    <rPh sb="211" eb="214">
      <t>ケイカクテキ</t>
    </rPh>
    <rPh sb="215" eb="217">
      <t>カイチク</t>
    </rPh>
    <rPh sb="218" eb="220">
      <t>コウシン</t>
    </rPh>
    <rPh sb="221" eb="223">
      <t>ジッシ</t>
    </rPh>
    <phoneticPr fontId="4"/>
  </si>
  <si>
    <t>① 有形固定資産減価償却率
　H25まで類似団体平均値とほぼ同程度であったが、H26の会計制度見直しによる「みなし償却制度の廃止」に伴い、値が高くなった。これは、本市は供用開始から50年以上経過しているため、資産の老朽化が現れた状況になっている。
② 管渠老朽化率、③管渠改善率
　本市は供用開始から50年以上経過しているため、管渠老朽化率は年々増加しており、H27以降は類似団体平均値を超えている。また、管渠改善率については、長寿命化対策の計画的な実施等により向上しているものの、管渠老朽化率に比べ伸びが小さいため、耐用年数を超過した管渠が今後も増えていくことが推測される。</t>
    <phoneticPr fontId="4"/>
  </si>
  <si>
    <t>①経常収支比率、③流動比率
　経常収支比率は、類似団体平均値を下回っているが100%以上である。流動比率は100％以上かつ類似団体平均値を上回っており、一時借入金もなく安全な状態といえる。
②累積欠損金比率
　H30において欠損金は生じていない。
④企業債残高対事業規模比率
　H30の類似団体平均値は事業規模の約9倍の企業債を保有した状態であるのに対し、本市は事業規模の約11倍を保有した状態となっている。
⑤経費回収率、⑥汚水処理原価
　⑤の指標では類似団体平均値と同水準であり経費回収率がほぼ100％になっている。⑥の指標では類似団体平均値より汚水処理原価が安価になっている。これは、本市が普及拡大の途中であるため、類似団体より汚水処理費が安価であることと考えられる。
⑦施設利用率
　H29以降は晴天時の流入水量が減少しているため、施設利用率が低下しているものの、有収排水量についてはほぼ同量で推移していることから、不明水（地下水等）が減少したものと推測している。
　本市は、現在も下水道の普及拡大に向けて整備を進めており、今後も有収水量の増加が見込まれるため、施設利用率は向上するものと推測される。
⑧水洗化率
　本市は、現在も下水道の普及拡大に向けて整備を進めており、供用開始から間もない区域があるため、類似団体平均値と比べ水洗化率が低い状況となっている。
　水洗化率の向上に向けた取り組みとして、地元説明会等での下水道への接続のお願い、未水洗化家屋への普及促進員による訪問やアンケート調査など継続的に実施している。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</si>
</sst>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0.08</c:v>
                </c:pt>
                <c:pt idx="1">
                  <c:v>0.14000000000000001</c:v>
                </c:pt>
                <c:pt idx="2">
                  <c:v>0.19</c:v>
                </c:pt>
                <c:pt idx="3">
                  <c:v>0.21</c:v>
                </c:pt>
                <c:pt idx="4">
                  <c:v>0.4</c:v>
                </c:pt>
              </c:numCache>
            </c:numRef>
          </c:val>
          <c:extLst>
            <c:ext xmlns:c16="http://schemas.microsoft.com/office/drawing/2014/chart" uri="{C3380CC4-5D6E-409C-BE32-E72D297353CC}">
              <c16:uniqueId val="{00000000-0C8B-4E28-B3D7-3DF19EE22772}"/>
            </c:ext>
          </c:extLst>
        </c:ser>
        <c:dLbls>
          <c:showLegendKey val="0"/>
          <c:showVal val="0"/>
          <c:showCatName val="0"/>
          <c:showSerName val="0"/>
          <c:showPercent val="0"/>
          <c:showBubbleSize val="0"/>
        </c:dLbls>
        <c:gapWidth val="150"/>
        <c:axId val="283801224"/>
        <c:axId val="28488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0.22</c:v>
                </c:pt>
                <c:pt idx="2">
                  <c:v>0.28000000000000003</c:v>
                </c:pt>
                <c:pt idx="3">
                  <c:v>0.21</c:v>
                </c:pt>
                <c:pt idx="4">
                  <c:v>0.25</c:v>
                </c:pt>
              </c:numCache>
            </c:numRef>
          </c:val>
          <c:smooth val="0"/>
          <c:extLst>
            <c:ext xmlns:c16="http://schemas.microsoft.com/office/drawing/2014/chart" uri="{C3380CC4-5D6E-409C-BE32-E72D297353CC}">
              <c16:uniqueId val="{00000001-0C8B-4E28-B3D7-3DF19EE22772}"/>
            </c:ext>
          </c:extLst>
        </c:ser>
        <c:dLbls>
          <c:showLegendKey val="0"/>
          <c:showVal val="0"/>
          <c:showCatName val="0"/>
          <c:showSerName val="0"/>
          <c:showPercent val="0"/>
          <c:showBubbleSize val="0"/>
        </c:dLbls>
        <c:marker val="1"/>
        <c:smooth val="0"/>
        <c:axId val="283801224"/>
        <c:axId val="284888320"/>
      </c:lineChart>
      <c:dateAx>
        <c:axId val="283801224"/>
        <c:scaling>
          <c:orientation val="minMax"/>
        </c:scaling>
        <c:delete val="1"/>
        <c:axPos val="b"/>
        <c:numFmt formatCode="ge" sourceLinked="1"/>
        <c:majorTickMark val="none"/>
        <c:minorTickMark val="none"/>
        <c:tickLblPos val="none"/>
        <c:crossAx val="284888320"/>
        <c:crosses val="autoZero"/>
        <c:auto val="1"/>
        <c:lblOffset val="100"/>
        <c:baseTimeUnit val="years"/>
      </c:dateAx>
      <c:valAx>
        <c:axId val="2848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80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54.56</c:v>
                </c:pt>
                <c:pt idx="1">
                  <c:v>55.65</c:v>
                </c:pt>
                <c:pt idx="2">
                  <c:v>58.63</c:v>
                </c:pt>
                <c:pt idx="3">
                  <c:v>54.17</c:v>
                </c:pt>
                <c:pt idx="4">
                  <c:v>53.09</c:v>
                </c:pt>
              </c:numCache>
            </c:numRef>
          </c:val>
          <c:extLst>
            <c:ext xmlns:c16="http://schemas.microsoft.com/office/drawing/2014/chart" uri="{C3380CC4-5D6E-409C-BE32-E72D297353CC}">
              <c16:uniqueId val="{00000000-6A67-4254-9E39-B414EE69349C}"/>
            </c:ext>
          </c:extLst>
        </c:ser>
        <c:dLbls>
          <c:showLegendKey val="0"/>
          <c:showVal val="0"/>
          <c:showCatName val="0"/>
          <c:showSerName val="0"/>
          <c:showPercent val="0"/>
          <c:showBubbleSize val="0"/>
        </c:dLbls>
        <c:gapWidth val="150"/>
        <c:axId val="285565256"/>
        <c:axId val="28556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67.95</c:v>
                </c:pt>
                <c:pt idx="1">
                  <c:v>66.63</c:v>
                </c:pt>
                <c:pt idx="2">
                  <c:v>67.040000000000006</c:v>
                </c:pt>
                <c:pt idx="3">
                  <c:v>66.34</c:v>
                </c:pt>
                <c:pt idx="4">
                  <c:v>67.069999999999993</c:v>
                </c:pt>
              </c:numCache>
            </c:numRef>
          </c:val>
          <c:smooth val="0"/>
          <c:extLst>
            <c:ext xmlns:c16="http://schemas.microsoft.com/office/drawing/2014/chart" uri="{C3380CC4-5D6E-409C-BE32-E72D297353CC}">
              <c16:uniqueId val="{00000001-6A67-4254-9E39-B414EE69349C}"/>
            </c:ext>
          </c:extLst>
        </c:ser>
        <c:dLbls>
          <c:showLegendKey val="0"/>
          <c:showVal val="0"/>
          <c:showCatName val="0"/>
          <c:showSerName val="0"/>
          <c:showPercent val="0"/>
          <c:showBubbleSize val="0"/>
        </c:dLbls>
        <c:marker val="1"/>
        <c:smooth val="0"/>
        <c:axId val="285565256"/>
        <c:axId val="285565648"/>
      </c:lineChart>
      <c:dateAx>
        <c:axId val="285565256"/>
        <c:scaling>
          <c:orientation val="minMax"/>
        </c:scaling>
        <c:delete val="1"/>
        <c:axPos val="b"/>
        <c:numFmt formatCode="ge" sourceLinked="1"/>
        <c:majorTickMark val="none"/>
        <c:minorTickMark val="none"/>
        <c:tickLblPos val="none"/>
        <c:crossAx val="285565648"/>
        <c:crosses val="autoZero"/>
        <c:auto val="1"/>
        <c:lblOffset val="100"/>
        <c:baseTimeUnit val="years"/>
      </c:dateAx>
      <c:valAx>
        <c:axId val="28556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6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90.03</c:v>
                </c:pt>
                <c:pt idx="1">
                  <c:v>89.88</c:v>
                </c:pt>
                <c:pt idx="2">
                  <c:v>91.27</c:v>
                </c:pt>
                <c:pt idx="3">
                  <c:v>91.7</c:v>
                </c:pt>
                <c:pt idx="4">
                  <c:v>91.51</c:v>
                </c:pt>
              </c:numCache>
            </c:numRef>
          </c:val>
          <c:extLst>
            <c:ext xmlns:c16="http://schemas.microsoft.com/office/drawing/2014/chart" uri="{C3380CC4-5D6E-409C-BE32-E72D297353CC}">
              <c16:uniqueId val="{00000000-F0E2-4354-858C-76C886139171}"/>
            </c:ext>
          </c:extLst>
        </c:ser>
        <c:dLbls>
          <c:showLegendKey val="0"/>
          <c:showVal val="0"/>
          <c:showCatName val="0"/>
          <c:showSerName val="0"/>
          <c:showPercent val="0"/>
          <c:showBubbleSize val="0"/>
        </c:dLbls>
        <c:gapWidth val="150"/>
        <c:axId val="285566824"/>
        <c:axId val="28618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93.12</c:v>
                </c:pt>
                <c:pt idx="1">
                  <c:v>93.38</c:v>
                </c:pt>
                <c:pt idx="2">
                  <c:v>93.5</c:v>
                </c:pt>
                <c:pt idx="3">
                  <c:v>93.86</c:v>
                </c:pt>
                <c:pt idx="4">
                  <c:v>93.96</c:v>
                </c:pt>
              </c:numCache>
            </c:numRef>
          </c:val>
          <c:smooth val="0"/>
          <c:extLst>
            <c:ext xmlns:c16="http://schemas.microsoft.com/office/drawing/2014/chart" uri="{C3380CC4-5D6E-409C-BE32-E72D297353CC}">
              <c16:uniqueId val="{00000001-F0E2-4354-858C-76C886139171}"/>
            </c:ext>
          </c:extLst>
        </c:ser>
        <c:dLbls>
          <c:showLegendKey val="0"/>
          <c:showVal val="0"/>
          <c:showCatName val="0"/>
          <c:showSerName val="0"/>
          <c:showPercent val="0"/>
          <c:showBubbleSize val="0"/>
        </c:dLbls>
        <c:marker val="1"/>
        <c:smooth val="0"/>
        <c:axId val="285566824"/>
        <c:axId val="286187472"/>
      </c:lineChart>
      <c:dateAx>
        <c:axId val="285566824"/>
        <c:scaling>
          <c:orientation val="minMax"/>
        </c:scaling>
        <c:delete val="1"/>
        <c:axPos val="b"/>
        <c:numFmt formatCode="ge" sourceLinked="1"/>
        <c:majorTickMark val="none"/>
        <c:minorTickMark val="none"/>
        <c:tickLblPos val="none"/>
        <c:crossAx val="286187472"/>
        <c:crosses val="autoZero"/>
        <c:auto val="1"/>
        <c:lblOffset val="100"/>
        <c:baseTimeUnit val="years"/>
      </c:dateAx>
      <c:valAx>
        <c:axId val="28618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6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104.83</c:v>
                </c:pt>
                <c:pt idx="1">
                  <c:v>105.39</c:v>
                </c:pt>
                <c:pt idx="2">
                  <c:v>105.01</c:v>
                </c:pt>
                <c:pt idx="3">
                  <c:v>105.96</c:v>
                </c:pt>
                <c:pt idx="4">
                  <c:v>104.27</c:v>
                </c:pt>
              </c:numCache>
            </c:numRef>
          </c:val>
          <c:extLst>
            <c:ext xmlns:c16="http://schemas.microsoft.com/office/drawing/2014/chart" uri="{C3380CC4-5D6E-409C-BE32-E72D297353CC}">
              <c16:uniqueId val="{00000000-3B61-4DDB-ACA2-072D48DA1594}"/>
            </c:ext>
          </c:extLst>
        </c:ser>
        <c:dLbls>
          <c:showLegendKey val="0"/>
          <c:showVal val="0"/>
          <c:showCatName val="0"/>
          <c:showSerName val="0"/>
          <c:showPercent val="0"/>
          <c:showBubbleSize val="0"/>
        </c:dLbls>
        <c:gapWidth val="150"/>
        <c:axId val="284993088"/>
        <c:axId val="28499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108.53</c:v>
                </c:pt>
                <c:pt idx="1">
                  <c:v>108.52</c:v>
                </c:pt>
                <c:pt idx="2">
                  <c:v>109.12</c:v>
                </c:pt>
                <c:pt idx="3">
                  <c:v>110.22</c:v>
                </c:pt>
                <c:pt idx="4">
                  <c:v>110.01</c:v>
                </c:pt>
              </c:numCache>
            </c:numRef>
          </c:val>
          <c:smooth val="0"/>
          <c:extLst>
            <c:ext xmlns:c16="http://schemas.microsoft.com/office/drawing/2014/chart" uri="{C3380CC4-5D6E-409C-BE32-E72D297353CC}">
              <c16:uniqueId val="{00000001-3B61-4DDB-ACA2-072D48DA1594}"/>
            </c:ext>
          </c:extLst>
        </c:ser>
        <c:dLbls>
          <c:showLegendKey val="0"/>
          <c:showVal val="0"/>
          <c:showCatName val="0"/>
          <c:showSerName val="0"/>
          <c:showPercent val="0"/>
          <c:showBubbleSize val="0"/>
        </c:dLbls>
        <c:marker val="1"/>
        <c:smooth val="0"/>
        <c:axId val="284993088"/>
        <c:axId val="284993472"/>
      </c:lineChart>
      <c:dateAx>
        <c:axId val="284993088"/>
        <c:scaling>
          <c:orientation val="minMax"/>
        </c:scaling>
        <c:delete val="1"/>
        <c:axPos val="b"/>
        <c:numFmt formatCode="ge" sourceLinked="1"/>
        <c:majorTickMark val="none"/>
        <c:minorTickMark val="none"/>
        <c:tickLblPos val="none"/>
        <c:crossAx val="284993472"/>
        <c:crosses val="autoZero"/>
        <c:auto val="1"/>
        <c:lblOffset val="100"/>
        <c:baseTimeUnit val="years"/>
      </c:dateAx>
      <c:valAx>
        <c:axId val="2849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37.06</c:v>
                </c:pt>
                <c:pt idx="1">
                  <c:v>37.65</c:v>
                </c:pt>
                <c:pt idx="2">
                  <c:v>38.369999999999997</c:v>
                </c:pt>
                <c:pt idx="3">
                  <c:v>39.15</c:v>
                </c:pt>
                <c:pt idx="4">
                  <c:v>39.82</c:v>
                </c:pt>
              </c:numCache>
            </c:numRef>
          </c:val>
          <c:extLst>
            <c:ext xmlns:c16="http://schemas.microsoft.com/office/drawing/2014/chart" uri="{C3380CC4-5D6E-409C-BE32-E72D297353CC}">
              <c16:uniqueId val="{00000000-099E-40C5-BE61-43B1F536F536}"/>
            </c:ext>
          </c:extLst>
        </c:ser>
        <c:dLbls>
          <c:showLegendKey val="0"/>
          <c:showVal val="0"/>
          <c:showCatName val="0"/>
          <c:showSerName val="0"/>
          <c:showPercent val="0"/>
          <c:showBubbleSize val="0"/>
        </c:dLbls>
        <c:gapWidth val="150"/>
        <c:axId val="284967648"/>
        <c:axId val="16382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27.96</c:v>
                </c:pt>
                <c:pt idx="2">
                  <c:v>28.81</c:v>
                </c:pt>
                <c:pt idx="3">
                  <c:v>31.19</c:v>
                </c:pt>
                <c:pt idx="4">
                  <c:v>33.090000000000003</c:v>
                </c:pt>
              </c:numCache>
            </c:numRef>
          </c:val>
          <c:smooth val="0"/>
          <c:extLst>
            <c:ext xmlns:c16="http://schemas.microsoft.com/office/drawing/2014/chart" uri="{C3380CC4-5D6E-409C-BE32-E72D297353CC}">
              <c16:uniqueId val="{00000001-099E-40C5-BE61-43B1F536F536}"/>
            </c:ext>
          </c:extLst>
        </c:ser>
        <c:dLbls>
          <c:showLegendKey val="0"/>
          <c:showVal val="0"/>
          <c:showCatName val="0"/>
          <c:showSerName val="0"/>
          <c:showPercent val="0"/>
          <c:showBubbleSize val="0"/>
        </c:dLbls>
        <c:marker val="1"/>
        <c:smooth val="0"/>
        <c:axId val="284967648"/>
        <c:axId val="163823440"/>
      </c:lineChart>
      <c:dateAx>
        <c:axId val="284967648"/>
        <c:scaling>
          <c:orientation val="minMax"/>
        </c:scaling>
        <c:delete val="1"/>
        <c:axPos val="b"/>
        <c:numFmt formatCode="ge" sourceLinked="1"/>
        <c:majorTickMark val="none"/>
        <c:minorTickMark val="none"/>
        <c:tickLblPos val="none"/>
        <c:crossAx val="163823440"/>
        <c:crosses val="autoZero"/>
        <c:auto val="1"/>
        <c:lblOffset val="100"/>
        <c:baseTimeUnit val="years"/>
      </c:dateAx>
      <c:valAx>
        <c:axId val="16382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2.86</c:v>
                </c:pt>
                <c:pt idx="1">
                  <c:v>6.91</c:v>
                </c:pt>
                <c:pt idx="2">
                  <c:v>8.7100000000000009</c:v>
                </c:pt>
                <c:pt idx="3">
                  <c:v>10.42</c:v>
                </c:pt>
                <c:pt idx="4">
                  <c:v>11.88</c:v>
                </c:pt>
              </c:numCache>
            </c:numRef>
          </c:val>
          <c:extLst>
            <c:ext xmlns:c16="http://schemas.microsoft.com/office/drawing/2014/chart" uri="{C3380CC4-5D6E-409C-BE32-E72D297353CC}">
              <c16:uniqueId val="{00000000-9244-4458-B879-74D103B8FE81}"/>
            </c:ext>
          </c:extLst>
        </c:ser>
        <c:dLbls>
          <c:showLegendKey val="0"/>
          <c:showVal val="0"/>
          <c:showCatName val="0"/>
          <c:showSerName val="0"/>
          <c:showPercent val="0"/>
          <c:showBubbleSize val="0"/>
        </c:dLbls>
        <c:gapWidth val="150"/>
        <c:axId val="285056360"/>
        <c:axId val="28505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3.05</c:v>
                </c:pt>
                <c:pt idx="1">
                  <c:v>3.4</c:v>
                </c:pt>
                <c:pt idx="2">
                  <c:v>3.84</c:v>
                </c:pt>
                <c:pt idx="3">
                  <c:v>4.3099999999999996</c:v>
                </c:pt>
                <c:pt idx="4">
                  <c:v>5.04</c:v>
                </c:pt>
              </c:numCache>
            </c:numRef>
          </c:val>
          <c:smooth val="0"/>
          <c:extLst>
            <c:ext xmlns:c16="http://schemas.microsoft.com/office/drawing/2014/chart" uri="{C3380CC4-5D6E-409C-BE32-E72D297353CC}">
              <c16:uniqueId val="{00000001-9244-4458-B879-74D103B8FE81}"/>
            </c:ext>
          </c:extLst>
        </c:ser>
        <c:dLbls>
          <c:showLegendKey val="0"/>
          <c:showVal val="0"/>
          <c:showCatName val="0"/>
          <c:showSerName val="0"/>
          <c:showPercent val="0"/>
          <c:showBubbleSize val="0"/>
        </c:dLbls>
        <c:marker val="1"/>
        <c:smooth val="0"/>
        <c:axId val="285056360"/>
        <c:axId val="285056752"/>
      </c:lineChart>
      <c:dateAx>
        <c:axId val="285056360"/>
        <c:scaling>
          <c:orientation val="minMax"/>
        </c:scaling>
        <c:delete val="1"/>
        <c:axPos val="b"/>
        <c:numFmt formatCode="ge" sourceLinked="1"/>
        <c:majorTickMark val="none"/>
        <c:minorTickMark val="none"/>
        <c:tickLblPos val="none"/>
        <c:crossAx val="285056752"/>
        <c:crosses val="autoZero"/>
        <c:auto val="1"/>
        <c:lblOffset val="100"/>
        <c:baseTimeUnit val="years"/>
      </c:dateAx>
      <c:valAx>
        <c:axId val="28505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05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D0-4097-8D8A-F4D0C2E032BD}"/>
            </c:ext>
          </c:extLst>
        </c:ser>
        <c:dLbls>
          <c:showLegendKey val="0"/>
          <c:showVal val="0"/>
          <c:showCatName val="0"/>
          <c:showSerName val="0"/>
          <c:showPercent val="0"/>
          <c:showBubbleSize val="0"/>
        </c:dLbls>
        <c:gapWidth val="150"/>
        <c:axId val="285058320"/>
        <c:axId val="28505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4.87</c:v>
                </c:pt>
                <c:pt idx="2">
                  <c:v>3.8</c:v>
                </c:pt>
                <c:pt idx="3">
                  <c:v>3.21</c:v>
                </c:pt>
                <c:pt idx="4">
                  <c:v>2.36</c:v>
                </c:pt>
              </c:numCache>
            </c:numRef>
          </c:val>
          <c:smooth val="0"/>
          <c:extLst>
            <c:ext xmlns:c16="http://schemas.microsoft.com/office/drawing/2014/chart" uri="{C3380CC4-5D6E-409C-BE32-E72D297353CC}">
              <c16:uniqueId val="{00000001-82D0-4097-8D8A-F4D0C2E032BD}"/>
            </c:ext>
          </c:extLst>
        </c:ser>
        <c:dLbls>
          <c:showLegendKey val="0"/>
          <c:showVal val="0"/>
          <c:showCatName val="0"/>
          <c:showSerName val="0"/>
          <c:showPercent val="0"/>
          <c:showBubbleSize val="0"/>
        </c:dLbls>
        <c:marker val="1"/>
        <c:smooth val="0"/>
        <c:axId val="285058320"/>
        <c:axId val="285058712"/>
      </c:lineChart>
      <c:dateAx>
        <c:axId val="285058320"/>
        <c:scaling>
          <c:orientation val="minMax"/>
        </c:scaling>
        <c:delete val="1"/>
        <c:axPos val="b"/>
        <c:numFmt formatCode="ge" sourceLinked="1"/>
        <c:majorTickMark val="none"/>
        <c:minorTickMark val="none"/>
        <c:tickLblPos val="none"/>
        <c:crossAx val="285058712"/>
        <c:crosses val="autoZero"/>
        <c:auto val="1"/>
        <c:lblOffset val="100"/>
        <c:baseTimeUnit val="years"/>
      </c:dateAx>
      <c:valAx>
        <c:axId val="28505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05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159.55000000000001</c:v>
                </c:pt>
                <c:pt idx="1">
                  <c:v>151.11000000000001</c:v>
                </c:pt>
                <c:pt idx="2">
                  <c:v>146.30000000000001</c:v>
                </c:pt>
                <c:pt idx="3">
                  <c:v>141.04</c:v>
                </c:pt>
                <c:pt idx="4">
                  <c:v>152.08000000000001</c:v>
                </c:pt>
              </c:numCache>
            </c:numRef>
          </c:val>
          <c:extLst>
            <c:ext xmlns:c16="http://schemas.microsoft.com/office/drawing/2014/chart" uri="{C3380CC4-5D6E-409C-BE32-E72D297353CC}">
              <c16:uniqueId val="{00000000-A703-441A-A459-AC4F4BD54A9C}"/>
            </c:ext>
          </c:extLst>
        </c:ser>
        <c:dLbls>
          <c:showLegendKey val="0"/>
          <c:showVal val="0"/>
          <c:showCatName val="0"/>
          <c:showSerName val="0"/>
          <c:showPercent val="0"/>
          <c:showBubbleSize val="0"/>
        </c:dLbls>
        <c:gapWidth val="150"/>
        <c:axId val="285794272"/>
        <c:axId val="28579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45.99</c:v>
                </c:pt>
                <c:pt idx="1">
                  <c:v>47.32</c:v>
                </c:pt>
                <c:pt idx="2">
                  <c:v>49.96</c:v>
                </c:pt>
                <c:pt idx="3">
                  <c:v>58.04</c:v>
                </c:pt>
                <c:pt idx="4">
                  <c:v>62.12</c:v>
                </c:pt>
              </c:numCache>
            </c:numRef>
          </c:val>
          <c:smooth val="0"/>
          <c:extLst>
            <c:ext xmlns:c16="http://schemas.microsoft.com/office/drawing/2014/chart" uri="{C3380CC4-5D6E-409C-BE32-E72D297353CC}">
              <c16:uniqueId val="{00000001-A703-441A-A459-AC4F4BD54A9C}"/>
            </c:ext>
          </c:extLst>
        </c:ser>
        <c:dLbls>
          <c:showLegendKey val="0"/>
          <c:showVal val="0"/>
          <c:showCatName val="0"/>
          <c:showSerName val="0"/>
          <c:showPercent val="0"/>
          <c:showBubbleSize val="0"/>
        </c:dLbls>
        <c:marker val="1"/>
        <c:smooth val="0"/>
        <c:axId val="285794272"/>
        <c:axId val="285794664"/>
      </c:lineChart>
      <c:dateAx>
        <c:axId val="285794272"/>
        <c:scaling>
          <c:orientation val="minMax"/>
        </c:scaling>
        <c:delete val="1"/>
        <c:axPos val="b"/>
        <c:numFmt formatCode="ge" sourceLinked="1"/>
        <c:majorTickMark val="none"/>
        <c:minorTickMark val="none"/>
        <c:tickLblPos val="none"/>
        <c:crossAx val="285794664"/>
        <c:crosses val="autoZero"/>
        <c:auto val="1"/>
        <c:lblOffset val="100"/>
        <c:baseTimeUnit val="years"/>
      </c:dateAx>
      <c:valAx>
        <c:axId val="28579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7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1163.82</c:v>
                </c:pt>
                <c:pt idx="1">
                  <c:v>1172.3</c:v>
                </c:pt>
                <c:pt idx="2">
                  <c:v>1111.1300000000001</c:v>
                </c:pt>
                <c:pt idx="3">
                  <c:v>1126.3399999999999</c:v>
                </c:pt>
                <c:pt idx="4">
                  <c:v>1170.3900000000001</c:v>
                </c:pt>
              </c:numCache>
            </c:numRef>
          </c:val>
          <c:extLst>
            <c:ext xmlns:c16="http://schemas.microsoft.com/office/drawing/2014/chart" uri="{C3380CC4-5D6E-409C-BE32-E72D297353CC}">
              <c16:uniqueId val="{00000000-E48A-4D4E-A67E-2A92A8C90F74}"/>
            </c:ext>
          </c:extLst>
        </c:ser>
        <c:dLbls>
          <c:showLegendKey val="0"/>
          <c:showVal val="0"/>
          <c:showCatName val="0"/>
          <c:showSerName val="0"/>
          <c:showPercent val="0"/>
          <c:showBubbleSize val="0"/>
        </c:dLbls>
        <c:gapWidth val="150"/>
        <c:axId val="285057928"/>
        <c:axId val="28579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963.16</c:v>
                </c:pt>
                <c:pt idx="1">
                  <c:v>1017.47</c:v>
                </c:pt>
                <c:pt idx="2">
                  <c:v>970.35</c:v>
                </c:pt>
                <c:pt idx="3">
                  <c:v>917.29</c:v>
                </c:pt>
                <c:pt idx="4">
                  <c:v>875.53</c:v>
                </c:pt>
              </c:numCache>
            </c:numRef>
          </c:val>
          <c:smooth val="0"/>
          <c:extLst>
            <c:ext xmlns:c16="http://schemas.microsoft.com/office/drawing/2014/chart" uri="{C3380CC4-5D6E-409C-BE32-E72D297353CC}">
              <c16:uniqueId val="{00000001-E48A-4D4E-A67E-2A92A8C90F74}"/>
            </c:ext>
          </c:extLst>
        </c:ser>
        <c:dLbls>
          <c:showLegendKey val="0"/>
          <c:showVal val="0"/>
          <c:showCatName val="0"/>
          <c:showSerName val="0"/>
          <c:showPercent val="0"/>
          <c:showBubbleSize val="0"/>
        </c:dLbls>
        <c:marker val="1"/>
        <c:smooth val="0"/>
        <c:axId val="285057928"/>
        <c:axId val="285795840"/>
      </c:lineChart>
      <c:dateAx>
        <c:axId val="285057928"/>
        <c:scaling>
          <c:orientation val="minMax"/>
        </c:scaling>
        <c:delete val="1"/>
        <c:axPos val="b"/>
        <c:numFmt formatCode="ge" sourceLinked="1"/>
        <c:majorTickMark val="none"/>
        <c:minorTickMark val="none"/>
        <c:tickLblPos val="none"/>
        <c:crossAx val="285795840"/>
        <c:crosses val="autoZero"/>
        <c:auto val="1"/>
        <c:lblOffset val="100"/>
        <c:baseTimeUnit val="years"/>
      </c:dateAx>
      <c:valAx>
        <c:axId val="2857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05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85.47</c:v>
                </c:pt>
                <c:pt idx="1">
                  <c:v>88.21</c:v>
                </c:pt>
                <c:pt idx="2">
                  <c:v>98.77</c:v>
                </c:pt>
                <c:pt idx="3">
                  <c:v>99.18</c:v>
                </c:pt>
                <c:pt idx="4">
                  <c:v>99.74</c:v>
                </c:pt>
              </c:numCache>
            </c:numRef>
          </c:val>
          <c:extLst>
            <c:ext xmlns:c16="http://schemas.microsoft.com/office/drawing/2014/chart" uri="{C3380CC4-5D6E-409C-BE32-E72D297353CC}">
              <c16:uniqueId val="{00000000-7429-4069-9D84-9C6CE60515FF}"/>
            </c:ext>
          </c:extLst>
        </c:ser>
        <c:dLbls>
          <c:showLegendKey val="0"/>
          <c:showVal val="0"/>
          <c:showCatName val="0"/>
          <c:showSerName val="0"/>
          <c:showPercent val="0"/>
          <c:showBubbleSize val="0"/>
        </c:dLbls>
        <c:gapWidth val="150"/>
        <c:axId val="285797016"/>
        <c:axId val="28579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94.82</c:v>
                </c:pt>
                <c:pt idx="1">
                  <c:v>96.37</c:v>
                </c:pt>
                <c:pt idx="2">
                  <c:v>99.26</c:v>
                </c:pt>
                <c:pt idx="3">
                  <c:v>99.67</c:v>
                </c:pt>
                <c:pt idx="4">
                  <c:v>99.83</c:v>
                </c:pt>
              </c:numCache>
            </c:numRef>
          </c:val>
          <c:smooth val="0"/>
          <c:extLst>
            <c:ext xmlns:c16="http://schemas.microsoft.com/office/drawing/2014/chart" uri="{C3380CC4-5D6E-409C-BE32-E72D297353CC}">
              <c16:uniqueId val="{00000001-7429-4069-9D84-9C6CE60515FF}"/>
            </c:ext>
          </c:extLst>
        </c:ser>
        <c:dLbls>
          <c:showLegendKey val="0"/>
          <c:showVal val="0"/>
          <c:showCatName val="0"/>
          <c:showSerName val="0"/>
          <c:showPercent val="0"/>
          <c:showBubbleSize val="0"/>
        </c:dLbls>
        <c:marker val="1"/>
        <c:smooth val="0"/>
        <c:axId val="285797016"/>
        <c:axId val="285797408"/>
      </c:lineChart>
      <c:dateAx>
        <c:axId val="285797016"/>
        <c:scaling>
          <c:orientation val="minMax"/>
        </c:scaling>
        <c:delete val="1"/>
        <c:axPos val="b"/>
        <c:numFmt formatCode="ge" sourceLinked="1"/>
        <c:majorTickMark val="none"/>
        <c:minorTickMark val="none"/>
        <c:tickLblPos val="none"/>
        <c:crossAx val="285797408"/>
        <c:crosses val="autoZero"/>
        <c:auto val="1"/>
        <c:lblOffset val="100"/>
        <c:baseTimeUnit val="years"/>
      </c:dateAx>
      <c:valAx>
        <c:axId val="2857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79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173.37</c:v>
                </c:pt>
                <c:pt idx="1">
                  <c:v>168.35</c:v>
                </c:pt>
                <c:pt idx="2">
                  <c:v>150.84</c:v>
                </c:pt>
                <c:pt idx="3">
                  <c:v>150.13999999999999</c:v>
                </c:pt>
                <c:pt idx="4">
                  <c:v>148.72999999999999</c:v>
                </c:pt>
              </c:numCache>
            </c:numRef>
          </c:val>
          <c:extLst>
            <c:ext xmlns:c16="http://schemas.microsoft.com/office/drawing/2014/chart" uri="{C3380CC4-5D6E-409C-BE32-E72D297353CC}">
              <c16:uniqueId val="{00000000-0C47-4CD0-A68D-C127DA861A63}"/>
            </c:ext>
          </c:extLst>
        </c:ser>
        <c:dLbls>
          <c:showLegendKey val="0"/>
          <c:showVal val="0"/>
          <c:showCatName val="0"/>
          <c:showSerName val="0"/>
          <c:showPercent val="0"/>
          <c:showBubbleSize val="0"/>
        </c:dLbls>
        <c:gapWidth val="150"/>
        <c:axId val="285563688"/>
        <c:axId val="28556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162.88</c:v>
                </c:pt>
                <c:pt idx="1">
                  <c:v>162.65</c:v>
                </c:pt>
                <c:pt idx="2">
                  <c:v>159.53</c:v>
                </c:pt>
                <c:pt idx="3">
                  <c:v>159.6</c:v>
                </c:pt>
                <c:pt idx="4">
                  <c:v>158.94</c:v>
                </c:pt>
              </c:numCache>
            </c:numRef>
          </c:val>
          <c:smooth val="0"/>
          <c:extLst>
            <c:ext xmlns:c16="http://schemas.microsoft.com/office/drawing/2014/chart" uri="{C3380CC4-5D6E-409C-BE32-E72D297353CC}">
              <c16:uniqueId val="{00000001-0C47-4CD0-A68D-C127DA861A63}"/>
            </c:ext>
          </c:extLst>
        </c:ser>
        <c:dLbls>
          <c:showLegendKey val="0"/>
          <c:showVal val="0"/>
          <c:showCatName val="0"/>
          <c:showSerName val="0"/>
          <c:showPercent val="0"/>
          <c:showBubbleSize val="0"/>
        </c:dLbls>
        <c:marker val="1"/>
        <c:smooth val="0"/>
        <c:axId val="285563688"/>
        <c:axId val="285564080"/>
      </c:lineChart>
      <c:dateAx>
        <c:axId val="285563688"/>
        <c:scaling>
          <c:orientation val="minMax"/>
        </c:scaling>
        <c:delete val="1"/>
        <c:axPos val="b"/>
        <c:numFmt formatCode="ge" sourceLinked="1"/>
        <c:majorTickMark val="none"/>
        <c:minorTickMark val="none"/>
        <c:tickLblPos val="none"/>
        <c:crossAx val="285564080"/>
        <c:crosses val="autoZero"/>
        <c:auto val="1"/>
        <c:lblOffset val="100"/>
        <c:baseTimeUnit val="years"/>
      </c:dateAx>
      <c:valAx>
        <c:axId val="28556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6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佐世保市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自治体職員</v>
      </c>
      <c r="AE8" s="49"/>
      <c r="AF8" s="49"/>
      <c r="AG8" s="49"/>
      <c r="AH8" s="49"/>
      <c r="AI8" s="49"/>
      <c r="AJ8" s="49"/>
      <c r="AK8" s="3"/>
      <c r="AL8" s="50">
        <f>データ!S6</f>
        <v>252370</v>
      </c>
      <c r="AM8" s="50"/>
      <c r="AN8" s="50"/>
      <c r="AO8" s="50"/>
      <c r="AP8" s="50"/>
      <c r="AQ8" s="50"/>
      <c r="AR8" s="50"/>
      <c r="AS8" s="50"/>
      <c r="AT8" s="45">
        <f>データ!T6</f>
        <v>426.06</v>
      </c>
      <c r="AU8" s="45"/>
      <c r="AV8" s="45"/>
      <c r="AW8" s="45"/>
      <c r="AX8" s="45"/>
      <c r="AY8" s="45"/>
      <c r="AZ8" s="45"/>
      <c r="BA8" s="45"/>
      <c r="BB8" s="45">
        <f>データ!U6</f>
        <v>592.33000000000004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57.42</v>
      </c>
      <c r="J10" s="45"/>
      <c r="K10" s="45"/>
      <c r="L10" s="45"/>
      <c r="M10" s="45"/>
      <c r="N10" s="45"/>
      <c r="O10" s="45"/>
      <c r="P10" s="45">
        <f>データ!P6</f>
        <v>58.49</v>
      </c>
      <c r="Q10" s="45"/>
      <c r="R10" s="45"/>
      <c r="S10" s="45"/>
      <c r="T10" s="45"/>
      <c r="U10" s="45"/>
      <c r="V10" s="45"/>
      <c r="W10" s="45">
        <f>データ!Q6</f>
        <v>96.93</v>
      </c>
      <c r="X10" s="45"/>
      <c r="Y10" s="45"/>
      <c r="Z10" s="45"/>
      <c r="AA10" s="45"/>
      <c r="AB10" s="45"/>
      <c r="AC10" s="45"/>
      <c r="AD10" s="50">
        <f>データ!R6</f>
        <v>2417</v>
      </c>
      <c r="AE10" s="50"/>
      <c r="AF10" s="50"/>
      <c r="AG10" s="50"/>
      <c r="AH10" s="50"/>
      <c r="AI10" s="50"/>
      <c r="AJ10" s="50"/>
      <c r="AK10" s="2"/>
      <c r="AL10" s="50">
        <f>データ!V6</f>
        <v>146196</v>
      </c>
      <c r="AM10" s="50"/>
      <c r="AN10" s="50"/>
      <c r="AO10" s="50"/>
      <c r="AP10" s="50"/>
      <c r="AQ10" s="50"/>
      <c r="AR10" s="50"/>
      <c r="AS10" s="50"/>
      <c r="AT10" s="45">
        <f>データ!W6</f>
        <v>31.91</v>
      </c>
      <c r="AU10" s="45"/>
      <c r="AV10" s="45"/>
      <c r="AW10" s="45"/>
      <c r="AX10" s="45"/>
      <c r="AY10" s="45"/>
      <c r="AZ10" s="45"/>
      <c r="BA10" s="45"/>
      <c r="BB10" s="45">
        <f>データ!X6</f>
        <v>4581.51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75" t="s">
        <v>26</v>
      </c>
      <c r="BM14" s="76"/>
      <c r="BN14" s="76"/>
      <c r="BO14" s="76"/>
      <c r="BP14" s="76"/>
      <c r="BQ14" s="76"/>
      <c r="BR14" s="76"/>
      <c r="BS14" s="76"/>
      <c r="BT14" s="76"/>
      <c r="BU14" s="76"/>
      <c r="BV14" s="76"/>
      <c r="BW14" s="76"/>
      <c r="BX14" s="76"/>
      <c r="BY14" s="76"/>
      <c r="BZ14" s="77"/>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78"/>
      <c r="BM15" s="79"/>
      <c r="BN15" s="79"/>
      <c r="BO15" s="79"/>
      <c r="BP15" s="79"/>
      <c r="BQ15" s="79"/>
      <c r="BR15" s="79"/>
      <c r="BS15" s="79"/>
      <c r="BT15" s="79"/>
      <c r="BU15" s="79"/>
      <c r="BV15" s="79"/>
      <c r="BW15" s="79"/>
      <c r="BX15" s="79"/>
      <c r="BY15" s="79"/>
      <c r="BZ15" s="8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1"/>
      <c r="BM34" s="82"/>
      <c r="BN34" s="82"/>
      <c r="BO34" s="82"/>
      <c r="BP34" s="82"/>
      <c r="BQ34" s="82"/>
      <c r="BR34" s="82"/>
      <c r="BS34" s="82"/>
      <c r="BT34" s="82"/>
      <c r="BU34" s="82"/>
      <c r="BV34" s="82"/>
      <c r="BW34" s="82"/>
      <c r="BX34" s="82"/>
      <c r="BY34" s="82"/>
      <c r="BZ34" s="8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1"/>
      <c r="BM35" s="82"/>
      <c r="BN35" s="82"/>
      <c r="BO35" s="82"/>
      <c r="BP35" s="82"/>
      <c r="BQ35" s="82"/>
      <c r="BR35" s="82"/>
      <c r="BS35" s="82"/>
      <c r="BT35" s="82"/>
      <c r="BU35" s="82"/>
      <c r="BV35" s="82"/>
      <c r="BW35" s="82"/>
      <c r="BX35" s="82"/>
      <c r="BY35" s="82"/>
      <c r="BZ35" s="8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FAcb9oHr2+E6fRvWNhA1nzsmay/r6HSig3t+B0Ch7SA8xchS55Fj7QDSja9GKg0ORL1LJXAJz621uhCJibdONg==" saltValue="+DWRHzRnc1V7oysaroXD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8" t="s">
        <v>52</v>
      </c>
      <c r="I3" s="89"/>
      <c r="J3" s="89"/>
      <c r="K3" s="89"/>
      <c r="L3" s="89"/>
      <c r="M3" s="89"/>
      <c r="N3" s="89"/>
      <c r="O3" s="89"/>
      <c r="P3" s="89"/>
      <c r="Q3" s="89"/>
      <c r="R3" s="89"/>
      <c r="S3" s="89"/>
      <c r="T3" s="89"/>
      <c r="U3" s="89"/>
      <c r="V3" s="89"/>
      <c r="W3" s="89"/>
      <c r="X3" s="90"/>
      <c r="Y3" s="94" t="s">
        <v>53</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54</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8" x14ac:dyDescent="0.15">
      <c r="A4" s="28" t="s">
        <v>55</v>
      </c>
      <c r="B4" s="30"/>
      <c r="C4" s="30"/>
      <c r="D4" s="30"/>
      <c r="E4" s="30"/>
      <c r="F4" s="30"/>
      <c r="G4" s="30"/>
      <c r="H4" s="91"/>
      <c r="I4" s="92"/>
      <c r="J4" s="92"/>
      <c r="K4" s="92"/>
      <c r="L4" s="92"/>
      <c r="M4" s="92"/>
      <c r="N4" s="92"/>
      <c r="O4" s="92"/>
      <c r="P4" s="92"/>
      <c r="Q4" s="92"/>
      <c r="R4" s="92"/>
      <c r="S4" s="92"/>
      <c r="T4" s="92"/>
      <c r="U4" s="92"/>
      <c r="V4" s="92"/>
      <c r="W4" s="92"/>
      <c r="X4" s="93"/>
      <c r="Y4" s="87" t="s">
        <v>56</v>
      </c>
      <c r="Z4" s="87"/>
      <c r="AA4" s="87"/>
      <c r="AB4" s="87"/>
      <c r="AC4" s="87"/>
      <c r="AD4" s="87"/>
      <c r="AE4" s="87"/>
      <c r="AF4" s="87"/>
      <c r="AG4" s="87"/>
      <c r="AH4" s="87"/>
      <c r="AI4" s="87"/>
      <c r="AJ4" s="87" t="s">
        <v>57</v>
      </c>
      <c r="AK4" s="87"/>
      <c r="AL4" s="87"/>
      <c r="AM4" s="87"/>
      <c r="AN4" s="87"/>
      <c r="AO4" s="87"/>
      <c r="AP4" s="87"/>
      <c r="AQ4" s="87"/>
      <c r="AR4" s="87"/>
      <c r="AS4" s="87"/>
      <c r="AT4" s="87"/>
      <c r="AU4" s="87" t="s">
        <v>58</v>
      </c>
      <c r="AV4" s="87"/>
      <c r="AW4" s="87"/>
      <c r="AX4" s="87"/>
      <c r="AY4" s="87"/>
      <c r="AZ4" s="87"/>
      <c r="BA4" s="87"/>
      <c r="BB4" s="87"/>
      <c r="BC4" s="87"/>
      <c r="BD4" s="87"/>
      <c r="BE4" s="87"/>
      <c r="BF4" s="87" t="s">
        <v>59</v>
      </c>
      <c r="BG4" s="87"/>
      <c r="BH4" s="87"/>
      <c r="BI4" s="87"/>
      <c r="BJ4" s="87"/>
      <c r="BK4" s="87"/>
      <c r="BL4" s="87"/>
      <c r="BM4" s="87"/>
      <c r="BN4" s="87"/>
      <c r="BO4" s="87"/>
      <c r="BP4" s="87"/>
      <c r="BQ4" s="87" t="s">
        <v>60</v>
      </c>
      <c r="BR4" s="87"/>
      <c r="BS4" s="87"/>
      <c r="BT4" s="87"/>
      <c r="BU4" s="87"/>
      <c r="BV4" s="87"/>
      <c r="BW4" s="87"/>
      <c r="BX4" s="87"/>
      <c r="BY4" s="87"/>
      <c r="BZ4" s="87"/>
      <c r="CA4" s="87"/>
      <c r="CB4" s="87" t="s">
        <v>61</v>
      </c>
      <c r="CC4" s="87"/>
      <c r="CD4" s="87"/>
      <c r="CE4" s="87"/>
      <c r="CF4" s="87"/>
      <c r="CG4" s="87"/>
      <c r="CH4" s="87"/>
      <c r="CI4" s="87"/>
      <c r="CJ4" s="87"/>
      <c r="CK4" s="87"/>
      <c r="CL4" s="87"/>
      <c r="CM4" s="87" t="s">
        <v>62</v>
      </c>
      <c r="CN4" s="87"/>
      <c r="CO4" s="87"/>
      <c r="CP4" s="87"/>
      <c r="CQ4" s="87"/>
      <c r="CR4" s="87"/>
      <c r="CS4" s="87"/>
      <c r="CT4" s="87"/>
      <c r="CU4" s="87"/>
      <c r="CV4" s="87"/>
      <c r="CW4" s="87"/>
      <c r="CX4" s="87" t="s">
        <v>63</v>
      </c>
      <c r="CY4" s="87"/>
      <c r="CZ4" s="87"/>
      <c r="DA4" s="87"/>
      <c r="DB4" s="87"/>
      <c r="DC4" s="87"/>
      <c r="DD4" s="87"/>
      <c r="DE4" s="87"/>
      <c r="DF4" s="87"/>
      <c r="DG4" s="87"/>
      <c r="DH4" s="87"/>
      <c r="DI4" s="87" t="s">
        <v>64</v>
      </c>
      <c r="DJ4" s="87"/>
      <c r="DK4" s="87"/>
      <c r="DL4" s="87"/>
      <c r="DM4" s="87"/>
      <c r="DN4" s="87"/>
      <c r="DO4" s="87"/>
      <c r="DP4" s="87"/>
      <c r="DQ4" s="87"/>
      <c r="DR4" s="87"/>
      <c r="DS4" s="87"/>
      <c r="DT4" s="87" t="s">
        <v>65</v>
      </c>
      <c r="DU4" s="87"/>
      <c r="DV4" s="87"/>
      <c r="DW4" s="87"/>
      <c r="DX4" s="87"/>
      <c r="DY4" s="87"/>
      <c r="DZ4" s="87"/>
      <c r="EA4" s="87"/>
      <c r="EB4" s="87"/>
      <c r="EC4" s="87"/>
      <c r="ED4" s="87"/>
      <c r="EE4" s="87" t="s">
        <v>66</v>
      </c>
      <c r="EF4" s="87"/>
      <c r="EG4" s="87"/>
      <c r="EH4" s="87"/>
      <c r="EI4" s="87"/>
      <c r="EJ4" s="87"/>
      <c r="EK4" s="87"/>
      <c r="EL4" s="87"/>
      <c r="EM4" s="87"/>
      <c r="EN4" s="87"/>
      <c r="EO4" s="8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422029</v>
      </c>
      <c r="D6" s="33">
        <f t="shared" si="3"/>
        <v>46</v>
      </c>
      <c r="E6" s="33">
        <f t="shared" si="3"/>
        <v>17</v>
      </c>
      <c r="F6" s="33">
        <f t="shared" si="3"/>
        <v>1</v>
      </c>
      <c r="G6" s="33">
        <f t="shared" si="3"/>
        <v>0</v>
      </c>
      <c r="H6" s="33" t="str">
        <f t="shared" si="3"/>
        <v>長崎県　佐世保市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57.42</v>
      </c>
      <c r="P6" s="34">
        <f t="shared" si="3"/>
        <v>58.49</v>
      </c>
      <c r="Q6" s="34">
        <f t="shared" si="3"/>
        <v>96.93</v>
      </c>
      <c r="R6" s="34">
        <f t="shared" si="3"/>
        <v>2417</v>
      </c>
      <c r="S6" s="34">
        <f t="shared" si="3"/>
        <v>252370</v>
      </c>
      <c r="T6" s="34">
        <f t="shared" si="3"/>
        <v>426.06</v>
      </c>
      <c r="U6" s="34">
        <f t="shared" si="3"/>
        <v>592.33000000000004</v>
      </c>
      <c r="V6" s="34">
        <f t="shared" si="3"/>
        <v>146196</v>
      </c>
      <c r="W6" s="34">
        <f t="shared" si="3"/>
        <v>31.91</v>
      </c>
      <c r="X6" s="34">
        <f t="shared" si="3"/>
        <v>4581.51</v>
      </c>
      <c r="Y6" s="35">
        <f>IF(Y7="",NA(),Y7)</f>
        <v>104.83</v>
      </c>
      <c r="Z6" s="35">
        <f t="shared" ref="Z6:AH6" si="4">IF(Z7="",NA(),Z7)</f>
        <v>105.39</v>
      </c>
      <c r="AA6" s="35">
        <f t="shared" si="4"/>
        <v>105.01</v>
      </c>
      <c r="AB6" s="35">
        <f t="shared" si="4"/>
        <v>105.96</v>
      </c>
      <c r="AC6" s="35">
        <f t="shared" si="4"/>
        <v>104.27</v>
      </c>
      <c r="AD6" s="35">
        <f t="shared" si="4"/>
        <v>108.53</v>
      </c>
      <c r="AE6" s="35">
        <f t="shared" si="4"/>
        <v>108.52</v>
      </c>
      <c r="AF6" s="35">
        <f t="shared" si="4"/>
        <v>109.12</v>
      </c>
      <c r="AG6" s="35">
        <f t="shared" si="4"/>
        <v>110.22</v>
      </c>
      <c r="AH6" s="35">
        <f t="shared" si="4"/>
        <v>110.01</v>
      </c>
      <c r="AI6" s="34" t="str">
        <f>IF(AI7="","",IF(AI7="-","【-】","【"&amp;SUBSTITUTE(TEXT(AI7,"#,##0.00"),"-","△")&amp;"】"))</f>
        <v>【108.69】</v>
      </c>
      <c r="AJ6" s="34">
        <f>IF(AJ7="",NA(),AJ7)</f>
        <v>0</v>
      </c>
      <c r="AK6" s="34">
        <f t="shared" ref="AK6:AS6" si="5">IF(AK7="",NA(),AK7)</f>
        <v>0</v>
      </c>
      <c r="AL6" s="34">
        <f t="shared" si="5"/>
        <v>0</v>
      </c>
      <c r="AM6" s="34">
        <f t="shared" si="5"/>
        <v>0</v>
      </c>
      <c r="AN6" s="34">
        <f t="shared" si="5"/>
        <v>0</v>
      </c>
      <c r="AO6" s="35">
        <f t="shared" si="5"/>
        <v>4.72</v>
      </c>
      <c r="AP6" s="35">
        <f t="shared" si="5"/>
        <v>4.87</v>
      </c>
      <c r="AQ6" s="35">
        <f t="shared" si="5"/>
        <v>3.8</v>
      </c>
      <c r="AR6" s="35">
        <f t="shared" si="5"/>
        <v>3.21</v>
      </c>
      <c r="AS6" s="35">
        <f t="shared" si="5"/>
        <v>2.36</v>
      </c>
      <c r="AT6" s="34" t="str">
        <f>IF(AT7="","",IF(AT7="-","【-】","【"&amp;SUBSTITUTE(TEXT(AT7,"#,##0.00"),"-","△")&amp;"】"))</f>
        <v>【3.28】</v>
      </c>
      <c r="AU6" s="35">
        <f>IF(AU7="",NA(),AU7)</f>
        <v>159.55000000000001</v>
      </c>
      <c r="AV6" s="35">
        <f t="shared" ref="AV6:BD6" si="6">IF(AV7="",NA(),AV7)</f>
        <v>151.11000000000001</v>
      </c>
      <c r="AW6" s="35">
        <f t="shared" si="6"/>
        <v>146.30000000000001</v>
      </c>
      <c r="AX6" s="35">
        <f t="shared" si="6"/>
        <v>141.04</v>
      </c>
      <c r="AY6" s="35">
        <f t="shared" si="6"/>
        <v>152.08000000000001</v>
      </c>
      <c r="AZ6" s="35">
        <f t="shared" si="6"/>
        <v>45.99</v>
      </c>
      <c r="BA6" s="35">
        <f t="shared" si="6"/>
        <v>47.32</v>
      </c>
      <c r="BB6" s="35">
        <f t="shared" si="6"/>
        <v>49.96</v>
      </c>
      <c r="BC6" s="35">
        <f t="shared" si="6"/>
        <v>58.04</v>
      </c>
      <c r="BD6" s="35">
        <f t="shared" si="6"/>
        <v>62.12</v>
      </c>
      <c r="BE6" s="34" t="str">
        <f>IF(BE7="","",IF(BE7="-","【-】","【"&amp;SUBSTITUTE(TEXT(BE7,"#,##0.00"),"-","△")&amp;"】"))</f>
        <v>【69.49】</v>
      </c>
      <c r="BF6" s="35">
        <f>IF(BF7="",NA(),BF7)</f>
        <v>1163.82</v>
      </c>
      <c r="BG6" s="35">
        <f t="shared" ref="BG6:BO6" si="7">IF(BG7="",NA(),BG7)</f>
        <v>1172.3</v>
      </c>
      <c r="BH6" s="35">
        <f t="shared" si="7"/>
        <v>1111.1300000000001</v>
      </c>
      <c r="BI6" s="35">
        <f t="shared" si="7"/>
        <v>1126.3399999999999</v>
      </c>
      <c r="BJ6" s="35">
        <f t="shared" si="7"/>
        <v>1170.3900000000001</v>
      </c>
      <c r="BK6" s="35">
        <f t="shared" si="7"/>
        <v>963.16</v>
      </c>
      <c r="BL6" s="35">
        <f t="shared" si="7"/>
        <v>1017.47</v>
      </c>
      <c r="BM6" s="35">
        <f t="shared" si="7"/>
        <v>970.35</v>
      </c>
      <c r="BN6" s="35">
        <f t="shared" si="7"/>
        <v>917.29</v>
      </c>
      <c r="BO6" s="35">
        <f t="shared" si="7"/>
        <v>875.53</v>
      </c>
      <c r="BP6" s="34" t="str">
        <f>IF(BP7="","",IF(BP7="-","【-】","【"&amp;SUBSTITUTE(TEXT(BP7,"#,##0.00"),"-","△")&amp;"】"))</f>
        <v>【682.78】</v>
      </c>
      <c r="BQ6" s="35">
        <f>IF(BQ7="",NA(),BQ7)</f>
        <v>85.47</v>
      </c>
      <c r="BR6" s="35">
        <f t="shared" ref="BR6:BZ6" si="8">IF(BR7="",NA(),BR7)</f>
        <v>88.21</v>
      </c>
      <c r="BS6" s="35">
        <f t="shared" si="8"/>
        <v>98.77</v>
      </c>
      <c r="BT6" s="35">
        <f t="shared" si="8"/>
        <v>99.18</v>
      </c>
      <c r="BU6" s="35">
        <f t="shared" si="8"/>
        <v>99.74</v>
      </c>
      <c r="BV6" s="35">
        <f t="shared" si="8"/>
        <v>94.82</v>
      </c>
      <c r="BW6" s="35">
        <f t="shared" si="8"/>
        <v>96.37</v>
      </c>
      <c r="BX6" s="35">
        <f t="shared" si="8"/>
        <v>99.26</v>
      </c>
      <c r="BY6" s="35">
        <f t="shared" si="8"/>
        <v>99.67</v>
      </c>
      <c r="BZ6" s="35">
        <f t="shared" si="8"/>
        <v>99.83</v>
      </c>
      <c r="CA6" s="34" t="str">
        <f>IF(CA7="","",IF(CA7="-","【-】","【"&amp;SUBSTITUTE(TEXT(CA7,"#,##0.00"),"-","△")&amp;"】"))</f>
        <v>【100.91】</v>
      </c>
      <c r="CB6" s="35">
        <f>IF(CB7="",NA(),CB7)</f>
        <v>173.37</v>
      </c>
      <c r="CC6" s="35">
        <f t="shared" ref="CC6:CK6" si="9">IF(CC7="",NA(),CC7)</f>
        <v>168.35</v>
      </c>
      <c r="CD6" s="35">
        <f t="shared" si="9"/>
        <v>150.84</v>
      </c>
      <c r="CE6" s="35">
        <f t="shared" si="9"/>
        <v>150.13999999999999</v>
      </c>
      <c r="CF6" s="35">
        <f t="shared" si="9"/>
        <v>148.72999999999999</v>
      </c>
      <c r="CG6" s="35">
        <f t="shared" si="9"/>
        <v>162.88</v>
      </c>
      <c r="CH6" s="35">
        <f t="shared" si="9"/>
        <v>162.65</v>
      </c>
      <c r="CI6" s="35">
        <f t="shared" si="9"/>
        <v>159.53</v>
      </c>
      <c r="CJ6" s="35">
        <f t="shared" si="9"/>
        <v>159.6</v>
      </c>
      <c r="CK6" s="35">
        <f t="shared" si="9"/>
        <v>158.94</v>
      </c>
      <c r="CL6" s="34" t="str">
        <f>IF(CL7="","",IF(CL7="-","【-】","【"&amp;SUBSTITUTE(TEXT(CL7,"#,##0.00"),"-","△")&amp;"】"))</f>
        <v>【136.86】</v>
      </c>
      <c r="CM6" s="35">
        <f>IF(CM7="",NA(),CM7)</f>
        <v>54.56</v>
      </c>
      <c r="CN6" s="35">
        <f t="shared" ref="CN6:CV6" si="10">IF(CN7="",NA(),CN7)</f>
        <v>55.65</v>
      </c>
      <c r="CO6" s="35">
        <f t="shared" si="10"/>
        <v>58.63</v>
      </c>
      <c r="CP6" s="35">
        <f t="shared" si="10"/>
        <v>54.17</v>
      </c>
      <c r="CQ6" s="35">
        <f t="shared" si="10"/>
        <v>53.09</v>
      </c>
      <c r="CR6" s="35">
        <f t="shared" si="10"/>
        <v>67.95</v>
      </c>
      <c r="CS6" s="35">
        <f t="shared" si="10"/>
        <v>66.63</v>
      </c>
      <c r="CT6" s="35">
        <f t="shared" si="10"/>
        <v>67.040000000000006</v>
      </c>
      <c r="CU6" s="35">
        <f t="shared" si="10"/>
        <v>66.34</v>
      </c>
      <c r="CV6" s="35">
        <f t="shared" si="10"/>
        <v>67.069999999999993</v>
      </c>
      <c r="CW6" s="34" t="str">
        <f>IF(CW7="","",IF(CW7="-","【-】","【"&amp;SUBSTITUTE(TEXT(CW7,"#,##0.00"),"-","△")&amp;"】"))</f>
        <v>【58.98】</v>
      </c>
      <c r="CX6" s="35">
        <f>IF(CX7="",NA(),CX7)</f>
        <v>90.03</v>
      </c>
      <c r="CY6" s="35">
        <f t="shared" ref="CY6:DG6" si="11">IF(CY7="",NA(),CY7)</f>
        <v>89.88</v>
      </c>
      <c r="CZ6" s="35">
        <f t="shared" si="11"/>
        <v>91.27</v>
      </c>
      <c r="DA6" s="35">
        <f t="shared" si="11"/>
        <v>91.7</v>
      </c>
      <c r="DB6" s="35">
        <f t="shared" si="11"/>
        <v>91.51</v>
      </c>
      <c r="DC6" s="35">
        <f t="shared" si="11"/>
        <v>93.12</v>
      </c>
      <c r="DD6" s="35">
        <f t="shared" si="11"/>
        <v>93.38</v>
      </c>
      <c r="DE6" s="35">
        <f t="shared" si="11"/>
        <v>93.5</v>
      </c>
      <c r="DF6" s="35">
        <f t="shared" si="11"/>
        <v>93.86</v>
      </c>
      <c r="DG6" s="35">
        <f t="shared" si="11"/>
        <v>93.96</v>
      </c>
      <c r="DH6" s="34" t="str">
        <f>IF(DH7="","",IF(DH7="-","【-】","【"&amp;SUBSTITUTE(TEXT(DH7,"#,##0.00"),"-","△")&amp;"】"))</f>
        <v>【95.20】</v>
      </c>
      <c r="DI6" s="35">
        <f>IF(DI7="",NA(),DI7)</f>
        <v>37.06</v>
      </c>
      <c r="DJ6" s="35">
        <f t="shared" ref="DJ6:DR6" si="12">IF(DJ7="",NA(),DJ7)</f>
        <v>37.65</v>
      </c>
      <c r="DK6" s="35">
        <f t="shared" si="12"/>
        <v>38.369999999999997</v>
      </c>
      <c r="DL6" s="35">
        <f t="shared" si="12"/>
        <v>39.15</v>
      </c>
      <c r="DM6" s="35">
        <f t="shared" si="12"/>
        <v>39.82</v>
      </c>
      <c r="DN6" s="35">
        <f t="shared" si="12"/>
        <v>28.35</v>
      </c>
      <c r="DO6" s="35">
        <f t="shared" si="12"/>
        <v>27.96</v>
      </c>
      <c r="DP6" s="35">
        <f t="shared" si="12"/>
        <v>28.81</v>
      </c>
      <c r="DQ6" s="35">
        <f t="shared" si="12"/>
        <v>31.19</v>
      </c>
      <c r="DR6" s="35">
        <f t="shared" si="12"/>
        <v>33.090000000000003</v>
      </c>
      <c r="DS6" s="34" t="str">
        <f>IF(DS7="","",IF(DS7="-","【-】","【"&amp;SUBSTITUTE(TEXT(DS7,"#,##0.00"),"-","△")&amp;"】"))</f>
        <v>【38.60】</v>
      </c>
      <c r="DT6" s="35">
        <f>IF(DT7="",NA(),DT7)</f>
        <v>2.86</v>
      </c>
      <c r="DU6" s="35">
        <f t="shared" ref="DU6:EC6" si="13">IF(DU7="",NA(),DU7)</f>
        <v>6.91</v>
      </c>
      <c r="DV6" s="35">
        <f t="shared" si="13"/>
        <v>8.7100000000000009</v>
      </c>
      <c r="DW6" s="35">
        <f t="shared" si="13"/>
        <v>10.42</v>
      </c>
      <c r="DX6" s="35">
        <f t="shared" si="13"/>
        <v>11.88</v>
      </c>
      <c r="DY6" s="35">
        <f t="shared" si="13"/>
        <v>3.05</v>
      </c>
      <c r="DZ6" s="35">
        <f t="shared" si="13"/>
        <v>3.4</v>
      </c>
      <c r="EA6" s="35">
        <f t="shared" si="13"/>
        <v>3.84</v>
      </c>
      <c r="EB6" s="35">
        <f t="shared" si="13"/>
        <v>4.3099999999999996</v>
      </c>
      <c r="EC6" s="35">
        <f t="shared" si="13"/>
        <v>5.04</v>
      </c>
      <c r="ED6" s="34" t="str">
        <f>IF(ED7="","",IF(ED7="-","【-】","【"&amp;SUBSTITUTE(TEXT(ED7,"#,##0.00"),"-","△")&amp;"】"))</f>
        <v>【5.64】</v>
      </c>
      <c r="EE6" s="35">
        <f>IF(EE7="",NA(),EE7)</f>
        <v>0.08</v>
      </c>
      <c r="EF6" s="35">
        <f t="shared" ref="EF6:EN6" si="14">IF(EF7="",NA(),EF7)</f>
        <v>0.14000000000000001</v>
      </c>
      <c r="EG6" s="35">
        <f t="shared" si="14"/>
        <v>0.19</v>
      </c>
      <c r="EH6" s="35">
        <f t="shared" si="14"/>
        <v>0.21</v>
      </c>
      <c r="EI6" s="35">
        <f t="shared" si="14"/>
        <v>0.4</v>
      </c>
      <c r="EJ6" s="35">
        <f t="shared" si="14"/>
        <v>0.08</v>
      </c>
      <c r="EK6" s="35">
        <f t="shared" si="14"/>
        <v>0.22</v>
      </c>
      <c r="EL6" s="35">
        <f t="shared" si="14"/>
        <v>0.28000000000000003</v>
      </c>
      <c r="EM6" s="35">
        <f t="shared" si="14"/>
        <v>0.21</v>
      </c>
      <c r="EN6" s="35">
        <f t="shared" si="14"/>
        <v>0.25</v>
      </c>
      <c r="EO6" s="34" t="str">
        <f>IF(EO7="","",IF(EO7="-","【-】","【"&amp;SUBSTITUTE(TEXT(EO7,"#,##0.00"),"-","△")&amp;"】"))</f>
        <v>【0.23】</v>
      </c>
    </row>
    <row r="7" spans="1:148" s="36" customFormat="1" x14ac:dyDescent="0.15">
      <c r="A7" s="28"/>
      <c r="B7" s="37">
        <v>2018</v>
      </c>
      <c r="C7" s="37">
        <v>422029</v>
      </c>
      <c r="D7" s="37">
        <v>46</v>
      </c>
      <c r="E7" s="37">
        <v>17</v>
      </c>
      <c r="F7" s="37">
        <v>1</v>
      </c>
      <c r="G7" s="37">
        <v>0</v>
      </c>
      <c r="H7" s="37" t="s">
        <v>96</v>
      </c>
      <c r="I7" s="37" t="s">
        <v>97</v>
      </c>
      <c r="J7" s="37" t="s">
        <v>98</v>
      </c>
      <c r="K7" s="37" t="s">
        <v>99</v>
      </c>
      <c r="L7" s="37" t="s">
        <v>100</v>
      </c>
      <c r="M7" s="37" t="s">
        <v>101</v>
      </c>
      <c r="N7" s="38" t="s">
        <v>102</v>
      </c>
      <c r="O7" s="38">
        <v>57.42</v>
      </c>
      <c r="P7" s="38">
        <v>58.49</v>
      </c>
      <c r="Q7" s="38">
        <v>96.93</v>
      </c>
      <c r="R7" s="38">
        <v>2417</v>
      </c>
      <c r="S7" s="38">
        <v>252370</v>
      </c>
      <c r="T7" s="38">
        <v>426.06</v>
      </c>
      <c r="U7" s="38">
        <v>592.33000000000004</v>
      </c>
      <c r="V7" s="38">
        <v>146196</v>
      </c>
      <c r="W7" s="38">
        <v>31.91</v>
      </c>
      <c r="X7" s="38">
        <v>4581.51</v>
      </c>
      <c r="Y7" s="38">
        <v>104.83</v>
      </c>
      <c r="Z7" s="38">
        <v>105.39</v>
      </c>
      <c r="AA7" s="38">
        <v>105.01</v>
      </c>
      <c r="AB7" s="38">
        <v>105.96</v>
      </c>
      <c r="AC7" s="38">
        <v>104.27</v>
      </c>
      <c r="AD7" s="38">
        <v>108.53</v>
      </c>
      <c r="AE7" s="38">
        <v>108.52</v>
      </c>
      <c r="AF7" s="38">
        <v>109.12</v>
      </c>
      <c r="AG7" s="38">
        <v>110.22</v>
      </c>
      <c r="AH7" s="38">
        <v>110.01</v>
      </c>
      <c r="AI7" s="38">
        <v>108.69</v>
      </c>
      <c r="AJ7" s="38">
        <v>0</v>
      </c>
      <c r="AK7" s="38">
        <v>0</v>
      </c>
      <c r="AL7" s="38">
        <v>0</v>
      </c>
      <c r="AM7" s="38">
        <v>0</v>
      </c>
      <c r="AN7" s="38">
        <v>0</v>
      </c>
      <c r="AO7" s="38">
        <v>4.72</v>
      </c>
      <c r="AP7" s="38">
        <v>4.87</v>
      </c>
      <c r="AQ7" s="38">
        <v>3.8</v>
      </c>
      <c r="AR7" s="38">
        <v>3.21</v>
      </c>
      <c r="AS7" s="38">
        <v>2.36</v>
      </c>
      <c r="AT7" s="38">
        <v>3.28</v>
      </c>
      <c r="AU7" s="38">
        <v>159.55000000000001</v>
      </c>
      <c r="AV7" s="38">
        <v>151.11000000000001</v>
      </c>
      <c r="AW7" s="38">
        <v>146.30000000000001</v>
      </c>
      <c r="AX7" s="38">
        <v>141.04</v>
      </c>
      <c r="AY7" s="38">
        <v>152.08000000000001</v>
      </c>
      <c r="AZ7" s="38">
        <v>45.99</v>
      </c>
      <c r="BA7" s="38">
        <v>47.32</v>
      </c>
      <c r="BB7" s="38">
        <v>49.96</v>
      </c>
      <c r="BC7" s="38">
        <v>58.04</v>
      </c>
      <c r="BD7" s="38">
        <v>62.12</v>
      </c>
      <c r="BE7" s="38">
        <v>69.489999999999995</v>
      </c>
      <c r="BF7" s="38">
        <v>1163.82</v>
      </c>
      <c r="BG7" s="38">
        <v>1172.3</v>
      </c>
      <c r="BH7" s="38">
        <v>1111.1300000000001</v>
      </c>
      <c r="BI7" s="38">
        <v>1126.3399999999999</v>
      </c>
      <c r="BJ7" s="38">
        <v>1170.3900000000001</v>
      </c>
      <c r="BK7" s="38">
        <v>963.16</v>
      </c>
      <c r="BL7" s="38">
        <v>1017.47</v>
      </c>
      <c r="BM7" s="38">
        <v>970.35</v>
      </c>
      <c r="BN7" s="38">
        <v>917.29</v>
      </c>
      <c r="BO7" s="38">
        <v>875.53</v>
      </c>
      <c r="BP7" s="38">
        <v>682.78</v>
      </c>
      <c r="BQ7" s="38">
        <v>85.47</v>
      </c>
      <c r="BR7" s="38">
        <v>88.21</v>
      </c>
      <c r="BS7" s="38">
        <v>98.77</v>
      </c>
      <c r="BT7" s="38">
        <v>99.18</v>
      </c>
      <c r="BU7" s="38">
        <v>99.74</v>
      </c>
      <c r="BV7" s="38">
        <v>94.82</v>
      </c>
      <c r="BW7" s="38">
        <v>96.37</v>
      </c>
      <c r="BX7" s="38">
        <v>99.26</v>
      </c>
      <c r="BY7" s="38">
        <v>99.67</v>
      </c>
      <c r="BZ7" s="38">
        <v>99.83</v>
      </c>
      <c r="CA7" s="38">
        <v>100.91</v>
      </c>
      <c r="CB7" s="38">
        <v>173.37</v>
      </c>
      <c r="CC7" s="38">
        <v>168.35</v>
      </c>
      <c r="CD7" s="38">
        <v>150.84</v>
      </c>
      <c r="CE7" s="38">
        <v>150.13999999999999</v>
      </c>
      <c r="CF7" s="38">
        <v>148.72999999999999</v>
      </c>
      <c r="CG7" s="38">
        <v>162.88</v>
      </c>
      <c r="CH7" s="38">
        <v>162.65</v>
      </c>
      <c r="CI7" s="38">
        <v>159.53</v>
      </c>
      <c r="CJ7" s="38">
        <v>159.6</v>
      </c>
      <c r="CK7" s="38">
        <v>158.94</v>
      </c>
      <c r="CL7" s="38">
        <v>136.86000000000001</v>
      </c>
      <c r="CM7" s="38">
        <v>54.56</v>
      </c>
      <c r="CN7" s="38">
        <v>55.65</v>
      </c>
      <c r="CO7" s="38">
        <v>58.63</v>
      </c>
      <c r="CP7" s="38">
        <v>54.17</v>
      </c>
      <c r="CQ7" s="38">
        <v>53.09</v>
      </c>
      <c r="CR7" s="38">
        <v>67.95</v>
      </c>
      <c r="CS7" s="38">
        <v>66.63</v>
      </c>
      <c r="CT7" s="38">
        <v>67.040000000000006</v>
      </c>
      <c r="CU7" s="38">
        <v>66.34</v>
      </c>
      <c r="CV7" s="38">
        <v>67.069999999999993</v>
      </c>
      <c r="CW7" s="38">
        <v>58.98</v>
      </c>
      <c r="CX7" s="38">
        <v>90.03</v>
      </c>
      <c r="CY7" s="38">
        <v>89.88</v>
      </c>
      <c r="CZ7" s="38">
        <v>91.27</v>
      </c>
      <c r="DA7" s="38">
        <v>91.7</v>
      </c>
      <c r="DB7" s="38">
        <v>91.51</v>
      </c>
      <c r="DC7" s="38">
        <v>93.12</v>
      </c>
      <c r="DD7" s="38">
        <v>93.38</v>
      </c>
      <c r="DE7" s="38">
        <v>93.5</v>
      </c>
      <c r="DF7" s="38">
        <v>93.86</v>
      </c>
      <c r="DG7" s="38">
        <v>93.96</v>
      </c>
      <c r="DH7" s="38">
        <v>95.2</v>
      </c>
      <c r="DI7" s="38">
        <v>37.06</v>
      </c>
      <c r="DJ7" s="38">
        <v>37.65</v>
      </c>
      <c r="DK7" s="38">
        <v>38.369999999999997</v>
      </c>
      <c r="DL7" s="38">
        <v>39.15</v>
      </c>
      <c r="DM7" s="38">
        <v>39.82</v>
      </c>
      <c r="DN7" s="38">
        <v>28.35</v>
      </c>
      <c r="DO7" s="38">
        <v>27.96</v>
      </c>
      <c r="DP7" s="38">
        <v>28.81</v>
      </c>
      <c r="DQ7" s="38">
        <v>31.19</v>
      </c>
      <c r="DR7" s="38">
        <v>33.090000000000003</v>
      </c>
      <c r="DS7" s="38">
        <v>38.6</v>
      </c>
      <c r="DT7" s="38">
        <v>2.86</v>
      </c>
      <c r="DU7" s="38">
        <v>6.91</v>
      </c>
      <c r="DV7" s="38">
        <v>8.7100000000000009</v>
      </c>
      <c r="DW7" s="38">
        <v>10.42</v>
      </c>
      <c r="DX7" s="38">
        <v>11.88</v>
      </c>
      <c r="DY7" s="38">
        <v>3.05</v>
      </c>
      <c r="DZ7" s="38">
        <v>3.4</v>
      </c>
      <c r="EA7" s="38">
        <v>3.84</v>
      </c>
      <c r="EB7" s="38">
        <v>4.3099999999999996</v>
      </c>
      <c r="EC7" s="38">
        <v>5.04</v>
      </c>
      <c r="ED7" s="38">
        <v>5.64</v>
      </c>
      <c r="EE7" s="38">
        <v>0.08</v>
      </c>
      <c r="EF7" s="38">
        <v>0.14000000000000001</v>
      </c>
      <c r="EG7" s="38">
        <v>0.19</v>
      </c>
      <c r="EH7" s="38">
        <v>0.21</v>
      </c>
      <c r="EI7" s="38">
        <v>0.4</v>
      </c>
      <c r="EJ7" s="38">
        <v>0.08</v>
      </c>
      <c r="EK7" s="38">
        <v>0.22</v>
      </c>
      <c r="EL7" s="38">
        <v>0.28000000000000003</v>
      </c>
      <c r="EM7" s="38">
        <v>0.21</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2020-02-05T07:08:11Z</cp:lastPrinted>
  <dcterms:created xsi:type="dcterms:W3CDTF">2019-12-05T04:47:41Z</dcterms:created>
  <dcterms:modified xsi:type="dcterms:W3CDTF">2020-02-13T04:58:22Z</dcterms:modified>
  <cp:category/>
</cp:coreProperties>
</file>