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v84Ysq3qLATPY/qmf5TcTjYy8DB+vIby4iZ/aLm/QYNjFOJ7Ujl1PkiF2Mek4ccDqiq5yVXf00KqX1h9w5Kjw==" workbookSaltValue="SErkoPL7ZHXhmNK9BK+ls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<sst xmlns="http://schemas.openxmlformats.org/spreadsheetml/2006/main" count="223" uniqueCount="111">
  <si>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</si>
  <si>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</si>
  <si>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</si>
  <si>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</si>
  <si>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</si>
  <si>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</si>
  <si>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</si>
  <si>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</si>
  <si>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</si>
  <si>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</si>
  <si>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</si>
  <si>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</si>
  <si>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</si>
  <si>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</si>
  <si>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</si>
  <si>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</si>
  <si>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</si>
  <si>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</si>
  <si>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</si>
  <si>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</si>
  <si>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</si>
  <si>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</si>
  <si>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</si>
  <si>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</si>
  <si>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</si>
  <si>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</si>
  <si>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</si>
  <si>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</si>
  <si>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</si>
  <si>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</si>
  <si>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</si>
  <si>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</si>
  <si>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</si>
  <si>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</si>
  <si>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</si>
  <si>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</si>
  <si>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</si>
  <si>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</si>
  <si>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</si>
  <si>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</si>
  <si>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</si>
  <si>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</si>
  <si>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</si>
  <si>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</si>
  <si>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</si>
  <si>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</si>
  <si>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</si>
  <si>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</si>
  <si>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</si>
  <si>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</si>
  <si>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</si>
  <si>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</si>
  <si>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</si>
  <si>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</si>
  <si>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</si>
  <si>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</si>
  <si>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</si>
  <si>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</si>
  <si>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</si>
  <si>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</si>
  <si>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</si>
  <si>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</si>
  <si>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</si>
  <si>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</si>
  <si>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</si>
  <si>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</si>
  <si>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</si>
  <si>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</si>
  <si>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</si>
  <si>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</si>
  <si>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</si>
  <si>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</si>
  <si>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</si>
  <si>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</si>
  <si>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</si>
  <si>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</si>
  <si>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</si>
  <si>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</si>
  <si>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</si>
  <si>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</si>
  <si>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</si>
  <si>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</si>
  <si>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</si>
  <si>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</si>
  <si>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</si>
  <si>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</si>
  <si>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</si>
  <si>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</si>
  <si>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</si>
  <si>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</si>
  <si>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</si>
  <si>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</si>
  <si>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</si>
  <si>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</si>
  <si>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</si>
  <si>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</si>
  <si>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</si>
  <si>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</si>
  <si>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</si>
  <si>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</si>
  <si>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</si>
  <si>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</si>
  <si>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</si>
  <si>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</si>
  <si>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</si>
  <si>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</si>
  <si>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</si>
  <si>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</si>
  <si>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の最初の供用開始は西諫早ニュータウンを整備した昭和48年度であるが、市全体を対象とした供用開始は平成6年度からであるため、管路については老朽化に至らない状況である。しかし、処理場内の設備については経年劣化しているものもあるため、長寿命化計画及びストックマネジメント計画に基づき更新を進めていくこととしている。</t>
    <rPh sb="1" eb="3">
      <t>コウキョウ</t>
    </rPh>
    <rPh sb="3" eb="6">
      <t>ゲスイドウ</t>
    </rPh>
    <rPh sb="7" eb="9">
      <t>サイショ</t>
    </rPh>
    <rPh sb="10" eb="12">
      <t>キョウヨウ</t>
    </rPh>
    <rPh sb="12" eb="14">
      <t>カイシ</t>
    </rPh>
    <rPh sb="15" eb="18">
      <t>ニシイサハヤ</t>
    </rPh>
    <rPh sb="25" eb="27">
      <t>セイビ</t>
    </rPh>
    <rPh sb="29" eb="31">
      <t>ショウワ</t>
    </rPh>
    <rPh sb="33" eb="34">
      <t>ネン</t>
    </rPh>
    <rPh sb="34" eb="35">
      <t>ド</t>
    </rPh>
    <rPh sb="40" eb="41">
      <t>シ</t>
    </rPh>
    <rPh sb="41" eb="43">
      <t>ゼンタイ</t>
    </rPh>
    <rPh sb="44" eb="46">
      <t>タイショウ</t>
    </rPh>
    <rPh sb="49" eb="51">
      <t>キョウヨウ</t>
    </rPh>
    <rPh sb="51" eb="53">
      <t>カイシ</t>
    </rPh>
    <rPh sb="54" eb="56">
      <t>ヘイセイ</t>
    </rPh>
    <rPh sb="57" eb="58">
      <t>ネン</t>
    </rPh>
    <rPh sb="58" eb="59">
      <t>ド</t>
    </rPh>
    <rPh sb="67" eb="69">
      <t>カンロ</t>
    </rPh>
    <rPh sb="74" eb="77">
      <t>ロウキュウカ</t>
    </rPh>
    <rPh sb="78" eb="79">
      <t>イタ</t>
    </rPh>
    <rPh sb="82" eb="84">
      <t>ジョウキョウ</t>
    </rPh>
    <rPh sb="92" eb="95">
      <t>ショリジョウ</t>
    </rPh>
    <rPh sb="95" eb="96">
      <t>ナイ</t>
    </rPh>
    <rPh sb="97" eb="99">
      <t>セツビ</t>
    </rPh>
    <rPh sb="104" eb="106">
      <t>ケイネン</t>
    </rPh>
    <rPh sb="106" eb="108">
      <t>レッカ</t>
    </rPh>
    <rPh sb="120" eb="121">
      <t>チョウ</t>
    </rPh>
    <rPh sb="121" eb="124">
      <t>ジュミョウカ</t>
    </rPh>
    <rPh sb="124" eb="126">
      <t>ケイカク</t>
    </rPh>
    <rPh sb="126" eb="127">
      <t>オヨ</t>
    </rPh>
    <rPh sb="138" eb="140">
      <t>ケイカク</t>
    </rPh>
    <rPh sb="141" eb="142">
      <t>モト</t>
    </rPh>
    <rPh sb="144" eb="146">
      <t>コウシン</t>
    </rPh>
    <rPh sb="147" eb="148">
      <t>スス</t>
    </rPh>
    <phoneticPr fontId="4"/>
  </si>
  <si>
    <t>　各指標から、現時点においては概ね良好と捉えられるが、今後見込まれる施設の老朽化対策や多額の企業債償還などに対応するために経営の効率化を進める必要がある。</t>
    <rPh sb="1" eb="2">
      <t>カク</t>
    </rPh>
    <rPh sb="2" eb="4">
      <t>シヒョウ</t>
    </rPh>
    <rPh sb="7" eb="10">
      <t>ゲンジテン</t>
    </rPh>
    <rPh sb="15" eb="16">
      <t>オオム</t>
    </rPh>
    <rPh sb="17" eb="19">
      <t>リョウコウ</t>
    </rPh>
    <rPh sb="20" eb="21">
      <t>トラ</t>
    </rPh>
    <rPh sb="27" eb="29">
      <t>コンゴ</t>
    </rPh>
    <rPh sb="29" eb="31">
      <t>ミコ</t>
    </rPh>
    <rPh sb="34" eb="36">
      <t>シセツ</t>
    </rPh>
    <rPh sb="37" eb="40">
      <t>ロウキュウカ</t>
    </rPh>
    <rPh sb="40" eb="42">
      <t>タイサク</t>
    </rPh>
    <rPh sb="43" eb="45">
      <t>タガク</t>
    </rPh>
    <rPh sb="46" eb="48">
      <t>キギョウ</t>
    </rPh>
    <rPh sb="48" eb="49">
      <t>サイ</t>
    </rPh>
    <rPh sb="49" eb="51">
      <t>ショウカン</t>
    </rPh>
    <rPh sb="54" eb="56">
      <t>タイオウ</t>
    </rPh>
    <rPh sb="61" eb="63">
      <t>ケイエイ</t>
    </rPh>
    <rPh sb="64" eb="66">
      <t>コウリツ</t>
    </rPh>
    <rPh sb="66" eb="67">
      <t>カ</t>
    </rPh>
    <rPh sb="68" eb="69">
      <t>スス</t>
    </rPh>
    <rPh sb="71" eb="73">
      <t>ヒツヨウ</t>
    </rPh>
    <phoneticPr fontId="4"/>
  </si>
  <si>
    <t>　①経常収支比率及び⑤経費回収率については、例年、良好な数値を示しているが、大口使用者の使用量が例年より減少したことにより前年度から低下している。今後は大口使用者の更なる使用量増加が見込まれており、上昇すると考えられる。③流動比率については、100％を超え、年々上昇傾向にあり、⑥汚水処理原価については類似団体の平均を下回るなど、概ね健全・安定的な経営が実施できているものと思われる。
　一方で、④企業債残高対事業規模比率は、年々減少しているものの残額は多額であり、類似団体と比べ高い水準で推移しているため、引き続き残高縮減を図る必要がある。（平成28年度における大幅な減少は、決算統計における計上誤りによるもの。）
　また、⑦施設利用率は、類似団体の平均を下回っているが、公共下水道の整備完了予定は令和12年度であり整備途中であるため、今後整備が進むにつれて施設利用率は上昇していく見通しである。（平成28年度からの大幅な減少は、決算統計において前年度まで本来含まれるべきでない流域下水道の処理水量を算入していたことによるもの。）
　⑧水洗化率は、類似団体平均値よりも低い値となっている。公共下水道事業は整備を終えた地区から順次供用を開始しており、処理区域内人口はその時点で増加するものの、供用開始後すぐに接続とはならないため、平均値を下回る結果となっている。引き続き供用開始後の早期の接続を促進して、水洗化率の向上を図っていく必要がある。</t>
    <rPh sb="2" eb="4">
      <t>ケイジョウ</t>
    </rPh>
    <rPh sb="4" eb="6">
      <t>シュウシ</t>
    </rPh>
    <rPh sb="6" eb="8">
      <t>ヒリツ</t>
    </rPh>
    <rPh sb="8" eb="9">
      <t>オヨ</t>
    </rPh>
    <rPh sb="11" eb="13">
      <t>ケイヒ</t>
    </rPh>
    <rPh sb="13" eb="15">
      <t>カイシュウ</t>
    </rPh>
    <rPh sb="15" eb="16">
      <t>リツ</t>
    </rPh>
    <rPh sb="22" eb="24">
      <t>レイネン</t>
    </rPh>
    <rPh sb="25" eb="27">
      <t>リョウコウ</t>
    </rPh>
    <rPh sb="28" eb="30">
      <t>スウチ</t>
    </rPh>
    <rPh sb="31" eb="32">
      <t>シメ</t>
    </rPh>
    <rPh sb="38" eb="40">
      <t>オオグチ</t>
    </rPh>
    <rPh sb="40" eb="43">
      <t>シヨウシャ</t>
    </rPh>
    <rPh sb="44" eb="46">
      <t>シヨウ</t>
    </rPh>
    <rPh sb="46" eb="47">
      <t>リョウ</t>
    </rPh>
    <rPh sb="48" eb="50">
      <t>レイネン</t>
    </rPh>
    <rPh sb="52" eb="54">
      <t>ゲンショウ</t>
    </rPh>
    <rPh sb="61" eb="64">
      <t>ゼンネンド</t>
    </rPh>
    <rPh sb="66" eb="68">
      <t>テイカ</t>
    </rPh>
    <rPh sb="73" eb="75">
      <t>コンゴ</t>
    </rPh>
    <rPh sb="76" eb="78">
      <t>オオグチ</t>
    </rPh>
    <rPh sb="78" eb="81">
      <t>シヨウシャ</t>
    </rPh>
    <rPh sb="82" eb="83">
      <t>サラ</t>
    </rPh>
    <rPh sb="85" eb="88">
      <t>シヨウリョウ</t>
    </rPh>
    <rPh sb="88" eb="90">
      <t>ゾウカ</t>
    </rPh>
    <rPh sb="91" eb="93">
      <t>ミコ</t>
    </rPh>
    <rPh sb="99" eb="101">
      <t>ジョウショウ</t>
    </rPh>
    <rPh sb="104" eb="105">
      <t>カンガ</t>
    </rPh>
    <rPh sb="111" eb="113">
      <t>リュウドウ</t>
    </rPh>
    <rPh sb="113" eb="115">
      <t>ヒリツ</t>
    </rPh>
    <rPh sb="126" eb="127">
      <t>コ</t>
    </rPh>
    <rPh sb="129" eb="131">
      <t>ネンネン</t>
    </rPh>
    <rPh sb="131" eb="133">
      <t>ジョウショウ</t>
    </rPh>
    <rPh sb="133" eb="135">
      <t>ケイコウ</t>
    </rPh>
    <rPh sb="140" eb="142">
      <t>オスイ</t>
    </rPh>
    <rPh sb="142" eb="144">
      <t>ショリ</t>
    </rPh>
    <rPh sb="144" eb="146">
      <t>ゲンカ</t>
    </rPh>
    <rPh sb="151" eb="153">
      <t>ルイジ</t>
    </rPh>
    <rPh sb="153" eb="155">
      <t>ダンタイ</t>
    </rPh>
    <rPh sb="156" eb="158">
      <t>ヘイキン</t>
    </rPh>
    <rPh sb="159" eb="161">
      <t>シタマワ</t>
    </rPh>
    <rPh sb="165" eb="166">
      <t>オオム</t>
    </rPh>
    <rPh sb="167" eb="169">
      <t>ケンゼン</t>
    </rPh>
    <rPh sb="170" eb="173">
      <t>アンテイテキ</t>
    </rPh>
    <rPh sb="174" eb="176">
      <t>ケイエイ</t>
    </rPh>
    <rPh sb="177" eb="179">
      <t>ジッシ</t>
    </rPh>
    <rPh sb="187" eb="188">
      <t>オモ</t>
    </rPh>
    <rPh sb="194" eb="196">
      <t>イッポウ</t>
    </rPh>
    <rPh sb="199" eb="201">
      <t>キギョウ</t>
    </rPh>
    <rPh sb="201" eb="202">
      <t>サイ</t>
    </rPh>
    <rPh sb="202" eb="204">
      <t>ザンダカ</t>
    </rPh>
    <rPh sb="204" eb="205">
      <t>タイ</t>
    </rPh>
    <rPh sb="205" eb="207">
      <t>ジギョウ</t>
    </rPh>
    <rPh sb="207" eb="209">
      <t>キボ</t>
    </rPh>
    <rPh sb="209" eb="211">
      <t>ヒリツ</t>
    </rPh>
    <rPh sb="213" eb="215">
      <t>ネンネン</t>
    </rPh>
    <rPh sb="215" eb="217">
      <t>ゲンショウ</t>
    </rPh>
    <rPh sb="224" eb="226">
      <t>ザンガク</t>
    </rPh>
    <rPh sb="227" eb="229">
      <t>タガク</t>
    </rPh>
    <rPh sb="233" eb="235">
      <t>ルイジ</t>
    </rPh>
    <rPh sb="235" eb="237">
      <t>ダンタイ</t>
    </rPh>
    <rPh sb="238" eb="239">
      <t>クラ</t>
    </rPh>
    <rPh sb="240" eb="241">
      <t>タカ</t>
    </rPh>
    <rPh sb="242" eb="244">
      <t>スイジュン</t>
    </rPh>
    <rPh sb="245" eb="247">
      <t>スイイ</t>
    </rPh>
    <rPh sb="254" eb="255">
      <t>ヒ</t>
    </rPh>
    <rPh sb="256" eb="257">
      <t>ツヅ</t>
    </rPh>
    <rPh sb="258" eb="260">
      <t>ザンダカ</t>
    </rPh>
    <rPh sb="260" eb="262">
      <t>シュクゲン</t>
    </rPh>
    <rPh sb="263" eb="264">
      <t>ハカ</t>
    </rPh>
    <rPh sb="265" eb="267">
      <t>ヒツヨウ</t>
    </rPh>
    <rPh sb="272" eb="274">
      <t>ヘイセイ</t>
    </rPh>
    <rPh sb="276" eb="277">
      <t>ネン</t>
    </rPh>
    <rPh sb="277" eb="278">
      <t>ド</t>
    </rPh>
    <rPh sb="282" eb="284">
      <t>オオハバ</t>
    </rPh>
    <rPh sb="285" eb="287">
      <t>ゲンショウ</t>
    </rPh>
    <rPh sb="289" eb="291">
      <t>ケッサン</t>
    </rPh>
    <rPh sb="291" eb="293">
      <t>トウケイ</t>
    </rPh>
    <rPh sb="297" eb="299">
      <t>ケイジョウ</t>
    </rPh>
    <rPh sb="299" eb="300">
      <t>アヤマ</t>
    </rPh>
    <rPh sb="314" eb="316">
      <t>シセツ</t>
    </rPh>
    <rPh sb="316" eb="319">
      <t>リヨウリツ</t>
    </rPh>
    <rPh sb="321" eb="323">
      <t>ルイジ</t>
    </rPh>
    <rPh sb="323" eb="325">
      <t>ダンタイ</t>
    </rPh>
    <rPh sb="326" eb="328">
      <t>ヘイキン</t>
    </rPh>
    <rPh sb="329" eb="331">
      <t>シタマワ</t>
    </rPh>
    <rPh sb="400" eb="402">
      <t>ヘイセイ</t>
    </rPh>
    <rPh sb="404" eb="405">
      <t>ネン</t>
    </rPh>
    <rPh sb="405" eb="406">
      <t>ド</t>
    </rPh>
    <rPh sb="409" eb="411">
      <t>オオハバ</t>
    </rPh>
    <rPh sb="412" eb="414">
      <t>ゲンショウ</t>
    </rPh>
    <rPh sb="416" eb="418">
      <t>ケッサン</t>
    </rPh>
    <rPh sb="418" eb="420">
      <t>トウケイ</t>
    </rPh>
    <rPh sb="424" eb="427">
      <t>ゼンネンド</t>
    </rPh>
    <rPh sb="429" eb="431">
      <t>ホンライ</t>
    </rPh>
    <rPh sb="431" eb="432">
      <t>フク</t>
    </rPh>
    <rPh sb="440" eb="442">
      <t>リュウイキ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</si>
</sst>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EE-4A2B-B989-863A7929BB95}"/>
            </c:ext>
          </c:extLst>
        </c:ser>
        <c:dLbls>
          <c:showLegendKey val="0"/>
          <c:showVal val="0"/>
          <c:showCatName val="0"/>
          <c:showSerName val="0"/>
          <c:showPercent val="0"/>
          <c:showBubbleSize val="0"/>
        </c:dLbls>
        <c:gapWidth val="150"/>
        <c:axId val="91301376"/>
        <c:axId val="9130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xmlns:c16r2="http://schemas.microsoft.com/office/drawing/2015/06/chart">
            <c:ext xmlns:c16="http://schemas.microsoft.com/office/drawing/2014/chart" uri="{C3380CC4-5D6E-409C-BE32-E72D297353CC}">
              <c16:uniqueId val="{00000001-23EE-4A2B-B989-863A7929BB95}"/>
            </c:ext>
          </c:extLst>
        </c:ser>
        <c:dLbls>
          <c:showLegendKey val="0"/>
          <c:showVal val="0"/>
          <c:showCatName val="0"/>
          <c:showSerName val="0"/>
          <c:showPercent val="0"/>
          <c:showBubbleSize val="0"/>
        </c:dLbls>
        <c:marker val="1"/>
        <c:smooth val="0"/>
        <c:axId val="91301376"/>
        <c:axId val="91303296"/>
      </c:lineChart>
      <c:dateAx>
        <c:axId val="91301376"/>
        <c:scaling>
          <c:orientation val="minMax"/>
        </c:scaling>
        <c:delete val="1"/>
        <c:axPos val="b"/>
        <c:numFmt formatCode="ge" sourceLinked="1"/>
        <c:majorTickMark val="none"/>
        <c:minorTickMark val="none"/>
        <c:tickLblPos val="none"/>
        <c:crossAx val="91303296"/>
        <c:crosses val="autoZero"/>
        <c:auto val="1"/>
        <c:lblOffset val="100"/>
        <c:baseTimeUnit val="years"/>
      </c:dateAx>
      <c:valAx>
        <c:axId val="913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126.41</c:v>
                </c:pt>
                <c:pt idx="1">
                  <c:v>136.21</c:v>
                </c:pt>
                <c:pt idx="2">
                  <c:v>51.77</c:v>
                </c:pt>
                <c:pt idx="3">
                  <c:v>52.08</c:v>
                </c:pt>
                <c:pt idx="4">
                  <c:v>50</c:v>
                </c:pt>
              </c:numCache>
            </c:numRef>
          </c:val>
          <c:extLst xmlns:c16r2="http://schemas.microsoft.com/office/drawing/2015/06/chart">
            <c:ext xmlns:c16="http://schemas.microsoft.com/office/drawing/2014/chart" uri="{C3380CC4-5D6E-409C-BE32-E72D297353CC}">
              <c16:uniqueId val="{00000000-B6A6-4D57-96B8-057CC644BF20}"/>
            </c:ext>
          </c:extLst>
        </c:ser>
        <c:dLbls>
          <c:showLegendKey val="0"/>
          <c:showVal val="0"/>
          <c:showCatName val="0"/>
          <c:showSerName val="0"/>
          <c:showPercent val="0"/>
          <c:showBubbleSize val="0"/>
        </c:dLbls>
        <c:gapWidth val="150"/>
        <c:axId val="104253312"/>
        <c:axId val="10426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xmlns:c16r2="http://schemas.microsoft.com/office/drawing/2015/06/chart">
            <c:ext xmlns:c16="http://schemas.microsoft.com/office/drawing/2014/chart" uri="{C3380CC4-5D6E-409C-BE32-E72D297353CC}">
              <c16:uniqueId val="{00000001-B6A6-4D57-96B8-057CC644BF20}"/>
            </c:ext>
          </c:extLst>
        </c:ser>
        <c:dLbls>
          <c:showLegendKey val="0"/>
          <c:showVal val="0"/>
          <c:showCatName val="0"/>
          <c:showSerName val="0"/>
          <c:showPercent val="0"/>
          <c:showBubbleSize val="0"/>
        </c:dLbls>
        <c:marker val="1"/>
        <c:smooth val="0"/>
        <c:axId val="104253312"/>
        <c:axId val="104263680"/>
      </c:lineChart>
      <c:dateAx>
        <c:axId val="104253312"/>
        <c:scaling>
          <c:orientation val="minMax"/>
        </c:scaling>
        <c:delete val="1"/>
        <c:axPos val="b"/>
        <c:numFmt formatCode="ge" sourceLinked="1"/>
        <c:majorTickMark val="none"/>
        <c:minorTickMark val="none"/>
        <c:tickLblPos val="none"/>
        <c:crossAx val="104263680"/>
        <c:crosses val="autoZero"/>
        <c:auto val="1"/>
        <c:lblOffset val="100"/>
        <c:baseTimeUnit val="years"/>
      </c:dateAx>
      <c:valAx>
        <c:axId val="1042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82.34</c:v>
                </c:pt>
                <c:pt idx="1">
                  <c:v>82.44</c:v>
                </c:pt>
                <c:pt idx="2">
                  <c:v>83.08</c:v>
                </c:pt>
                <c:pt idx="3">
                  <c:v>83.82</c:v>
                </c:pt>
                <c:pt idx="4">
                  <c:v>84.83</c:v>
                </c:pt>
              </c:numCache>
            </c:numRef>
          </c:val>
          <c:extLst xmlns:c16r2="http://schemas.microsoft.com/office/drawing/2015/06/chart">
            <c:ext xmlns:c16="http://schemas.microsoft.com/office/drawing/2014/chart" uri="{C3380CC4-5D6E-409C-BE32-E72D297353CC}">
              <c16:uniqueId val="{00000000-D833-4E34-9697-3735777A85D3}"/>
            </c:ext>
          </c:extLst>
        </c:ser>
        <c:dLbls>
          <c:showLegendKey val="0"/>
          <c:showVal val="0"/>
          <c:showCatName val="0"/>
          <c:showSerName val="0"/>
          <c:showPercent val="0"/>
          <c:showBubbleSize val="0"/>
        </c:dLbls>
        <c:gapWidth val="150"/>
        <c:axId val="104311040"/>
        <c:axId val="10431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xmlns:c16r2="http://schemas.microsoft.com/office/drawing/2015/06/chart">
            <c:ext xmlns:c16="http://schemas.microsoft.com/office/drawing/2014/chart" uri="{C3380CC4-5D6E-409C-BE32-E72D297353CC}">
              <c16:uniqueId val="{00000001-D833-4E34-9697-3735777A85D3}"/>
            </c:ext>
          </c:extLst>
        </c:ser>
        <c:dLbls>
          <c:showLegendKey val="0"/>
          <c:showVal val="0"/>
          <c:showCatName val="0"/>
          <c:showSerName val="0"/>
          <c:showPercent val="0"/>
          <c:showBubbleSize val="0"/>
        </c:dLbls>
        <c:marker val="1"/>
        <c:smooth val="0"/>
        <c:axId val="104311040"/>
        <c:axId val="104317312"/>
      </c:lineChart>
      <c:dateAx>
        <c:axId val="104311040"/>
        <c:scaling>
          <c:orientation val="minMax"/>
        </c:scaling>
        <c:delete val="1"/>
        <c:axPos val="b"/>
        <c:numFmt formatCode="ge" sourceLinked="1"/>
        <c:majorTickMark val="none"/>
        <c:minorTickMark val="none"/>
        <c:tickLblPos val="none"/>
        <c:crossAx val="104317312"/>
        <c:crosses val="autoZero"/>
        <c:auto val="1"/>
        <c:lblOffset val="100"/>
        <c:baseTimeUnit val="years"/>
      </c:dateAx>
      <c:valAx>
        <c:axId val="1043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111.71</c:v>
                </c:pt>
                <c:pt idx="1">
                  <c:v>120.97</c:v>
                </c:pt>
                <c:pt idx="2">
                  <c:v>123.94</c:v>
                </c:pt>
                <c:pt idx="3">
                  <c:v>123.57</c:v>
                </c:pt>
                <c:pt idx="4">
                  <c:v>116.82</c:v>
                </c:pt>
              </c:numCache>
            </c:numRef>
          </c:val>
          <c:extLst xmlns:c16r2="http://schemas.microsoft.com/office/drawing/2015/06/chart">
            <c:ext xmlns:c16="http://schemas.microsoft.com/office/drawing/2014/chart" uri="{C3380CC4-5D6E-409C-BE32-E72D297353CC}">
              <c16:uniqueId val="{00000000-3AB6-482D-82F6-AB0C5E3C029F}"/>
            </c:ext>
          </c:extLst>
        </c:ser>
        <c:dLbls>
          <c:showLegendKey val="0"/>
          <c:showVal val="0"/>
          <c:showCatName val="0"/>
          <c:showSerName val="0"/>
          <c:showPercent val="0"/>
          <c:showBubbleSize val="0"/>
        </c:dLbls>
        <c:gapWidth val="150"/>
        <c:axId val="91342720"/>
        <c:axId val="9136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xmlns:c16r2="http://schemas.microsoft.com/office/drawing/2015/06/chart">
            <c:ext xmlns:c16="http://schemas.microsoft.com/office/drawing/2014/chart" uri="{C3380CC4-5D6E-409C-BE32-E72D297353CC}">
              <c16:uniqueId val="{00000001-3AB6-482D-82F6-AB0C5E3C029F}"/>
            </c:ext>
          </c:extLst>
        </c:ser>
        <c:dLbls>
          <c:showLegendKey val="0"/>
          <c:showVal val="0"/>
          <c:showCatName val="0"/>
          <c:showSerName val="0"/>
          <c:showPercent val="0"/>
          <c:showBubbleSize val="0"/>
        </c:dLbls>
        <c:marker val="1"/>
        <c:smooth val="0"/>
        <c:axId val="91342720"/>
        <c:axId val="91361280"/>
      </c:lineChart>
      <c:dateAx>
        <c:axId val="91342720"/>
        <c:scaling>
          <c:orientation val="minMax"/>
        </c:scaling>
        <c:delete val="1"/>
        <c:axPos val="b"/>
        <c:numFmt formatCode="ge" sourceLinked="1"/>
        <c:majorTickMark val="none"/>
        <c:minorTickMark val="none"/>
        <c:tickLblPos val="none"/>
        <c:crossAx val="91361280"/>
        <c:crosses val="autoZero"/>
        <c:auto val="1"/>
        <c:lblOffset val="100"/>
        <c:baseTimeUnit val="years"/>
      </c:dateAx>
      <c:valAx>
        <c:axId val="91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11.6</c:v>
                </c:pt>
                <c:pt idx="1">
                  <c:v>14.05</c:v>
                </c:pt>
                <c:pt idx="2">
                  <c:v>16.309999999999999</c:v>
                </c:pt>
                <c:pt idx="3">
                  <c:v>18.2</c:v>
                </c:pt>
                <c:pt idx="4">
                  <c:v>20.350000000000001</c:v>
                </c:pt>
              </c:numCache>
            </c:numRef>
          </c:val>
          <c:extLst xmlns:c16r2="http://schemas.microsoft.com/office/drawing/2015/06/chart">
            <c:ext xmlns:c16="http://schemas.microsoft.com/office/drawing/2014/chart" uri="{C3380CC4-5D6E-409C-BE32-E72D297353CC}">
              <c16:uniqueId val="{00000000-4862-49E1-A509-4332B5A132BD}"/>
            </c:ext>
          </c:extLst>
        </c:ser>
        <c:dLbls>
          <c:showLegendKey val="0"/>
          <c:showVal val="0"/>
          <c:showCatName val="0"/>
          <c:showSerName val="0"/>
          <c:showPercent val="0"/>
          <c:showBubbleSize val="0"/>
        </c:dLbls>
        <c:gapWidth val="150"/>
        <c:axId val="91388160"/>
        <c:axId val="9139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xmlns:c16r2="http://schemas.microsoft.com/office/drawing/2015/06/chart">
            <c:ext xmlns:c16="http://schemas.microsoft.com/office/drawing/2014/chart" uri="{C3380CC4-5D6E-409C-BE32-E72D297353CC}">
              <c16:uniqueId val="{00000001-4862-49E1-A509-4332B5A132BD}"/>
            </c:ext>
          </c:extLst>
        </c:ser>
        <c:dLbls>
          <c:showLegendKey val="0"/>
          <c:showVal val="0"/>
          <c:showCatName val="0"/>
          <c:showSerName val="0"/>
          <c:showPercent val="0"/>
          <c:showBubbleSize val="0"/>
        </c:dLbls>
        <c:marker val="1"/>
        <c:smooth val="0"/>
        <c:axId val="91388160"/>
        <c:axId val="91390336"/>
      </c:lineChart>
      <c:dateAx>
        <c:axId val="91388160"/>
        <c:scaling>
          <c:orientation val="minMax"/>
        </c:scaling>
        <c:delete val="1"/>
        <c:axPos val="b"/>
        <c:numFmt formatCode="ge" sourceLinked="1"/>
        <c:majorTickMark val="none"/>
        <c:minorTickMark val="none"/>
        <c:tickLblPos val="none"/>
        <c:crossAx val="91390336"/>
        <c:crosses val="autoZero"/>
        <c:auto val="1"/>
        <c:lblOffset val="100"/>
        <c:baseTimeUnit val="years"/>
      </c:dateAx>
      <c:valAx>
        <c:axId val="913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8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A4D-4DCB-89AF-7471B5A3269F}"/>
            </c:ext>
          </c:extLst>
        </c:ser>
        <c:dLbls>
          <c:showLegendKey val="0"/>
          <c:showVal val="0"/>
          <c:showCatName val="0"/>
          <c:showSerName val="0"/>
          <c:showPercent val="0"/>
          <c:showBubbleSize val="0"/>
        </c:dLbls>
        <c:gapWidth val="150"/>
        <c:axId val="91421312"/>
        <c:axId val="10191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xmlns:c16r2="http://schemas.microsoft.com/office/drawing/2015/06/chart">
            <c:ext xmlns:c16="http://schemas.microsoft.com/office/drawing/2014/chart" uri="{C3380CC4-5D6E-409C-BE32-E72D297353CC}">
              <c16:uniqueId val="{00000001-CA4D-4DCB-89AF-7471B5A3269F}"/>
            </c:ext>
          </c:extLst>
        </c:ser>
        <c:dLbls>
          <c:showLegendKey val="0"/>
          <c:showVal val="0"/>
          <c:showCatName val="0"/>
          <c:showSerName val="0"/>
          <c:showPercent val="0"/>
          <c:showBubbleSize val="0"/>
        </c:dLbls>
        <c:marker val="1"/>
        <c:smooth val="0"/>
        <c:axId val="91421312"/>
        <c:axId val="101917440"/>
      </c:lineChart>
      <c:dateAx>
        <c:axId val="91421312"/>
        <c:scaling>
          <c:orientation val="minMax"/>
        </c:scaling>
        <c:delete val="1"/>
        <c:axPos val="b"/>
        <c:numFmt formatCode="ge" sourceLinked="1"/>
        <c:majorTickMark val="none"/>
        <c:minorTickMark val="none"/>
        <c:tickLblPos val="none"/>
        <c:crossAx val="101917440"/>
        <c:crosses val="autoZero"/>
        <c:auto val="1"/>
        <c:lblOffset val="100"/>
        <c:baseTimeUnit val="years"/>
      </c:dateAx>
      <c:valAx>
        <c:axId val="1019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95-44D6-A611-CDA3A36E67BF}"/>
            </c:ext>
          </c:extLst>
        </c:ser>
        <c:dLbls>
          <c:showLegendKey val="0"/>
          <c:showVal val="0"/>
          <c:showCatName val="0"/>
          <c:showSerName val="0"/>
          <c:showPercent val="0"/>
          <c:showBubbleSize val="0"/>
        </c:dLbls>
        <c:gapWidth val="150"/>
        <c:axId val="101957632"/>
        <c:axId val="1019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xmlns:c16r2="http://schemas.microsoft.com/office/drawing/2015/06/chart">
            <c:ext xmlns:c16="http://schemas.microsoft.com/office/drawing/2014/chart" uri="{C3380CC4-5D6E-409C-BE32-E72D297353CC}">
              <c16:uniqueId val="{00000001-AF95-44D6-A611-CDA3A36E67BF}"/>
            </c:ext>
          </c:extLst>
        </c:ser>
        <c:dLbls>
          <c:showLegendKey val="0"/>
          <c:showVal val="0"/>
          <c:showCatName val="0"/>
          <c:showSerName val="0"/>
          <c:showPercent val="0"/>
          <c:showBubbleSize val="0"/>
        </c:dLbls>
        <c:marker val="1"/>
        <c:smooth val="0"/>
        <c:axId val="101957632"/>
        <c:axId val="101959552"/>
      </c:lineChart>
      <c:dateAx>
        <c:axId val="101957632"/>
        <c:scaling>
          <c:orientation val="minMax"/>
        </c:scaling>
        <c:delete val="1"/>
        <c:axPos val="b"/>
        <c:numFmt formatCode="ge" sourceLinked="1"/>
        <c:majorTickMark val="none"/>
        <c:minorTickMark val="none"/>
        <c:tickLblPos val="none"/>
        <c:crossAx val="101959552"/>
        <c:crosses val="autoZero"/>
        <c:auto val="1"/>
        <c:lblOffset val="100"/>
        <c:baseTimeUnit val="years"/>
      </c:dateAx>
      <c:valAx>
        <c:axId val="1019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116.99</c:v>
                </c:pt>
                <c:pt idx="1">
                  <c:v>122.74</c:v>
                </c:pt>
                <c:pt idx="2">
                  <c:v>138.65</c:v>
                </c:pt>
                <c:pt idx="3">
                  <c:v>149.41</c:v>
                </c:pt>
                <c:pt idx="4">
                  <c:v>161.72999999999999</c:v>
                </c:pt>
              </c:numCache>
            </c:numRef>
          </c:val>
          <c:extLst xmlns:c16r2="http://schemas.microsoft.com/office/drawing/2015/06/chart">
            <c:ext xmlns:c16="http://schemas.microsoft.com/office/drawing/2014/chart" uri="{C3380CC4-5D6E-409C-BE32-E72D297353CC}">
              <c16:uniqueId val="{00000000-8409-4AAD-B6F2-739832B16DB9}"/>
            </c:ext>
          </c:extLst>
        </c:ser>
        <c:dLbls>
          <c:showLegendKey val="0"/>
          <c:showVal val="0"/>
          <c:showCatName val="0"/>
          <c:showSerName val="0"/>
          <c:showPercent val="0"/>
          <c:showBubbleSize val="0"/>
        </c:dLbls>
        <c:gapWidth val="150"/>
        <c:axId val="104097664"/>
        <c:axId val="10410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xmlns:c16r2="http://schemas.microsoft.com/office/drawing/2015/06/chart">
            <c:ext xmlns:c16="http://schemas.microsoft.com/office/drawing/2014/chart" uri="{C3380CC4-5D6E-409C-BE32-E72D297353CC}">
              <c16:uniqueId val="{00000001-8409-4AAD-B6F2-739832B16DB9}"/>
            </c:ext>
          </c:extLst>
        </c:ser>
        <c:dLbls>
          <c:showLegendKey val="0"/>
          <c:showVal val="0"/>
          <c:showCatName val="0"/>
          <c:showSerName val="0"/>
          <c:showPercent val="0"/>
          <c:showBubbleSize val="0"/>
        </c:dLbls>
        <c:marker val="1"/>
        <c:smooth val="0"/>
        <c:axId val="104097664"/>
        <c:axId val="104108032"/>
      </c:lineChart>
      <c:dateAx>
        <c:axId val="104097664"/>
        <c:scaling>
          <c:orientation val="minMax"/>
        </c:scaling>
        <c:delete val="1"/>
        <c:axPos val="b"/>
        <c:numFmt formatCode="ge" sourceLinked="1"/>
        <c:majorTickMark val="none"/>
        <c:minorTickMark val="none"/>
        <c:tickLblPos val="none"/>
        <c:crossAx val="104108032"/>
        <c:crosses val="autoZero"/>
        <c:auto val="1"/>
        <c:lblOffset val="100"/>
        <c:baseTimeUnit val="years"/>
      </c:dateAx>
      <c:valAx>
        <c:axId val="1041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1141.79</c:v>
                </c:pt>
                <c:pt idx="1">
                  <c:v>1196.99</c:v>
                </c:pt>
                <c:pt idx="2">
                  <c:v>515.97</c:v>
                </c:pt>
                <c:pt idx="3">
                  <c:v>940.34</c:v>
                </c:pt>
                <c:pt idx="4">
                  <c:v>910.21</c:v>
                </c:pt>
              </c:numCache>
            </c:numRef>
          </c:val>
          <c:extLst xmlns:c16r2="http://schemas.microsoft.com/office/drawing/2015/06/chart">
            <c:ext xmlns:c16="http://schemas.microsoft.com/office/drawing/2014/chart" uri="{C3380CC4-5D6E-409C-BE32-E72D297353CC}">
              <c16:uniqueId val="{00000000-5C75-41F6-BFEF-F60AE1B65C9D}"/>
            </c:ext>
          </c:extLst>
        </c:ser>
        <c:dLbls>
          <c:showLegendKey val="0"/>
          <c:showVal val="0"/>
          <c:showCatName val="0"/>
          <c:showSerName val="0"/>
          <c:showPercent val="0"/>
          <c:showBubbleSize val="0"/>
        </c:dLbls>
        <c:gapWidth val="150"/>
        <c:axId val="104413440"/>
        <c:axId val="1044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xmlns:c16r2="http://schemas.microsoft.com/office/drawing/2015/06/chart">
            <c:ext xmlns:c16="http://schemas.microsoft.com/office/drawing/2014/chart" uri="{C3380CC4-5D6E-409C-BE32-E72D297353CC}">
              <c16:uniqueId val="{00000001-5C75-41F6-BFEF-F60AE1B65C9D}"/>
            </c:ext>
          </c:extLst>
        </c:ser>
        <c:dLbls>
          <c:showLegendKey val="0"/>
          <c:showVal val="0"/>
          <c:showCatName val="0"/>
          <c:showSerName val="0"/>
          <c:showPercent val="0"/>
          <c:showBubbleSize val="0"/>
        </c:dLbls>
        <c:marker val="1"/>
        <c:smooth val="0"/>
        <c:axId val="104413440"/>
        <c:axId val="104415616"/>
      </c:lineChart>
      <c:dateAx>
        <c:axId val="104413440"/>
        <c:scaling>
          <c:orientation val="minMax"/>
        </c:scaling>
        <c:delete val="1"/>
        <c:axPos val="b"/>
        <c:numFmt formatCode="ge" sourceLinked="1"/>
        <c:majorTickMark val="none"/>
        <c:minorTickMark val="none"/>
        <c:tickLblPos val="none"/>
        <c:crossAx val="104415616"/>
        <c:crosses val="autoZero"/>
        <c:auto val="1"/>
        <c:lblOffset val="100"/>
        <c:baseTimeUnit val="years"/>
      </c:dateAx>
      <c:valAx>
        <c:axId val="1044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117.87</c:v>
                </c:pt>
                <c:pt idx="1">
                  <c:v>137.63</c:v>
                </c:pt>
                <c:pt idx="2">
                  <c:v>143.93</c:v>
                </c:pt>
                <c:pt idx="3">
                  <c:v>140.63</c:v>
                </c:pt>
                <c:pt idx="4">
                  <c:v>119.8</c:v>
                </c:pt>
              </c:numCache>
            </c:numRef>
          </c:val>
          <c:extLst xmlns:c16r2="http://schemas.microsoft.com/office/drawing/2015/06/chart">
            <c:ext xmlns:c16="http://schemas.microsoft.com/office/drawing/2014/chart" uri="{C3380CC4-5D6E-409C-BE32-E72D297353CC}">
              <c16:uniqueId val="{00000000-E9B8-490D-B1F2-6F4C54A9759C}"/>
            </c:ext>
          </c:extLst>
        </c:ser>
        <c:dLbls>
          <c:showLegendKey val="0"/>
          <c:showVal val="0"/>
          <c:showCatName val="0"/>
          <c:showSerName val="0"/>
          <c:showPercent val="0"/>
          <c:showBubbleSize val="0"/>
        </c:dLbls>
        <c:gapWidth val="150"/>
        <c:axId val="104442496"/>
        <c:axId val="10445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xmlns:c16r2="http://schemas.microsoft.com/office/drawing/2015/06/chart">
            <c:ext xmlns:c16="http://schemas.microsoft.com/office/drawing/2014/chart" uri="{C3380CC4-5D6E-409C-BE32-E72D297353CC}">
              <c16:uniqueId val="{00000001-E9B8-490D-B1F2-6F4C54A9759C}"/>
            </c:ext>
          </c:extLst>
        </c:ser>
        <c:dLbls>
          <c:showLegendKey val="0"/>
          <c:showVal val="0"/>
          <c:showCatName val="0"/>
          <c:showSerName val="0"/>
          <c:showPercent val="0"/>
          <c:showBubbleSize val="0"/>
        </c:dLbls>
        <c:marker val="1"/>
        <c:smooth val="0"/>
        <c:axId val="104442496"/>
        <c:axId val="104456960"/>
      </c:lineChart>
      <c:dateAx>
        <c:axId val="104442496"/>
        <c:scaling>
          <c:orientation val="minMax"/>
        </c:scaling>
        <c:delete val="1"/>
        <c:axPos val="b"/>
        <c:numFmt formatCode="ge" sourceLinked="1"/>
        <c:majorTickMark val="none"/>
        <c:minorTickMark val="none"/>
        <c:tickLblPos val="none"/>
        <c:crossAx val="104456960"/>
        <c:crosses val="autoZero"/>
        <c:auto val="1"/>
        <c:lblOffset val="100"/>
        <c:baseTimeUnit val="years"/>
      </c:dateAx>
      <c:valAx>
        <c:axId val="1044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149.62</c:v>
                </c:pt>
                <c:pt idx="1">
                  <c:v>128.22</c:v>
                </c:pt>
                <c:pt idx="2">
                  <c:v>123.07</c:v>
                </c:pt>
                <c:pt idx="3">
                  <c:v>126.35</c:v>
                </c:pt>
                <c:pt idx="4">
                  <c:v>149.02000000000001</c:v>
                </c:pt>
              </c:numCache>
            </c:numRef>
          </c:val>
          <c:extLst xmlns:c16r2="http://schemas.microsoft.com/office/drawing/2015/06/chart">
            <c:ext xmlns:c16="http://schemas.microsoft.com/office/drawing/2014/chart" uri="{C3380CC4-5D6E-409C-BE32-E72D297353CC}">
              <c16:uniqueId val="{00000000-6B94-4E7E-9946-78CF8E0379EC}"/>
            </c:ext>
          </c:extLst>
        </c:ser>
        <c:dLbls>
          <c:showLegendKey val="0"/>
          <c:showVal val="0"/>
          <c:showCatName val="0"/>
          <c:showSerName val="0"/>
          <c:showPercent val="0"/>
          <c:showBubbleSize val="0"/>
        </c:dLbls>
        <c:gapWidth val="150"/>
        <c:axId val="104221696"/>
        <c:axId val="10423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xmlns:c16r2="http://schemas.microsoft.com/office/drawing/2015/06/chart">
            <c:ext xmlns:c16="http://schemas.microsoft.com/office/drawing/2014/chart" uri="{C3380CC4-5D6E-409C-BE32-E72D297353CC}">
              <c16:uniqueId val="{00000001-6B94-4E7E-9946-78CF8E0379EC}"/>
            </c:ext>
          </c:extLst>
        </c:ser>
        <c:dLbls>
          <c:showLegendKey val="0"/>
          <c:showVal val="0"/>
          <c:showCatName val="0"/>
          <c:showSerName val="0"/>
          <c:showPercent val="0"/>
          <c:showBubbleSize val="0"/>
        </c:dLbls>
        <c:marker val="1"/>
        <c:smooth val="0"/>
        <c:axId val="104221696"/>
        <c:axId val="104232064"/>
      </c:lineChart>
      <c:dateAx>
        <c:axId val="104221696"/>
        <c:scaling>
          <c:orientation val="minMax"/>
        </c:scaling>
        <c:delete val="1"/>
        <c:axPos val="b"/>
        <c:numFmt formatCode="ge" sourceLinked="1"/>
        <c:majorTickMark val="none"/>
        <c:minorTickMark val="none"/>
        <c:tickLblPos val="none"/>
        <c:crossAx val="104232064"/>
        <c:crosses val="autoZero"/>
        <c:auto val="1"/>
        <c:lblOffset val="100"/>
        <c:baseTimeUnit val="years"/>
      </c:dateAx>
      <c:valAx>
        <c:axId val="1042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諫早市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自治体職員</v>
      </c>
      <c r="AE8" s="49"/>
      <c r="AF8" s="49"/>
      <c r="AG8" s="49"/>
      <c r="AH8" s="49"/>
      <c r="AI8" s="49"/>
      <c r="AJ8" s="49"/>
      <c r="AK8" s="3"/>
      <c r="AL8" s="50">
        <f>データ!S6</f>
        <v>137383</v>
      </c>
      <c r="AM8" s="50"/>
      <c r="AN8" s="50"/>
      <c r="AO8" s="50"/>
      <c r="AP8" s="50"/>
      <c r="AQ8" s="50"/>
      <c r="AR8" s="50"/>
      <c r="AS8" s="50"/>
      <c r="AT8" s="45">
        <f>データ!T6</f>
        <v>341.79</v>
      </c>
      <c r="AU8" s="45"/>
      <c r="AV8" s="45"/>
      <c r="AW8" s="45"/>
      <c r="AX8" s="45"/>
      <c r="AY8" s="45"/>
      <c r="AZ8" s="45"/>
      <c r="BA8" s="45"/>
      <c r="BB8" s="45">
        <f>データ!U6</f>
        <v>401.95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59.67</v>
      </c>
      <c r="J10" s="45"/>
      <c r="K10" s="45"/>
      <c r="L10" s="45"/>
      <c r="M10" s="45"/>
      <c r="N10" s="45"/>
      <c r="O10" s="45"/>
      <c r="P10" s="45">
        <f>データ!P6</f>
        <v>54.97</v>
      </c>
      <c r="Q10" s="45"/>
      <c r="R10" s="45"/>
      <c r="S10" s="45"/>
      <c r="T10" s="45"/>
      <c r="U10" s="45"/>
      <c r="V10" s="45"/>
      <c r="W10" s="45">
        <f>データ!Q6</f>
        <v>94.22</v>
      </c>
      <c r="X10" s="45"/>
      <c r="Y10" s="45"/>
      <c r="Z10" s="45"/>
      <c r="AA10" s="45"/>
      <c r="AB10" s="45"/>
      <c r="AC10" s="45"/>
      <c r="AD10" s="50">
        <f>データ!R6</f>
        <v>3260</v>
      </c>
      <c r="AE10" s="50"/>
      <c r="AF10" s="50"/>
      <c r="AG10" s="50"/>
      <c r="AH10" s="50"/>
      <c r="AI10" s="50"/>
      <c r="AJ10" s="50"/>
      <c r="AK10" s="2"/>
      <c r="AL10" s="50">
        <f>データ!V6</f>
        <v>75190</v>
      </c>
      <c r="AM10" s="50"/>
      <c r="AN10" s="50"/>
      <c r="AO10" s="50"/>
      <c r="AP10" s="50"/>
      <c r="AQ10" s="50"/>
      <c r="AR10" s="50"/>
      <c r="AS10" s="50"/>
      <c r="AT10" s="45">
        <f>データ!W6</f>
        <v>16.82</v>
      </c>
      <c r="AU10" s="45"/>
      <c r="AV10" s="45"/>
      <c r="AW10" s="45"/>
      <c r="AX10" s="45"/>
      <c r="AY10" s="45"/>
      <c r="AZ10" s="45"/>
      <c r="BA10" s="45"/>
      <c r="BB10" s="45">
        <f>データ!X6</f>
        <v>4470.2700000000004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clIF/356GXNXTPbu2tlCheUENXBUgU4nnfIYk+WU4DVTUf81oMr6aohQf1y3xwdZvwo8G7WV2jo9Jh8H8Hewuw==" saltValue="ykZMR1F7+/ozhudOCf/PI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422045</v>
      </c>
      <c r="D6" s="33">
        <f t="shared" si="3"/>
        <v>46</v>
      </c>
      <c r="E6" s="33">
        <f t="shared" si="3"/>
        <v>17</v>
      </c>
      <c r="F6" s="33">
        <f t="shared" si="3"/>
        <v>1</v>
      </c>
      <c r="G6" s="33">
        <f t="shared" si="3"/>
        <v>0</v>
      </c>
      <c r="H6" s="33" t="str">
        <f t="shared" si="3"/>
        <v>長崎県　諫早市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59.67</v>
      </c>
      <c r="P6" s="34">
        <f t="shared" si="3"/>
        <v>54.97</v>
      </c>
      <c r="Q6" s="34">
        <f t="shared" si="3"/>
        <v>94.22</v>
      </c>
      <c r="R6" s="34">
        <f t="shared" si="3"/>
        <v>3260</v>
      </c>
      <c r="S6" s="34">
        <f t="shared" si="3"/>
        <v>137383</v>
      </c>
      <c r="T6" s="34">
        <f t="shared" si="3"/>
        <v>341.79</v>
      </c>
      <c r="U6" s="34">
        <f t="shared" si="3"/>
        <v>401.95</v>
      </c>
      <c r="V6" s="34">
        <f t="shared" si="3"/>
        <v>75190</v>
      </c>
      <c r="W6" s="34">
        <f t="shared" si="3"/>
        <v>16.82</v>
      </c>
      <c r="X6" s="34">
        <f t="shared" si="3"/>
        <v>4470.2700000000004</v>
      </c>
      <c r="Y6" s="35">
        <f>IF(Y7="",NA(),Y7)</f>
        <v>111.71</v>
      </c>
      <c r="Z6" s="35">
        <f t="shared" ref="Z6:AH6" si="4">IF(Z7="",NA(),Z7)</f>
        <v>120.97</v>
      </c>
      <c r="AA6" s="35">
        <f t="shared" si="4"/>
        <v>123.94</v>
      </c>
      <c r="AB6" s="35">
        <f t="shared" si="4"/>
        <v>123.57</v>
      </c>
      <c r="AC6" s="35">
        <f t="shared" si="4"/>
        <v>116.82</v>
      </c>
      <c r="AD6" s="35">
        <f t="shared" si="4"/>
        <v>108.77</v>
      </c>
      <c r="AE6" s="35">
        <f t="shared" si="4"/>
        <v>109.48</v>
      </c>
      <c r="AF6" s="35">
        <f t="shared" si="4"/>
        <v>109.27</v>
      </c>
      <c r="AG6" s="35">
        <f t="shared" si="4"/>
        <v>108.03</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21.47</v>
      </c>
      <c r="AP6" s="35">
        <f t="shared" si="5"/>
        <v>16.34</v>
      </c>
      <c r="AQ6" s="35">
        <f t="shared" si="5"/>
        <v>15.65</v>
      </c>
      <c r="AR6" s="35">
        <f t="shared" si="5"/>
        <v>13.55</v>
      </c>
      <c r="AS6" s="35">
        <f t="shared" si="5"/>
        <v>9.06</v>
      </c>
      <c r="AT6" s="34" t="str">
        <f>IF(AT7="","",IF(AT7="-","【-】","【"&amp;SUBSTITUTE(TEXT(AT7,"#,##0.00"),"-","△")&amp;"】"))</f>
        <v>【3.28】</v>
      </c>
      <c r="AU6" s="35">
        <f>IF(AU7="",NA(),AU7)</f>
        <v>116.99</v>
      </c>
      <c r="AV6" s="35">
        <f t="shared" ref="AV6:BD6" si="6">IF(AV7="",NA(),AV7)</f>
        <v>122.74</v>
      </c>
      <c r="AW6" s="35">
        <f t="shared" si="6"/>
        <v>138.65</v>
      </c>
      <c r="AX6" s="35">
        <f t="shared" si="6"/>
        <v>149.41</v>
      </c>
      <c r="AY6" s="35">
        <f t="shared" si="6"/>
        <v>161.72999999999999</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1141.79</v>
      </c>
      <c r="BG6" s="35">
        <f t="shared" ref="BG6:BO6" si="7">IF(BG7="",NA(),BG7)</f>
        <v>1196.99</v>
      </c>
      <c r="BH6" s="35">
        <f t="shared" si="7"/>
        <v>515.97</v>
      </c>
      <c r="BI6" s="35">
        <f t="shared" si="7"/>
        <v>940.34</v>
      </c>
      <c r="BJ6" s="35">
        <f t="shared" si="7"/>
        <v>910.21</v>
      </c>
      <c r="BK6" s="35">
        <f t="shared" si="7"/>
        <v>854.16</v>
      </c>
      <c r="BL6" s="35">
        <f t="shared" si="7"/>
        <v>848.31</v>
      </c>
      <c r="BM6" s="35">
        <f t="shared" si="7"/>
        <v>774.99</v>
      </c>
      <c r="BN6" s="35">
        <f t="shared" si="7"/>
        <v>799.41</v>
      </c>
      <c r="BO6" s="35">
        <f t="shared" si="7"/>
        <v>820.36</v>
      </c>
      <c r="BP6" s="34" t="str">
        <f>IF(BP7="","",IF(BP7="-","【-】","【"&amp;SUBSTITUTE(TEXT(BP7,"#,##0.00"),"-","△")&amp;"】"))</f>
        <v>【682.78】</v>
      </c>
      <c r="BQ6" s="35">
        <f>IF(BQ7="",NA(),BQ7)</f>
        <v>117.87</v>
      </c>
      <c r="BR6" s="35">
        <f t="shared" ref="BR6:BZ6" si="8">IF(BR7="",NA(),BR7)</f>
        <v>137.63</v>
      </c>
      <c r="BS6" s="35">
        <f t="shared" si="8"/>
        <v>143.93</v>
      </c>
      <c r="BT6" s="35">
        <f t="shared" si="8"/>
        <v>140.63</v>
      </c>
      <c r="BU6" s="35">
        <f t="shared" si="8"/>
        <v>119.8</v>
      </c>
      <c r="BV6" s="35">
        <f t="shared" si="8"/>
        <v>93.13</v>
      </c>
      <c r="BW6" s="35">
        <f t="shared" si="8"/>
        <v>94.38</v>
      </c>
      <c r="BX6" s="35">
        <f t="shared" si="8"/>
        <v>96.57</v>
      </c>
      <c r="BY6" s="35">
        <f t="shared" si="8"/>
        <v>96.54</v>
      </c>
      <c r="BZ6" s="35">
        <f t="shared" si="8"/>
        <v>95.4</v>
      </c>
      <c r="CA6" s="34" t="str">
        <f>IF(CA7="","",IF(CA7="-","【-】","【"&amp;SUBSTITUTE(TEXT(CA7,"#,##0.00"),"-","△")&amp;"】"))</f>
        <v>【100.91】</v>
      </c>
      <c r="CB6" s="35">
        <f>IF(CB7="",NA(),CB7)</f>
        <v>149.62</v>
      </c>
      <c r="CC6" s="35">
        <f t="shared" ref="CC6:CK6" si="9">IF(CC7="",NA(),CC7)</f>
        <v>128.22</v>
      </c>
      <c r="CD6" s="35">
        <f t="shared" si="9"/>
        <v>123.07</v>
      </c>
      <c r="CE6" s="35">
        <f t="shared" si="9"/>
        <v>126.35</v>
      </c>
      <c r="CF6" s="35">
        <f t="shared" si="9"/>
        <v>149.02000000000001</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126.41</v>
      </c>
      <c r="CN6" s="35">
        <f t="shared" ref="CN6:CV6" si="10">IF(CN7="",NA(),CN7)</f>
        <v>136.21</v>
      </c>
      <c r="CO6" s="35">
        <f t="shared" si="10"/>
        <v>51.77</v>
      </c>
      <c r="CP6" s="35">
        <f t="shared" si="10"/>
        <v>52.08</v>
      </c>
      <c r="CQ6" s="35">
        <f t="shared" si="10"/>
        <v>50</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82.34</v>
      </c>
      <c r="CY6" s="35">
        <f t="shared" ref="CY6:DG6" si="11">IF(CY7="",NA(),CY7)</f>
        <v>82.44</v>
      </c>
      <c r="CZ6" s="35">
        <f t="shared" si="11"/>
        <v>83.08</v>
      </c>
      <c r="DA6" s="35">
        <f t="shared" si="11"/>
        <v>83.82</v>
      </c>
      <c r="DB6" s="35">
        <f t="shared" si="11"/>
        <v>84.83</v>
      </c>
      <c r="DC6" s="35">
        <f t="shared" si="11"/>
        <v>91.11</v>
      </c>
      <c r="DD6" s="35">
        <f t="shared" si="11"/>
        <v>91.44</v>
      </c>
      <c r="DE6" s="35">
        <f t="shared" si="11"/>
        <v>91.76</v>
      </c>
      <c r="DF6" s="35">
        <f t="shared" si="11"/>
        <v>92.3</v>
      </c>
      <c r="DG6" s="35">
        <f t="shared" si="11"/>
        <v>92.55</v>
      </c>
      <c r="DH6" s="34" t="str">
        <f>IF(DH7="","",IF(DH7="-","【-】","【"&amp;SUBSTITUTE(TEXT(DH7,"#,##0.00"),"-","△")&amp;"】"))</f>
        <v>【95.20】</v>
      </c>
      <c r="DI6" s="35">
        <f>IF(DI7="",NA(),DI7)</f>
        <v>11.6</v>
      </c>
      <c r="DJ6" s="35">
        <f t="shared" ref="DJ6:DR6" si="12">IF(DJ7="",NA(),DJ7)</f>
        <v>14.05</v>
      </c>
      <c r="DK6" s="35">
        <f t="shared" si="12"/>
        <v>16.309999999999999</v>
      </c>
      <c r="DL6" s="35">
        <f t="shared" si="12"/>
        <v>18.2</v>
      </c>
      <c r="DM6" s="35">
        <f t="shared" si="12"/>
        <v>20.350000000000001</v>
      </c>
      <c r="DN6" s="35">
        <f t="shared" si="12"/>
        <v>25.52</v>
      </c>
      <c r="DO6" s="35">
        <f t="shared" si="12"/>
        <v>25.89</v>
      </c>
      <c r="DP6" s="35">
        <f t="shared" si="12"/>
        <v>26.63</v>
      </c>
      <c r="DQ6" s="35">
        <f t="shared" si="12"/>
        <v>25.61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0.76</v>
      </c>
      <c r="DZ6" s="35">
        <f t="shared" si="13"/>
        <v>0.71</v>
      </c>
      <c r="EA6" s="35">
        <f t="shared" si="13"/>
        <v>0.95</v>
      </c>
      <c r="EB6" s="35">
        <f t="shared" si="13"/>
        <v>1.07</v>
      </c>
      <c r="EC6" s="35">
        <f t="shared" si="13"/>
        <v>1.03</v>
      </c>
      <c r="ED6" s="34" t="str">
        <f>IF(ED7="","",IF(ED7="-","【-】","【"&amp;SUBSTITUTE(TEXT(ED7,"#,##0.00"),"-","△")&amp;"】"))</f>
        <v>【5.64】</v>
      </c>
      <c r="EE6" s="35">
        <f>IF(EE7="",NA(),EE7)</f>
        <v>0.09</v>
      </c>
      <c r="EF6" s="34">
        <f t="shared" ref="EF6:EN6" si="14">IF(EF7="",NA(),EF7)</f>
        <v>0</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422045</v>
      </c>
      <c r="D7" s="37">
        <v>46</v>
      </c>
      <c r="E7" s="37">
        <v>17</v>
      </c>
      <c r="F7" s="37">
        <v>1</v>
      </c>
      <c r="G7" s="37">
        <v>0</v>
      </c>
      <c r="H7" s="37" t="s">
        <v>96</v>
      </c>
      <c r="I7" s="37" t="s">
        <v>97</v>
      </c>
      <c r="J7" s="37" t="s">
        <v>98</v>
      </c>
      <c r="K7" s="37" t="s">
        <v>99</v>
      </c>
      <c r="L7" s="37" t="s">
        <v>100</v>
      </c>
      <c r="M7" s="37" t="s">
        <v>101</v>
      </c>
      <c r="N7" s="38" t="s">
        <v>102</v>
      </c>
      <c r="O7" s="38">
        <v>59.67</v>
      </c>
      <c r="P7" s="38">
        <v>54.97</v>
      </c>
      <c r="Q7" s="38">
        <v>94.22</v>
      </c>
      <c r="R7" s="38">
        <v>3260</v>
      </c>
      <c r="S7" s="38">
        <v>137383</v>
      </c>
      <c r="T7" s="38">
        <v>341.79</v>
      </c>
      <c r="U7" s="38">
        <v>401.95</v>
      </c>
      <c r="V7" s="38">
        <v>75190</v>
      </c>
      <c r="W7" s="38">
        <v>16.82</v>
      </c>
      <c r="X7" s="38">
        <v>4470.2700000000004</v>
      </c>
      <c r="Y7" s="38">
        <v>111.71</v>
      </c>
      <c r="Z7" s="38">
        <v>120.97</v>
      </c>
      <c r="AA7" s="38">
        <v>123.94</v>
      </c>
      <c r="AB7" s="38">
        <v>123.57</v>
      </c>
      <c r="AC7" s="38">
        <v>116.82</v>
      </c>
      <c r="AD7" s="38">
        <v>108.77</v>
      </c>
      <c r="AE7" s="38">
        <v>109.48</v>
      </c>
      <c r="AF7" s="38">
        <v>109.27</v>
      </c>
      <c r="AG7" s="38">
        <v>108.03</v>
      </c>
      <c r="AH7" s="38">
        <v>106.9</v>
      </c>
      <c r="AI7" s="38">
        <v>108.69</v>
      </c>
      <c r="AJ7" s="38">
        <v>0</v>
      </c>
      <c r="AK7" s="38">
        <v>0</v>
      </c>
      <c r="AL7" s="38">
        <v>0</v>
      </c>
      <c r="AM7" s="38">
        <v>0</v>
      </c>
      <c r="AN7" s="38">
        <v>0</v>
      </c>
      <c r="AO7" s="38">
        <v>21.47</v>
      </c>
      <c r="AP7" s="38">
        <v>16.34</v>
      </c>
      <c r="AQ7" s="38">
        <v>15.65</v>
      </c>
      <c r="AR7" s="38">
        <v>13.55</v>
      </c>
      <c r="AS7" s="38">
        <v>9.06</v>
      </c>
      <c r="AT7" s="38">
        <v>3.28</v>
      </c>
      <c r="AU7" s="38">
        <v>116.99</v>
      </c>
      <c r="AV7" s="38">
        <v>122.74</v>
      </c>
      <c r="AW7" s="38">
        <v>138.65</v>
      </c>
      <c r="AX7" s="38">
        <v>149.41</v>
      </c>
      <c r="AY7" s="38">
        <v>161.72999999999999</v>
      </c>
      <c r="AZ7" s="38">
        <v>79.239999999999995</v>
      </c>
      <c r="BA7" s="38">
        <v>78.930000000000007</v>
      </c>
      <c r="BB7" s="38">
        <v>77.94</v>
      </c>
      <c r="BC7" s="38">
        <v>78.45</v>
      </c>
      <c r="BD7" s="38">
        <v>76.31</v>
      </c>
      <c r="BE7" s="38">
        <v>69.489999999999995</v>
      </c>
      <c r="BF7" s="38">
        <v>1141.79</v>
      </c>
      <c r="BG7" s="38">
        <v>1196.99</v>
      </c>
      <c r="BH7" s="38">
        <v>515.97</v>
      </c>
      <c r="BI7" s="38">
        <v>940.34</v>
      </c>
      <c r="BJ7" s="38">
        <v>910.21</v>
      </c>
      <c r="BK7" s="38">
        <v>854.16</v>
      </c>
      <c r="BL7" s="38">
        <v>848.31</v>
      </c>
      <c r="BM7" s="38">
        <v>774.99</v>
      </c>
      <c r="BN7" s="38">
        <v>799.41</v>
      </c>
      <c r="BO7" s="38">
        <v>820.36</v>
      </c>
      <c r="BP7" s="38">
        <v>682.78</v>
      </c>
      <c r="BQ7" s="38">
        <v>117.87</v>
      </c>
      <c r="BR7" s="38">
        <v>137.63</v>
      </c>
      <c r="BS7" s="38">
        <v>143.93</v>
      </c>
      <c r="BT7" s="38">
        <v>140.63</v>
      </c>
      <c r="BU7" s="38">
        <v>119.8</v>
      </c>
      <c r="BV7" s="38">
        <v>93.13</v>
      </c>
      <c r="BW7" s="38">
        <v>94.38</v>
      </c>
      <c r="BX7" s="38">
        <v>96.57</v>
      </c>
      <c r="BY7" s="38">
        <v>96.54</v>
      </c>
      <c r="BZ7" s="38">
        <v>95.4</v>
      </c>
      <c r="CA7" s="38">
        <v>100.91</v>
      </c>
      <c r="CB7" s="38">
        <v>149.62</v>
      </c>
      <c r="CC7" s="38">
        <v>128.22</v>
      </c>
      <c r="CD7" s="38">
        <v>123.07</v>
      </c>
      <c r="CE7" s="38">
        <v>126.35</v>
      </c>
      <c r="CF7" s="38">
        <v>149.02000000000001</v>
      </c>
      <c r="CG7" s="38">
        <v>167.97</v>
      </c>
      <c r="CH7" s="38">
        <v>165.45</v>
      </c>
      <c r="CI7" s="38">
        <v>161.54</v>
      </c>
      <c r="CJ7" s="38">
        <v>162.81</v>
      </c>
      <c r="CK7" s="38">
        <v>163.19999999999999</v>
      </c>
      <c r="CL7" s="38">
        <v>136.86000000000001</v>
      </c>
      <c r="CM7" s="38">
        <v>126.41</v>
      </c>
      <c r="CN7" s="38">
        <v>136.21</v>
      </c>
      <c r="CO7" s="38">
        <v>51.77</v>
      </c>
      <c r="CP7" s="38">
        <v>52.08</v>
      </c>
      <c r="CQ7" s="38">
        <v>50</v>
      </c>
      <c r="CR7" s="38">
        <v>64.87</v>
      </c>
      <c r="CS7" s="38">
        <v>65.62</v>
      </c>
      <c r="CT7" s="38">
        <v>64.67</v>
      </c>
      <c r="CU7" s="38">
        <v>64.959999999999994</v>
      </c>
      <c r="CV7" s="38">
        <v>65.040000000000006</v>
      </c>
      <c r="CW7" s="38">
        <v>58.98</v>
      </c>
      <c r="CX7" s="38">
        <v>82.34</v>
      </c>
      <c r="CY7" s="38">
        <v>82.44</v>
      </c>
      <c r="CZ7" s="38">
        <v>83.08</v>
      </c>
      <c r="DA7" s="38">
        <v>83.82</v>
      </c>
      <c r="DB7" s="38">
        <v>84.83</v>
      </c>
      <c r="DC7" s="38">
        <v>91.11</v>
      </c>
      <c r="DD7" s="38">
        <v>91.44</v>
      </c>
      <c r="DE7" s="38">
        <v>91.76</v>
      </c>
      <c r="DF7" s="38">
        <v>92.3</v>
      </c>
      <c r="DG7" s="38">
        <v>92.55</v>
      </c>
      <c r="DH7" s="38">
        <v>95.2</v>
      </c>
      <c r="DI7" s="38">
        <v>11.6</v>
      </c>
      <c r="DJ7" s="38">
        <v>14.05</v>
      </c>
      <c r="DK7" s="38">
        <v>16.309999999999999</v>
      </c>
      <c r="DL7" s="38">
        <v>18.2</v>
      </c>
      <c r="DM7" s="38">
        <v>20.350000000000001</v>
      </c>
      <c r="DN7" s="38">
        <v>25.52</v>
      </c>
      <c r="DO7" s="38">
        <v>25.89</v>
      </c>
      <c r="DP7" s="38">
        <v>26.63</v>
      </c>
      <c r="DQ7" s="38">
        <v>25.61</v>
      </c>
      <c r="DR7" s="38">
        <v>26.13</v>
      </c>
      <c r="DS7" s="38">
        <v>38.6</v>
      </c>
      <c r="DT7" s="38">
        <v>0</v>
      </c>
      <c r="DU7" s="38">
        <v>0</v>
      </c>
      <c r="DV7" s="38">
        <v>0</v>
      </c>
      <c r="DW7" s="38">
        <v>0</v>
      </c>
      <c r="DX7" s="38">
        <v>0</v>
      </c>
      <c r="DY7" s="38">
        <v>0.76</v>
      </c>
      <c r="DZ7" s="38">
        <v>0.71</v>
      </c>
      <c r="EA7" s="38">
        <v>0.95</v>
      </c>
      <c r="EB7" s="38">
        <v>1.07</v>
      </c>
      <c r="EC7" s="38">
        <v>1.03</v>
      </c>
      <c r="ED7" s="38">
        <v>5.64</v>
      </c>
      <c r="EE7" s="38">
        <v>0.09</v>
      </c>
      <c r="EF7" s="38">
        <v>0</v>
      </c>
      <c r="EG7" s="38">
        <v>0</v>
      </c>
      <c r="EH7" s="38">
        <v>0</v>
      </c>
      <c r="EI7" s="38">
        <v>0</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dcterms:created xsi:type="dcterms:W3CDTF">2019-12-05T04:47:42Z</dcterms:created>
  <dcterms:modified xsi:type="dcterms:W3CDTF">2020-01-27T08:02:27Z</dcterms:modified>
  <cp:category/>
</cp:coreProperties>
</file>