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5_大村市\"/>
    </mc:Choice>
  </mc:AlternateContent>
  <xr:revisionPtr revIDLastSave="0" documentId="13_ncr:1_{4F993958-7C9C-4251-B1EE-8386A413A808}" xr6:coauthVersionLast="36" xr6:coauthVersionMax="36" xr10:uidLastSave="{00000000-0000-0000-0000-000000000000}"/>
  <workbookProtection workbookAlgorithmName="SHA-512" workbookHashValue="xj851tXDghq78wIIlkz9mGE8wNAkUb0yx2pqblf2FZOR+/mLyZzU6akxKfaUGkycV78vg0GPW7pgOk82sggEeQ==" workbookSaltValue="WYieFNIxnIgSqq+eB6oB7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H85" i="4"/>
  <c r="E85" i="4"/>
  <c r="BB10" i="4"/>
  <c r="B10" i="4"/>
  <c r="AT8" i="4"/>
  <c r="W8" i="4"/>
  <c r="P8" i="4"/>
  <c r="B6" i="4"/>
  <c r="E10" i="5" l="1"/>
  <c r="C10" i="5"/>
  <c r="D10" i="5"/>
  <c r="B10" i="5"/>
</calcChain>
</file>

<file path=xl/sharedStrings.xml><?xml version="1.0" encoding="utf-8"?>
<sst xmlns="http://schemas.openxmlformats.org/spreadsheetml/2006/main" count="223" uniqueCount="110">
  <si>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</si>
  <si>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</si>
  <si>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</si>
  <si>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</si>
  <si>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</si>
  <si>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</si>
  <si>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</si>
  <si>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</si>
  <si>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</si>
  <si>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</si>
  <si>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</si>
  <si>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</si>
  <si>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</si>
  <si>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</si>
  <si>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</si>
  <si>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</si>
  <si>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</si>
  <si>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</si>
  <si>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</si>
  <si>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</si>
  <si>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</si>
  <si>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</si>
  <si>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</si>
  <si>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</si>
  <si>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</si>
  <si>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</si>
  <si>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</si>
  <si>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</si>
  <si>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</si>
  <si>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</si>
  <si>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</si>
  <si>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</si>
  <si>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</si>
  <si>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</si>
  <si>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</si>
  <si>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</si>
  <si>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</si>
  <si>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</si>
  <si>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</si>
  <si>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</si>
  <si>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</si>
  <si>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</si>
  <si>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</si>
  <si>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</si>
  <si>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</si>
  <si>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</si>
  <si>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</si>
  <si>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</si>
  <si>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</si>
  <si>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</si>
  <si>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</si>
  <si>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</si>
  <si>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</si>
  <si>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</si>
  <si>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</si>
  <si>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</si>
  <si>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</si>
  <si>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</si>
  <si>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</si>
  <si>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</si>
  <si>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</si>
  <si>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</si>
  <si>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</si>
  <si>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</si>
  <si>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</si>
  <si>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</si>
  <si>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</si>
  <si>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</si>
  <si>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</si>
  <si>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</si>
  <si>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</si>
  <si>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</si>
  <si>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</si>
  <si>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</si>
  <si>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</si>
  <si>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</si>
  <si>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</si>
  <si>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</si>
  <si>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</si>
  <si>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</si>
  <si>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</si>
  <si>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</si>
  <si>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</si>
  <si>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</si>
  <si>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</si>
  <si>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</si>
  <si>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</si>
  <si>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</si>
  <si>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</si>
  <si>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</si>
  <si>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</si>
  <si>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</si>
  <si>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</si>
  <si>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</si>
  <si>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</si>
  <si>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</si>
  <si>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</si>
  <si>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</si>
  <si>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公共下水道</t>
  </si>
  <si>
    <t>Bd1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</si>
  <si>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</si>
  <si>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</si>
  <si>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</si>
  <si>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</si>
  <si>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</si>
  <si>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</si>
  <si>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</si>
  <si>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本市の下水道事業は、前年度に引き続き健全な経営といえます。
　今後、大口の一部企業の増産計画に伴う排水量の増加や人口増加に伴う一般家庭の水量の増加により使用料収入の増加を見込んでいます。
　一方、老朽化が進んでいる施設の改築更新に備え資金を蓄える必要があるため、「上下水道事業中期経営計画（平成28年度～平成32年度）」に基づき、適正な業務運営、維持管理に努めていく必要があります。</t>
    <rPh sb="1" eb="2">
      <t>ホン</t>
    </rPh>
    <rPh sb="11" eb="14">
      <t>ゼンネンド</t>
    </rPh>
    <rPh sb="15" eb="16">
      <t>ヒ</t>
    </rPh>
    <rPh sb="17" eb="18">
      <t>ツヅ</t>
    </rPh>
    <rPh sb="32" eb="34">
      <t>コンゴ</t>
    </rPh>
    <rPh sb="35" eb="37">
      <t>オオクチ</t>
    </rPh>
    <rPh sb="38" eb="40">
      <t>イチブ</t>
    </rPh>
    <rPh sb="62" eb="63">
      <t>トモナ</t>
    </rPh>
    <rPh sb="96" eb="98">
      <t>イッポウ</t>
    </rPh>
    <rPh sb="116" eb="117">
      <t>ソナ</t>
    </rPh>
    <phoneticPr fontId="2"/>
  </si>
  <si>
    <t>①経常収支比率⑤経費回収率
　前年度に続き100%以上を確保しており、安定していますが、将来の改築に備えて今後も利益を確保していく必要があるため、引き続き経営の安定に努めます。
③流動比率
　今年度も100％以上を維持しており、前年度からの減少の要因としては、未払金及び未払費用の増加に伴い流動負債が増加したことがあげられます。
④企業債残高対事業規模比率
　類似団体平均値と比較すると低く、事業への負担は少ない状態ですが、平成３０年度は料金の減額改定を行ったことにより前年度と比較すると増加しています。今後も財政硬直化を招かないよう、計画的に施設の整備を行い、将来の改築に備え企業債残高を減少させる必要があります。
⑥汚水処理原価
　前年度に対し1.79円減少しています。主な要因としては、下水道施設改築等に伴う資産減耗費の減少があげられます。
⑦施設利用率
　類似団体平均値と比較しても高く、施設を有効活用出来ています。本市の人口増の状況や近年の大雨等の状況を考慮し施設の整備や更新を行う必要があります。
⑧水洗化率
　100％に至っていないが、類似団体、全国の平均値より高くなっています。今後も地理的要因等による費用効果と将来の見込みを見据え未普及箇所の解消に努めます。</t>
    <rPh sb="1" eb="3">
      <t>ケイジョウ</t>
    </rPh>
    <rPh sb="3" eb="5">
      <t>シュウシ</t>
    </rPh>
    <rPh sb="5" eb="7">
      <t>ヒリツ</t>
    </rPh>
    <rPh sb="8" eb="10">
      <t>ケイヒ</t>
    </rPh>
    <rPh sb="10" eb="12">
      <t>カイシュウ</t>
    </rPh>
    <rPh sb="12" eb="13">
      <t>リツ</t>
    </rPh>
    <rPh sb="17" eb="18">
      <t>ド</t>
    </rPh>
    <rPh sb="19" eb="20">
      <t>ツヅ</t>
    </rPh>
    <rPh sb="44" eb="46">
      <t>ショウライ</t>
    </rPh>
    <rPh sb="47" eb="49">
      <t>カイチク</t>
    </rPh>
    <rPh sb="50" eb="51">
      <t>ソナ</t>
    </rPh>
    <rPh sb="53" eb="55">
      <t>コンゴ</t>
    </rPh>
    <rPh sb="56" eb="58">
      <t>リエキ</t>
    </rPh>
    <rPh sb="59" eb="61">
      <t>カクホ</t>
    </rPh>
    <rPh sb="65" eb="67">
      <t>ヒツヨウ</t>
    </rPh>
    <rPh sb="73" eb="74">
      <t>ヒ</t>
    </rPh>
    <rPh sb="75" eb="76">
      <t>ツヅ</t>
    </rPh>
    <rPh sb="77" eb="79">
      <t>ケイエイ</t>
    </rPh>
    <rPh sb="80" eb="82">
      <t>アンテイ</t>
    </rPh>
    <rPh sb="83" eb="84">
      <t>ツト</t>
    </rPh>
    <rPh sb="91" eb="93">
      <t>リュウドウ</t>
    </rPh>
    <rPh sb="93" eb="95">
      <t>ヒリツ</t>
    </rPh>
    <rPh sb="97" eb="100">
      <t>コンネンド</t>
    </rPh>
    <rPh sb="105" eb="107">
      <t>イジョウ</t>
    </rPh>
    <rPh sb="108" eb="110">
      <t>イジ</t>
    </rPh>
    <rPh sb="115" eb="118">
      <t>ゼンネンド</t>
    </rPh>
    <rPh sb="121" eb="123">
      <t>ゲンショウ</t>
    </rPh>
    <rPh sb="124" eb="126">
      <t>ヨウイン</t>
    </rPh>
    <rPh sb="133" eb="134">
      <t>キン</t>
    </rPh>
    <rPh sb="134" eb="135">
      <t>オヨ</t>
    </rPh>
    <rPh sb="136" eb="138">
      <t>ミバライ</t>
    </rPh>
    <rPh sb="138" eb="140">
      <t>ヒヨウ</t>
    </rPh>
    <rPh sb="141" eb="143">
      <t>ゾウカ</t>
    </rPh>
    <rPh sb="144" eb="145">
      <t>トモナ</t>
    </rPh>
    <rPh sb="146" eb="148">
      <t>リュウドウ</t>
    </rPh>
    <rPh sb="148" eb="150">
      <t>フサイ</t>
    </rPh>
    <rPh sb="151" eb="153">
      <t>ゾウカ</t>
    </rPh>
    <rPh sb="168" eb="170">
      <t>キギョウ</t>
    </rPh>
    <rPh sb="170" eb="171">
      <t>サイ</t>
    </rPh>
    <rPh sb="171" eb="173">
      <t>ザンダカ</t>
    </rPh>
    <rPh sb="173" eb="174">
      <t>タイ</t>
    </rPh>
    <rPh sb="174" eb="176">
      <t>ジギョウ</t>
    </rPh>
    <rPh sb="176" eb="178">
      <t>キボ</t>
    </rPh>
    <rPh sb="178" eb="180">
      <t>ヒリツ</t>
    </rPh>
    <rPh sb="186" eb="189">
      <t>ヘイキンチ</t>
    </rPh>
    <rPh sb="195" eb="196">
      <t>ヒク</t>
    </rPh>
    <rPh sb="198" eb="200">
      <t>ジギョウ</t>
    </rPh>
    <rPh sb="202" eb="204">
      <t>フタン</t>
    </rPh>
    <rPh sb="205" eb="206">
      <t>スク</t>
    </rPh>
    <rPh sb="221" eb="223">
      <t>リョウキン</t>
    </rPh>
    <rPh sb="224" eb="226">
      <t>ゲンガク</t>
    </rPh>
    <rPh sb="226" eb="228">
      <t>カイテイ</t>
    </rPh>
    <rPh sb="229" eb="230">
      <t>オコナ</t>
    </rPh>
    <rPh sb="237" eb="240">
      <t>ゼンネンド</t>
    </rPh>
    <rPh sb="241" eb="243">
      <t>ヒカク</t>
    </rPh>
    <rPh sb="246" eb="248">
      <t>ゾウカ</t>
    </rPh>
    <rPh sb="254" eb="256">
      <t>コンゴ</t>
    </rPh>
    <rPh sb="270" eb="273">
      <t>ケイカクテキ</t>
    </rPh>
    <rPh sb="277" eb="279">
      <t>セイビ</t>
    </rPh>
    <rPh sb="283" eb="285">
      <t>ショウライ</t>
    </rPh>
    <rPh sb="286" eb="288">
      <t>カイチク</t>
    </rPh>
    <rPh sb="289" eb="290">
      <t>ソナ</t>
    </rPh>
    <rPh sb="313" eb="315">
      <t>オスイ</t>
    </rPh>
    <rPh sb="315" eb="317">
      <t>ショリ</t>
    </rPh>
    <rPh sb="317" eb="319">
      <t>ゲンカ</t>
    </rPh>
    <rPh sb="321" eb="324">
      <t>ゼンネンド</t>
    </rPh>
    <rPh sb="325" eb="326">
      <t>タイ</t>
    </rPh>
    <rPh sb="331" eb="332">
      <t>エン</t>
    </rPh>
    <rPh sb="332" eb="334">
      <t>ゲンショウ</t>
    </rPh>
    <rPh sb="340" eb="341">
      <t>オモ</t>
    </rPh>
    <rPh sb="342" eb="344">
      <t>ヨウイン</t>
    </rPh>
    <rPh sb="349" eb="352">
      <t>ゲスイドウ</t>
    </rPh>
    <rPh sb="352" eb="354">
      <t>シセツ</t>
    </rPh>
    <rPh sb="354" eb="356">
      <t>カイチク</t>
    </rPh>
    <rPh sb="356" eb="357">
      <t>トウ</t>
    </rPh>
    <rPh sb="358" eb="359">
      <t>トモナ</t>
    </rPh>
    <rPh sb="360" eb="362">
      <t>シサン</t>
    </rPh>
    <rPh sb="362" eb="364">
      <t>ゲンモウ</t>
    </rPh>
    <rPh sb="364" eb="365">
      <t>ヒ</t>
    </rPh>
    <rPh sb="379" eb="381">
      <t>シセツ</t>
    </rPh>
    <rPh sb="381" eb="383">
      <t>リヨウ</t>
    </rPh>
    <rPh sb="383" eb="384">
      <t>リツ</t>
    </rPh>
    <rPh sb="386" eb="388">
      <t>ルイジ</t>
    </rPh>
    <rPh sb="388" eb="390">
      <t>ダンタイ</t>
    </rPh>
    <rPh sb="390" eb="392">
      <t>ヘイキン</t>
    </rPh>
    <rPh sb="392" eb="393">
      <t>チ</t>
    </rPh>
    <rPh sb="394" eb="396">
      <t>ヒカク</t>
    </rPh>
    <rPh sb="399" eb="400">
      <t>タカ</t>
    </rPh>
    <rPh sb="402" eb="404">
      <t>シセツ</t>
    </rPh>
    <rPh sb="405" eb="407">
      <t>ユウコウ</t>
    </rPh>
    <rPh sb="407" eb="409">
      <t>カツヨウ</t>
    </rPh>
    <rPh sb="409" eb="411">
      <t>デキ</t>
    </rPh>
    <rPh sb="416" eb="417">
      <t>ホン</t>
    </rPh>
    <rPh sb="417" eb="418">
      <t>シ</t>
    </rPh>
    <rPh sb="419" eb="421">
      <t>ジンコウ</t>
    </rPh>
    <rPh sb="421" eb="422">
      <t>ゾウ</t>
    </rPh>
    <rPh sb="423" eb="425">
      <t>ジョウキョウ</t>
    </rPh>
    <rPh sb="426" eb="428">
      <t>キンネン</t>
    </rPh>
    <rPh sb="429" eb="431">
      <t>オオアメ</t>
    </rPh>
    <rPh sb="431" eb="432">
      <t>トウ</t>
    </rPh>
    <rPh sb="433" eb="435">
      <t>ジョウキョウ</t>
    </rPh>
    <rPh sb="436" eb="438">
      <t>コウリョ</t>
    </rPh>
    <rPh sb="439" eb="441">
      <t>シセツ</t>
    </rPh>
    <rPh sb="442" eb="444">
      <t>セイビ</t>
    </rPh>
    <rPh sb="445" eb="447">
      <t>コウシン</t>
    </rPh>
    <rPh sb="448" eb="449">
      <t>オコナ</t>
    </rPh>
    <rPh sb="450" eb="452">
      <t>ヒツヨウ</t>
    </rPh>
    <rPh sb="461" eb="464">
      <t>スイセンカ</t>
    </rPh>
    <rPh sb="464" eb="465">
      <t>リツ</t>
    </rPh>
    <rPh sb="472" eb="473">
      <t>イタ</t>
    </rPh>
    <rPh sb="480" eb="482">
      <t>ルイジ</t>
    </rPh>
    <rPh sb="482" eb="484">
      <t>ダンタイ</t>
    </rPh>
    <rPh sb="485" eb="487">
      <t>ゼンコク</t>
    </rPh>
    <rPh sb="488" eb="490">
      <t>ヘイキン</t>
    </rPh>
    <rPh sb="490" eb="491">
      <t>チ</t>
    </rPh>
    <rPh sb="493" eb="494">
      <t>タカ</t>
    </rPh>
    <rPh sb="502" eb="504">
      <t>コンゴ</t>
    </rPh>
    <rPh sb="505" eb="508">
      <t>チリテキ</t>
    </rPh>
    <rPh sb="508" eb="510">
      <t>ヨウイン</t>
    </rPh>
    <rPh sb="510" eb="511">
      <t>トウ</t>
    </rPh>
    <rPh sb="514" eb="518">
      <t>ヒヨウコウカ</t>
    </rPh>
    <rPh sb="519" eb="521">
      <t>ショウライ</t>
    </rPh>
    <rPh sb="522" eb="524">
      <t>ミコ</t>
    </rPh>
    <rPh sb="526" eb="528">
      <t>ミス</t>
    </rPh>
    <rPh sb="529" eb="532">
      <t>ミフキュウ</t>
    </rPh>
    <rPh sb="532" eb="534">
      <t>カショ</t>
    </rPh>
    <rPh sb="535" eb="537">
      <t>カイショウ</t>
    </rPh>
    <rPh sb="538" eb="539">
      <t>ツト</t>
    </rPh>
    <phoneticPr fontId="2"/>
  </si>
  <si>
    <r>
      <t>①有形固定資産減価償却率
　有形固定資産減価償却率が年々増加しており、今年度は、３割以上の下水道施設の老朽化が進んでいる状況です。今後、計画的に改築更新を行う必要があります。
②管渠老朽化率③管渠改善率
　昭和４９年に施工した管渠が令和６年に耐用年数を迎えるため、今後多額の更新費用がかかります。施設の長寿命化や費用の平準化を図るために、今後</t>
    </r>
    <r>
      <rPr>
        <sz val="10"/>
        <rFont val="ＭＳ ゴシック"/>
        <family val="3"/>
        <charset val="128"/>
      </rPr>
      <t>ストックマネジメント計画を策定し計画的に改築していく必要があります。</t>
    </r>
    <rPh sb="14" eb="16">
      <t>ユウケイ</t>
    </rPh>
    <rPh sb="16" eb="18">
      <t>コテイ</t>
    </rPh>
    <rPh sb="18" eb="20">
      <t>シサン</t>
    </rPh>
    <rPh sb="20" eb="22">
      <t>ゲンカ</t>
    </rPh>
    <rPh sb="22" eb="24">
      <t>ショウキャク</t>
    </rPh>
    <rPh sb="24" eb="25">
      <t>リツ</t>
    </rPh>
    <rPh sb="26" eb="28">
      <t>ネンネン</t>
    </rPh>
    <rPh sb="28" eb="30">
      <t>ゾウカ</t>
    </rPh>
    <rPh sb="35" eb="38">
      <t>コンネンド</t>
    </rPh>
    <rPh sb="42" eb="44">
      <t>イジョウ</t>
    </rPh>
    <rPh sb="45" eb="47">
      <t>ゲスイ</t>
    </rPh>
    <rPh sb="47" eb="48">
      <t>ドウ</t>
    </rPh>
    <rPh sb="48" eb="50">
      <t>シセツ</t>
    </rPh>
    <rPh sb="51" eb="54">
      <t>ロウキュウカ</t>
    </rPh>
    <rPh sb="55" eb="56">
      <t>スス</t>
    </rPh>
    <rPh sb="60" eb="62">
      <t>ジョウキョウ</t>
    </rPh>
    <rPh sb="65" eb="67">
      <t>コンゴ</t>
    </rPh>
    <rPh sb="72" eb="74">
      <t>カイチク</t>
    </rPh>
    <rPh sb="74" eb="76">
      <t>コウシン</t>
    </rPh>
    <rPh sb="77" eb="78">
      <t>オコナ</t>
    </rPh>
    <rPh sb="79" eb="81">
      <t>ヒツヨウ</t>
    </rPh>
    <rPh sb="90" eb="92">
      <t>カンキョ</t>
    </rPh>
    <rPh sb="95" eb="96">
      <t>リツ</t>
    </rPh>
    <rPh sb="97" eb="99">
      <t>カンキョ</t>
    </rPh>
    <rPh sb="99" eb="101">
      <t>カイゼン</t>
    </rPh>
    <rPh sb="101" eb="102">
      <t>リツ</t>
    </rPh>
    <rPh sb="117" eb="119">
      <t>レイワ</t>
    </rPh>
    <rPh sb="122" eb="124">
      <t>タイヨウ</t>
    </rPh>
    <rPh sb="124" eb="126">
      <t>ネンスウ</t>
    </rPh>
    <rPh sb="133" eb="135">
      <t>コンゴ</t>
    </rPh>
    <rPh sb="135" eb="137">
      <t>タガク</t>
    </rPh>
    <rPh sb="138" eb="140">
      <t>コウシン</t>
    </rPh>
    <rPh sb="140" eb="142">
      <t>ヒヨウ</t>
    </rPh>
    <rPh sb="164" eb="165">
      <t>ハカ</t>
    </rPh>
    <rPh sb="170" eb="172">
      <t>コンゴ</t>
    </rPh>
    <rPh sb="182" eb="184">
      <t>ケイカク</t>
    </rPh>
    <rPh sb="185" eb="187">
      <t>サクテイ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</si>
</sst>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0.02</c:v>
                </c:pt>
                <c:pt idx="2" formatCode="#,##0.00;&quot;△&quot;#,##0.00">
                  <c:v>0</c:v>
                </c:pt>
                <c:pt idx="3">
                  <c:v>0.02</c:v>
                </c:pt>
                <c:pt idx="4">
                  <c:v>0.02</c:v>
                </c:pt>
              </c:numCache>
            </c:numRef>
          </c:val>
          <c:extLst>
            <c:ext xmlns:c16="http://schemas.microsoft.com/office/drawing/2014/chart" uri="{C3380CC4-5D6E-409C-BE32-E72D297353CC}">
              <c16:uniqueId val="{00000000-C24C-4C22-B7BB-3E5EA5A5BB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C24C-4C22-B7BB-3E5EA5A5BB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77.84</c:v>
                </c:pt>
                <c:pt idx="1">
                  <c:v>78.709999999999994</c:v>
                </c:pt>
                <c:pt idx="2">
                  <c:v>76.2</c:v>
                </c:pt>
                <c:pt idx="3">
                  <c:v>75.760000000000005</c:v>
                </c:pt>
                <c:pt idx="4">
                  <c:v>77.650000000000006</c:v>
                </c:pt>
              </c:numCache>
            </c:numRef>
          </c:val>
          <c:extLst>
            <c:ext xmlns:c16="http://schemas.microsoft.com/office/drawing/2014/chart" uri="{C3380CC4-5D6E-409C-BE32-E72D297353CC}">
              <c16:uniqueId val="{00000000-B945-4380-97ED-DFE4E1E74D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B945-4380-97ED-DFE4E1E74D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96.71</c:v>
                </c:pt>
                <c:pt idx="1">
                  <c:v>96.97</c:v>
                </c:pt>
                <c:pt idx="2">
                  <c:v>97.28</c:v>
                </c:pt>
                <c:pt idx="3">
                  <c:v>97.49</c:v>
                </c:pt>
                <c:pt idx="4">
                  <c:v>97.58</c:v>
                </c:pt>
              </c:numCache>
            </c:numRef>
          </c:val>
          <c:extLst>
            <c:ext xmlns:c16="http://schemas.microsoft.com/office/drawing/2014/chart" uri="{C3380CC4-5D6E-409C-BE32-E72D297353CC}">
              <c16:uniqueId val="{00000000-F18A-4C59-B134-CBC8024BAF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F18A-4C59-B134-CBC8024BAF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129.11000000000001</c:v>
                </c:pt>
                <c:pt idx="1">
                  <c:v>129.35</c:v>
                </c:pt>
                <c:pt idx="2">
                  <c:v>125.58</c:v>
                </c:pt>
                <c:pt idx="3">
                  <c:v>128.33000000000001</c:v>
                </c:pt>
                <c:pt idx="4">
                  <c:v>121.01</c:v>
                </c:pt>
              </c:numCache>
            </c:numRef>
          </c:val>
          <c:extLst>
            <c:ext xmlns:c16="http://schemas.microsoft.com/office/drawing/2014/chart" uri="{C3380CC4-5D6E-409C-BE32-E72D297353CC}">
              <c16:uniqueId val="{00000000-6490-417D-8A57-7866329762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108.77</c:v>
                </c:pt>
                <c:pt idx="1">
                  <c:v>109.48</c:v>
                </c:pt>
                <c:pt idx="2">
                  <c:v>109.27</c:v>
                </c:pt>
                <c:pt idx="3">
                  <c:v>108.03</c:v>
                </c:pt>
                <c:pt idx="4">
                  <c:v>106.9</c:v>
                </c:pt>
              </c:numCache>
            </c:numRef>
          </c:val>
          <c:smooth val="0"/>
          <c:extLst>
            <c:ext xmlns:c16="http://schemas.microsoft.com/office/drawing/2014/chart" uri="{C3380CC4-5D6E-409C-BE32-E72D297353CC}">
              <c16:uniqueId val="{00000001-6490-417D-8A57-7866329762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27.71</c:v>
                </c:pt>
                <c:pt idx="1">
                  <c:v>29.85</c:v>
                </c:pt>
                <c:pt idx="2">
                  <c:v>31.96</c:v>
                </c:pt>
                <c:pt idx="3">
                  <c:v>33.56</c:v>
                </c:pt>
                <c:pt idx="4">
                  <c:v>34.97</c:v>
                </c:pt>
              </c:numCache>
            </c:numRef>
          </c:val>
          <c:extLst>
            <c:ext xmlns:c16="http://schemas.microsoft.com/office/drawing/2014/chart" uri="{C3380CC4-5D6E-409C-BE32-E72D297353CC}">
              <c16:uniqueId val="{00000000-77C9-4B55-BBC6-7C1B9C5193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25.52</c:v>
                </c:pt>
                <c:pt idx="1">
                  <c:v>25.89</c:v>
                </c:pt>
                <c:pt idx="2">
                  <c:v>26.63</c:v>
                </c:pt>
                <c:pt idx="3">
                  <c:v>25.61</c:v>
                </c:pt>
                <c:pt idx="4">
                  <c:v>26.13</c:v>
                </c:pt>
              </c:numCache>
            </c:numRef>
          </c:val>
          <c:smooth val="0"/>
          <c:extLst>
            <c:ext xmlns:c16="http://schemas.microsoft.com/office/drawing/2014/chart" uri="{C3380CC4-5D6E-409C-BE32-E72D297353CC}">
              <c16:uniqueId val="{00000001-77C9-4B55-BBC6-7C1B9C5193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FB-4200-A904-C3966998FA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0.76</c:v>
                </c:pt>
                <c:pt idx="1">
                  <c:v>0.71</c:v>
                </c:pt>
                <c:pt idx="2">
                  <c:v>0.95</c:v>
                </c:pt>
                <c:pt idx="3">
                  <c:v>1.07</c:v>
                </c:pt>
                <c:pt idx="4">
                  <c:v>1.03</c:v>
                </c:pt>
              </c:numCache>
            </c:numRef>
          </c:val>
          <c:smooth val="0"/>
          <c:extLst>
            <c:ext xmlns:c16="http://schemas.microsoft.com/office/drawing/2014/chart" uri="{C3380CC4-5D6E-409C-BE32-E72D297353CC}">
              <c16:uniqueId val="{00000001-F5FB-4200-A904-C3966998FA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4E-4BA6-B2FB-0D6B9D410D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21.47</c:v>
                </c:pt>
                <c:pt idx="1">
                  <c:v>16.34</c:v>
                </c:pt>
                <c:pt idx="2">
                  <c:v>15.65</c:v>
                </c:pt>
                <c:pt idx="3">
                  <c:v>13.55</c:v>
                </c:pt>
                <c:pt idx="4">
                  <c:v>9.06</c:v>
                </c:pt>
              </c:numCache>
            </c:numRef>
          </c:val>
          <c:smooth val="0"/>
          <c:extLst>
            <c:ext xmlns:c16="http://schemas.microsoft.com/office/drawing/2014/chart" uri="{C3380CC4-5D6E-409C-BE32-E72D297353CC}">
              <c16:uniqueId val="{00000001-574E-4BA6-B2FB-0D6B9D410D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115.56</c:v>
                </c:pt>
                <c:pt idx="1">
                  <c:v>125.8</c:v>
                </c:pt>
                <c:pt idx="2">
                  <c:v>146.81</c:v>
                </c:pt>
                <c:pt idx="3">
                  <c:v>152.18</c:v>
                </c:pt>
                <c:pt idx="4">
                  <c:v>143.02000000000001</c:v>
                </c:pt>
              </c:numCache>
            </c:numRef>
          </c:val>
          <c:extLst>
            <c:ext xmlns:c16="http://schemas.microsoft.com/office/drawing/2014/chart" uri="{C3380CC4-5D6E-409C-BE32-E72D297353CC}">
              <c16:uniqueId val="{00000000-C620-42BD-85A8-642F4E5BC2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79.239999999999995</c:v>
                </c:pt>
                <c:pt idx="1">
                  <c:v>78.930000000000007</c:v>
                </c:pt>
                <c:pt idx="2">
                  <c:v>77.94</c:v>
                </c:pt>
                <c:pt idx="3">
                  <c:v>78.45</c:v>
                </c:pt>
                <c:pt idx="4">
                  <c:v>76.31</c:v>
                </c:pt>
              </c:numCache>
            </c:numRef>
          </c:val>
          <c:smooth val="0"/>
          <c:extLst>
            <c:ext xmlns:c16="http://schemas.microsoft.com/office/drawing/2014/chart" uri="{C3380CC4-5D6E-409C-BE32-E72D297353CC}">
              <c16:uniqueId val="{00000001-C620-42BD-85A8-642F4E5BC2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531.55999999999995</c:v>
                </c:pt>
                <c:pt idx="1">
                  <c:v>514.09</c:v>
                </c:pt>
                <c:pt idx="2">
                  <c:v>444.87</c:v>
                </c:pt>
                <c:pt idx="3">
                  <c:v>410.5</c:v>
                </c:pt>
                <c:pt idx="4">
                  <c:v>423.84</c:v>
                </c:pt>
              </c:numCache>
            </c:numRef>
          </c:val>
          <c:extLst>
            <c:ext xmlns:c16="http://schemas.microsoft.com/office/drawing/2014/chart" uri="{C3380CC4-5D6E-409C-BE32-E72D297353CC}">
              <c16:uniqueId val="{00000000-EC04-4294-A46E-7CD5682272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EC04-4294-A46E-7CD5682272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146.69999999999999</c:v>
                </c:pt>
                <c:pt idx="1">
                  <c:v>193.43</c:v>
                </c:pt>
                <c:pt idx="2">
                  <c:v>186.74</c:v>
                </c:pt>
                <c:pt idx="3">
                  <c:v>191.02</c:v>
                </c:pt>
                <c:pt idx="4">
                  <c:v>170.2</c:v>
                </c:pt>
              </c:numCache>
            </c:numRef>
          </c:val>
          <c:extLst>
            <c:ext xmlns:c16="http://schemas.microsoft.com/office/drawing/2014/chart" uri="{C3380CC4-5D6E-409C-BE32-E72D297353CC}">
              <c16:uniqueId val="{00000000-C864-4255-942A-3BFE122C6F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C864-4255-942A-3BFE122C6F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120.06</c:v>
                </c:pt>
                <c:pt idx="1">
                  <c:v>90.43</c:v>
                </c:pt>
                <c:pt idx="2">
                  <c:v>92.81</c:v>
                </c:pt>
                <c:pt idx="3">
                  <c:v>91.02</c:v>
                </c:pt>
                <c:pt idx="4">
                  <c:v>89.61</c:v>
                </c:pt>
              </c:numCache>
            </c:numRef>
          </c:val>
          <c:extLst>
            <c:ext xmlns:c16="http://schemas.microsoft.com/office/drawing/2014/chart" uri="{C3380CC4-5D6E-409C-BE32-E72D297353CC}">
              <c16:uniqueId val="{00000000-8B0E-4EA5-92D6-8AA3DD4F90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8B0E-4EA5-92D6-8AA3DD4F90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大村市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Bd1</v>
      </c>
      <c r="X8" s="77"/>
      <c r="Y8" s="77"/>
      <c r="Z8" s="77"/>
      <c r="AA8" s="77"/>
      <c r="AB8" s="77"/>
      <c r="AC8" s="77"/>
      <c r="AD8" s="78" t="str">
        <f>データ!$M$6</f>
        <v>自治体職員 民間企業出身</v>
      </c>
      <c r="AE8" s="78"/>
      <c r="AF8" s="78"/>
      <c r="AG8" s="78"/>
      <c r="AH8" s="78"/>
      <c r="AI8" s="78"/>
      <c r="AJ8" s="78"/>
      <c r="AK8" s="3"/>
      <c r="AL8" s="74">
        <f>データ!S6</f>
        <v>96329</v>
      </c>
      <c r="AM8" s="74"/>
      <c r="AN8" s="74"/>
      <c r="AO8" s="74"/>
      <c r="AP8" s="74"/>
      <c r="AQ8" s="74"/>
      <c r="AR8" s="74"/>
      <c r="AS8" s="74"/>
      <c r="AT8" s="73">
        <f>データ!T6</f>
        <v>126.64</v>
      </c>
      <c r="AU8" s="73"/>
      <c r="AV8" s="73"/>
      <c r="AW8" s="73"/>
      <c r="AX8" s="73"/>
      <c r="AY8" s="73"/>
      <c r="AZ8" s="73"/>
      <c r="BA8" s="73"/>
      <c r="BB8" s="73">
        <f>データ!U6</f>
        <v>760.65</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f>データ!O6</f>
        <v>67.28</v>
      </c>
      <c r="J10" s="73"/>
      <c r="K10" s="73"/>
      <c r="L10" s="73"/>
      <c r="M10" s="73"/>
      <c r="N10" s="73"/>
      <c r="O10" s="73"/>
      <c r="P10" s="73">
        <f>データ!P6</f>
        <v>89.28</v>
      </c>
      <c r="Q10" s="73"/>
      <c r="R10" s="73"/>
      <c r="S10" s="73"/>
      <c r="T10" s="73"/>
      <c r="U10" s="73"/>
      <c r="V10" s="73"/>
      <c r="W10" s="73">
        <f>データ!Q6</f>
        <v>90.54</v>
      </c>
      <c r="X10" s="73"/>
      <c r="Y10" s="73"/>
      <c r="Z10" s="73"/>
      <c r="AA10" s="73"/>
      <c r="AB10" s="73"/>
      <c r="AC10" s="73"/>
      <c r="AD10" s="74">
        <f>データ!R6</f>
        <v>2948</v>
      </c>
      <c r="AE10" s="74"/>
      <c r="AF10" s="74"/>
      <c r="AG10" s="74"/>
      <c r="AH10" s="74"/>
      <c r="AI10" s="74"/>
      <c r="AJ10" s="74"/>
      <c r="AK10" s="2"/>
      <c r="AL10" s="74">
        <f>データ!V6</f>
        <v>85850</v>
      </c>
      <c r="AM10" s="74"/>
      <c r="AN10" s="74"/>
      <c r="AO10" s="74"/>
      <c r="AP10" s="74"/>
      <c r="AQ10" s="74"/>
      <c r="AR10" s="74"/>
      <c r="AS10" s="74"/>
      <c r="AT10" s="73">
        <f>データ!W6</f>
        <v>23.05</v>
      </c>
      <c r="AU10" s="73"/>
      <c r="AV10" s="73"/>
      <c r="AW10" s="73"/>
      <c r="AX10" s="73"/>
      <c r="AY10" s="73"/>
      <c r="AZ10" s="73"/>
      <c r="BA10" s="73"/>
      <c r="BB10" s="73">
        <f>データ!X6</f>
        <v>3724.51</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108</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107</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5+PGYGZ5M8HvESIK0MS2DQNkvuorBV9vD+bmspMBzhePk3CBVDwEOEg2fS4wEtmV9BWY8lm2hRqzC5E6agg8fA==" saltValue="sDjbub4jZbO7wRCNtypLR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54</v>
      </c>
      <c r="B4" s="30"/>
      <c r="C4" s="30"/>
      <c r="D4" s="30"/>
      <c r="E4" s="30"/>
      <c r="F4" s="30"/>
      <c r="G4" s="30"/>
      <c r="H4" s="85"/>
      <c r="I4" s="86"/>
      <c r="J4" s="86"/>
      <c r="K4" s="86"/>
      <c r="L4" s="86"/>
      <c r="M4" s="86"/>
      <c r="N4" s="86"/>
      <c r="O4" s="86"/>
      <c r="P4" s="86"/>
      <c r="Q4" s="86"/>
      <c r="R4" s="86"/>
      <c r="S4" s="86"/>
      <c r="T4" s="86"/>
      <c r="U4" s="86"/>
      <c r="V4" s="86"/>
      <c r="W4" s="86"/>
      <c r="X4" s="87"/>
      <c r="Y4" s="81" t="s">
        <v>55</v>
      </c>
      <c r="Z4" s="81"/>
      <c r="AA4" s="81"/>
      <c r="AB4" s="81"/>
      <c r="AC4" s="81"/>
      <c r="AD4" s="81"/>
      <c r="AE4" s="81"/>
      <c r="AF4" s="81"/>
      <c r="AG4" s="81"/>
      <c r="AH4" s="81"/>
      <c r="AI4" s="81"/>
      <c r="AJ4" s="81" t="s">
        <v>56</v>
      </c>
      <c r="AK4" s="81"/>
      <c r="AL4" s="81"/>
      <c r="AM4" s="81"/>
      <c r="AN4" s="81"/>
      <c r="AO4" s="81"/>
      <c r="AP4" s="81"/>
      <c r="AQ4" s="81"/>
      <c r="AR4" s="81"/>
      <c r="AS4" s="81"/>
      <c r="AT4" s="81"/>
      <c r="AU4" s="81" t="s">
        <v>57</v>
      </c>
      <c r="AV4" s="81"/>
      <c r="AW4" s="81"/>
      <c r="AX4" s="81"/>
      <c r="AY4" s="81"/>
      <c r="AZ4" s="81"/>
      <c r="BA4" s="81"/>
      <c r="BB4" s="81"/>
      <c r="BC4" s="81"/>
      <c r="BD4" s="81"/>
      <c r="BE4" s="81"/>
      <c r="BF4" s="81" t="s">
        <v>58</v>
      </c>
      <c r="BG4" s="81"/>
      <c r="BH4" s="81"/>
      <c r="BI4" s="81"/>
      <c r="BJ4" s="81"/>
      <c r="BK4" s="81"/>
      <c r="BL4" s="81"/>
      <c r="BM4" s="81"/>
      <c r="BN4" s="81"/>
      <c r="BO4" s="81"/>
      <c r="BP4" s="81"/>
      <c r="BQ4" s="81" t="s">
        <v>59</v>
      </c>
      <c r="BR4" s="81"/>
      <c r="BS4" s="81"/>
      <c r="BT4" s="81"/>
      <c r="BU4" s="81"/>
      <c r="BV4" s="81"/>
      <c r="BW4" s="81"/>
      <c r="BX4" s="81"/>
      <c r="BY4" s="81"/>
      <c r="BZ4" s="81"/>
      <c r="CA4" s="81"/>
      <c r="CB4" s="81" t="s">
        <v>60</v>
      </c>
      <c r="CC4" s="81"/>
      <c r="CD4" s="81"/>
      <c r="CE4" s="81"/>
      <c r="CF4" s="81"/>
      <c r="CG4" s="81"/>
      <c r="CH4" s="81"/>
      <c r="CI4" s="81"/>
      <c r="CJ4" s="81"/>
      <c r="CK4" s="81"/>
      <c r="CL4" s="81"/>
      <c r="CM4" s="81" t="s">
        <v>61</v>
      </c>
      <c r="CN4" s="81"/>
      <c r="CO4" s="81"/>
      <c r="CP4" s="81"/>
      <c r="CQ4" s="81"/>
      <c r="CR4" s="81"/>
      <c r="CS4" s="81"/>
      <c r="CT4" s="81"/>
      <c r="CU4" s="81"/>
      <c r="CV4" s="81"/>
      <c r="CW4" s="81"/>
      <c r="CX4" s="81" t="s">
        <v>62</v>
      </c>
      <c r="CY4" s="81"/>
      <c r="CZ4" s="81"/>
      <c r="DA4" s="81"/>
      <c r="DB4" s="81"/>
      <c r="DC4" s="81"/>
      <c r="DD4" s="81"/>
      <c r="DE4" s="81"/>
      <c r="DF4" s="81"/>
      <c r="DG4" s="81"/>
      <c r="DH4" s="81"/>
      <c r="DI4" s="81" t="s">
        <v>63</v>
      </c>
      <c r="DJ4" s="81"/>
      <c r="DK4" s="81"/>
      <c r="DL4" s="81"/>
      <c r="DM4" s="81"/>
      <c r="DN4" s="81"/>
      <c r="DO4" s="81"/>
      <c r="DP4" s="81"/>
      <c r="DQ4" s="81"/>
      <c r="DR4" s="81"/>
      <c r="DS4" s="81"/>
      <c r="DT4" s="81" t="s">
        <v>64</v>
      </c>
      <c r="DU4" s="81"/>
      <c r="DV4" s="81"/>
      <c r="DW4" s="81"/>
      <c r="DX4" s="81"/>
      <c r="DY4" s="81"/>
      <c r="DZ4" s="81"/>
      <c r="EA4" s="81"/>
      <c r="EB4" s="81"/>
      <c r="EC4" s="81"/>
      <c r="ED4" s="81"/>
      <c r="EE4" s="81" t="s">
        <v>65</v>
      </c>
      <c r="EF4" s="81"/>
      <c r="EG4" s="81"/>
      <c r="EH4" s="81"/>
      <c r="EI4" s="81"/>
      <c r="EJ4" s="81"/>
      <c r="EK4" s="81"/>
      <c r="EL4" s="81"/>
      <c r="EM4" s="81"/>
      <c r="EN4" s="81"/>
      <c r="EO4" s="81"/>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422053</v>
      </c>
      <c r="D6" s="33">
        <f t="shared" si="3"/>
        <v>46</v>
      </c>
      <c r="E6" s="33">
        <f t="shared" si="3"/>
        <v>17</v>
      </c>
      <c r="F6" s="33">
        <f t="shared" si="3"/>
        <v>1</v>
      </c>
      <c r="G6" s="33">
        <f t="shared" si="3"/>
        <v>0</v>
      </c>
      <c r="H6" s="33" t="str">
        <f t="shared" si="3"/>
        <v>長崎県　大村市</v>
      </c>
      <c r="I6" s="33" t="str">
        <f t="shared" si="3"/>
        <v>法適用</v>
      </c>
      <c r="J6" s="33" t="str">
        <f t="shared" si="3"/>
        <v>下水道事業</v>
      </c>
      <c r="K6" s="33" t="str">
        <f t="shared" si="3"/>
        <v>公共下水道</v>
      </c>
      <c r="L6" s="33" t="str">
        <f t="shared" si="3"/>
        <v>Bd1</v>
      </c>
      <c r="M6" s="33" t="str">
        <f t="shared" si="3"/>
        <v>自治体職員 民間企業出身</v>
      </c>
      <c r="N6" s="34" t="str">
        <f t="shared" si="3"/>
        <v>-</v>
      </c>
      <c r="O6" s="34">
        <f t="shared" si="3"/>
        <v>67.28</v>
      </c>
      <c r="P6" s="34">
        <f t="shared" si="3"/>
        <v>89.28</v>
      </c>
      <c r="Q6" s="34">
        <f t="shared" si="3"/>
        <v>90.54</v>
      </c>
      <c r="R6" s="34">
        <f t="shared" si="3"/>
        <v>2948</v>
      </c>
      <c r="S6" s="34">
        <f t="shared" si="3"/>
        <v>96329</v>
      </c>
      <c r="T6" s="34">
        <f t="shared" si="3"/>
        <v>126.64</v>
      </c>
      <c r="U6" s="34">
        <f t="shared" si="3"/>
        <v>760.65</v>
      </c>
      <c r="V6" s="34">
        <f t="shared" si="3"/>
        <v>85850</v>
      </c>
      <c r="W6" s="34">
        <f t="shared" si="3"/>
        <v>23.05</v>
      </c>
      <c r="X6" s="34">
        <f t="shared" si="3"/>
        <v>3724.51</v>
      </c>
      <c r="Y6" s="35">
        <f>IF(Y7="",NA(),Y7)</f>
        <v>129.11000000000001</v>
      </c>
      <c r="Z6" s="35">
        <f t="shared" ref="Z6:AH6" si="4">IF(Z7="",NA(),Z7)</f>
        <v>129.35</v>
      </c>
      <c r="AA6" s="35">
        <f t="shared" si="4"/>
        <v>125.58</v>
      </c>
      <c r="AB6" s="35">
        <f t="shared" si="4"/>
        <v>128.33000000000001</v>
      </c>
      <c r="AC6" s="35">
        <f t="shared" si="4"/>
        <v>121.01</v>
      </c>
      <c r="AD6" s="35">
        <f t="shared" si="4"/>
        <v>108.77</v>
      </c>
      <c r="AE6" s="35">
        <f t="shared" si="4"/>
        <v>109.48</v>
      </c>
      <c r="AF6" s="35">
        <f t="shared" si="4"/>
        <v>109.27</v>
      </c>
      <c r="AG6" s="35">
        <f t="shared" si="4"/>
        <v>108.03</v>
      </c>
      <c r="AH6" s="35">
        <f t="shared" si="4"/>
        <v>106.9</v>
      </c>
      <c r="AI6" s="34" t="str">
        <f>IF(AI7="","",IF(AI7="-","【-】","【"&amp;SUBSTITUTE(TEXT(AI7,"#,##0.00"),"-","△")&amp;"】"))</f>
        <v>【108.69】</v>
      </c>
      <c r="AJ6" s="34">
        <f>IF(AJ7="",NA(),AJ7)</f>
        <v>0</v>
      </c>
      <c r="AK6" s="34">
        <f t="shared" ref="AK6:AS6" si="5">IF(AK7="",NA(),AK7)</f>
        <v>0</v>
      </c>
      <c r="AL6" s="34">
        <f t="shared" si="5"/>
        <v>0</v>
      </c>
      <c r="AM6" s="34">
        <f t="shared" si="5"/>
        <v>0</v>
      </c>
      <c r="AN6" s="34">
        <f t="shared" si="5"/>
        <v>0</v>
      </c>
      <c r="AO6" s="35">
        <f t="shared" si="5"/>
        <v>21.47</v>
      </c>
      <c r="AP6" s="35">
        <f t="shared" si="5"/>
        <v>16.34</v>
      </c>
      <c r="AQ6" s="35">
        <f t="shared" si="5"/>
        <v>15.65</v>
      </c>
      <c r="AR6" s="35">
        <f t="shared" si="5"/>
        <v>13.55</v>
      </c>
      <c r="AS6" s="35">
        <f t="shared" si="5"/>
        <v>9.06</v>
      </c>
      <c r="AT6" s="34" t="str">
        <f>IF(AT7="","",IF(AT7="-","【-】","【"&amp;SUBSTITUTE(TEXT(AT7,"#,##0.00"),"-","△")&amp;"】"))</f>
        <v>【3.28】</v>
      </c>
      <c r="AU6" s="35">
        <f>IF(AU7="",NA(),AU7)</f>
        <v>115.56</v>
      </c>
      <c r="AV6" s="35">
        <f t="shared" ref="AV6:BD6" si="6">IF(AV7="",NA(),AV7)</f>
        <v>125.8</v>
      </c>
      <c r="AW6" s="35">
        <f t="shared" si="6"/>
        <v>146.81</v>
      </c>
      <c r="AX6" s="35">
        <f t="shared" si="6"/>
        <v>152.18</v>
      </c>
      <c r="AY6" s="35">
        <f t="shared" si="6"/>
        <v>143.02000000000001</v>
      </c>
      <c r="AZ6" s="35">
        <f t="shared" si="6"/>
        <v>79.239999999999995</v>
      </c>
      <c r="BA6" s="35">
        <f t="shared" si="6"/>
        <v>78.930000000000007</v>
      </c>
      <c r="BB6" s="35">
        <f t="shared" si="6"/>
        <v>77.94</v>
      </c>
      <c r="BC6" s="35">
        <f t="shared" si="6"/>
        <v>78.45</v>
      </c>
      <c r="BD6" s="35">
        <f t="shared" si="6"/>
        <v>76.31</v>
      </c>
      <c r="BE6" s="34" t="str">
        <f>IF(BE7="","",IF(BE7="-","【-】","【"&amp;SUBSTITUTE(TEXT(BE7,"#,##0.00"),"-","△")&amp;"】"))</f>
        <v>【69.49】</v>
      </c>
      <c r="BF6" s="35">
        <f>IF(BF7="",NA(),BF7)</f>
        <v>531.55999999999995</v>
      </c>
      <c r="BG6" s="35">
        <f t="shared" ref="BG6:BO6" si="7">IF(BG7="",NA(),BG7)</f>
        <v>514.09</v>
      </c>
      <c r="BH6" s="35">
        <f t="shared" si="7"/>
        <v>444.87</v>
      </c>
      <c r="BI6" s="35">
        <f t="shared" si="7"/>
        <v>410.5</v>
      </c>
      <c r="BJ6" s="35">
        <f t="shared" si="7"/>
        <v>423.84</v>
      </c>
      <c r="BK6" s="35">
        <f t="shared" si="7"/>
        <v>854.16</v>
      </c>
      <c r="BL6" s="35">
        <f t="shared" si="7"/>
        <v>848.31</v>
      </c>
      <c r="BM6" s="35">
        <f t="shared" si="7"/>
        <v>774.99</v>
      </c>
      <c r="BN6" s="35">
        <f t="shared" si="7"/>
        <v>799.41</v>
      </c>
      <c r="BO6" s="35">
        <f t="shared" si="7"/>
        <v>820.36</v>
      </c>
      <c r="BP6" s="34" t="str">
        <f>IF(BP7="","",IF(BP7="-","【-】","【"&amp;SUBSTITUTE(TEXT(BP7,"#,##0.00"),"-","△")&amp;"】"))</f>
        <v>【682.78】</v>
      </c>
      <c r="BQ6" s="35">
        <f>IF(BQ7="",NA(),BQ7)</f>
        <v>146.69999999999999</v>
      </c>
      <c r="BR6" s="35">
        <f t="shared" ref="BR6:BZ6" si="8">IF(BR7="",NA(),BR7)</f>
        <v>193.43</v>
      </c>
      <c r="BS6" s="35">
        <f t="shared" si="8"/>
        <v>186.74</v>
      </c>
      <c r="BT6" s="35">
        <f t="shared" si="8"/>
        <v>191.02</v>
      </c>
      <c r="BU6" s="35">
        <f t="shared" si="8"/>
        <v>170.2</v>
      </c>
      <c r="BV6" s="35">
        <f t="shared" si="8"/>
        <v>93.13</v>
      </c>
      <c r="BW6" s="35">
        <f t="shared" si="8"/>
        <v>94.38</v>
      </c>
      <c r="BX6" s="35">
        <f t="shared" si="8"/>
        <v>96.57</v>
      </c>
      <c r="BY6" s="35">
        <f t="shared" si="8"/>
        <v>96.54</v>
      </c>
      <c r="BZ6" s="35">
        <f t="shared" si="8"/>
        <v>95.4</v>
      </c>
      <c r="CA6" s="34" t="str">
        <f>IF(CA7="","",IF(CA7="-","【-】","【"&amp;SUBSTITUTE(TEXT(CA7,"#,##0.00"),"-","△")&amp;"】"))</f>
        <v>【100.91】</v>
      </c>
      <c r="CB6" s="35">
        <f>IF(CB7="",NA(),CB7)</f>
        <v>120.06</v>
      </c>
      <c r="CC6" s="35">
        <f t="shared" ref="CC6:CK6" si="9">IF(CC7="",NA(),CC7)</f>
        <v>90.43</v>
      </c>
      <c r="CD6" s="35">
        <f t="shared" si="9"/>
        <v>92.81</v>
      </c>
      <c r="CE6" s="35">
        <f t="shared" si="9"/>
        <v>91.02</v>
      </c>
      <c r="CF6" s="35">
        <f t="shared" si="9"/>
        <v>89.61</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77.84</v>
      </c>
      <c r="CN6" s="35">
        <f t="shared" ref="CN6:CV6" si="10">IF(CN7="",NA(),CN7)</f>
        <v>78.709999999999994</v>
      </c>
      <c r="CO6" s="35">
        <f t="shared" si="10"/>
        <v>76.2</v>
      </c>
      <c r="CP6" s="35">
        <f t="shared" si="10"/>
        <v>75.760000000000005</v>
      </c>
      <c r="CQ6" s="35">
        <f t="shared" si="10"/>
        <v>77.650000000000006</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96.71</v>
      </c>
      <c r="CY6" s="35">
        <f t="shared" ref="CY6:DG6" si="11">IF(CY7="",NA(),CY7)</f>
        <v>96.97</v>
      </c>
      <c r="CZ6" s="35">
        <f t="shared" si="11"/>
        <v>97.28</v>
      </c>
      <c r="DA6" s="35">
        <f t="shared" si="11"/>
        <v>97.49</v>
      </c>
      <c r="DB6" s="35">
        <f t="shared" si="11"/>
        <v>97.58</v>
      </c>
      <c r="DC6" s="35">
        <f t="shared" si="11"/>
        <v>91.11</v>
      </c>
      <c r="DD6" s="35">
        <f t="shared" si="11"/>
        <v>91.44</v>
      </c>
      <c r="DE6" s="35">
        <f t="shared" si="11"/>
        <v>91.76</v>
      </c>
      <c r="DF6" s="35">
        <f t="shared" si="11"/>
        <v>92.3</v>
      </c>
      <c r="DG6" s="35">
        <f t="shared" si="11"/>
        <v>92.55</v>
      </c>
      <c r="DH6" s="34" t="str">
        <f>IF(DH7="","",IF(DH7="-","【-】","【"&amp;SUBSTITUTE(TEXT(DH7,"#,##0.00"),"-","△")&amp;"】"))</f>
        <v>【95.20】</v>
      </c>
      <c r="DI6" s="35">
        <f>IF(DI7="",NA(),DI7)</f>
        <v>27.71</v>
      </c>
      <c r="DJ6" s="35">
        <f t="shared" ref="DJ6:DR6" si="12">IF(DJ7="",NA(),DJ7)</f>
        <v>29.85</v>
      </c>
      <c r="DK6" s="35">
        <f t="shared" si="12"/>
        <v>31.96</v>
      </c>
      <c r="DL6" s="35">
        <f t="shared" si="12"/>
        <v>33.56</v>
      </c>
      <c r="DM6" s="35">
        <f t="shared" si="12"/>
        <v>34.97</v>
      </c>
      <c r="DN6" s="35">
        <f t="shared" si="12"/>
        <v>25.52</v>
      </c>
      <c r="DO6" s="35">
        <f t="shared" si="12"/>
        <v>25.89</v>
      </c>
      <c r="DP6" s="35">
        <f t="shared" si="12"/>
        <v>26.63</v>
      </c>
      <c r="DQ6" s="35">
        <f t="shared" si="12"/>
        <v>25.61</v>
      </c>
      <c r="DR6" s="35">
        <f t="shared" si="12"/>
        <v>26.13</v>
      </c>
      <c r="DS6" s="34" t="str">
        <f>IF(DS7="","",IF(DS7="-","【-】","【"&amp;SUBSTITUTE(TEXT(DS7,"#,##0.00"),"-","△")&amp;"】"))</f>
        <v>【38.60】</v>
      </c>
      <c r="DT6" s="34">
        <f>IF(DT7="",NA(),DT7)</f>
        <v>0</v>
      </c>
      <c r="DU6" s="34">
        <f t="shared" ref="DU6:EC6" si="13">IF(DU7="",NA(),DU7)</f>
        <v>0</v>
      </c>
      <c r="DV6" s="34">
        <f t="shared" si="13"/>
        <v>0</v>
      </c>
      <c r="DW6" s="34">
        <f t="shared" si="13"/>
        <v>0</v>
      </c>
      <c r="DX6" s="34">
        <f t="shared" si="13"/>
        <v>0</v>
      </c>
      <c r="DY6" s="35">
        <f t="shared" si="13"/>
        <v>0.76</v>
      </c>
      <c r="DZ6" s="35">
        <f t="shared" si="13"/>
        <v>0.71</v>
      </c>
      <c r="EA6" s="35">
        <f t="shared" si="13"/>
        <v>0.95</v>
      </c>
      <c r="EB6" s="35">
        <f t="shared" si="13"/>
        <v>1.07</v>
      </c>
      <c r="EC6" s="35">
        <f t="shared" si="13"/>
        <v>1.03</v>
      </c>
      <c r="ED6" s="34" t="str">
        <f>IF(ED7="","",IF(ED7="-","【-】","【"&amp;SUBSTITUTE(TEXT(ED7,"#,##0.00"),"-","△")&amp;"】"))</f>
        <v>【5.64】</v>
      </c>
      <c r="EE6" s="34">
        <f>IF(EE7="",NA(),EE7)</f>
        <v>0</v>
      </c>
      <c r="EF6" s="35">
        <f t="shared" ref="EF6:EN6" si="14">IF(EF7="",NA(),EF7)</f>
        <v>0.02</v>
      </c>
      <c r="EG6" s="34">
        <f t="shared" si="14"/>
        <v>0</v>
      </c>
      <c r="EH6" s="35">
        <f t="shared" si="14"/>
        <v>0.02</v>
      </c>
      <c r="EI6" s="35">
        <f t="shared" si="14"/>
        <v>0.02</v>
      </c>
      <c r="EJ6" s="35">
        <f t="shared" si="14"/>
        <v>0.1</v>
      </c>
      <c r="EK6" s="35">
        <f t="shared" si="14"/>
        <v>0.27</v>
      </c>
      <c r="EL6" s="35">
        <f t="shared" si="14"/>
        <v>0.17</v>
      </c>
      <c r="EM6" s="35">
        <f t="shared" si="14"/>
        <v>0.13</v>
      </c>
      <c r="EN6" s="35">
        <f t="shared" si="14"/>
        <v>0.1</v>
      </c>
      <c r="EO6" s="34" t="str">
        <f>IF(EO7="","",IF(EO7="-","【-】","【"&amp;SUBSTITUTE(TEXT(EO7,"#,##0.00"),"-","△")&amp;"】"))</f>
        <v>【0.23】</v>
      </c>
    </row>
    <row r="7" spans="1:148" s="36" customFormat="1" x14ac:dyDescent="0.15">
      <c r="A7" s="28"/>
      <c r="B7" s="37">
        <v>2018</v>
      </c>
      <c r="C7" s="37">
        <v>422053</v>
      </c>
      <c r="D7" s="37">
        <v>46</v>
      </c>
      <c r="E7" s="37">
        <v>17</v>
      </c>
      <c r="F7" s="37">
        <v>1</v>
      </c>
      <c r="G7" s="37">
        <v>0</v>
      </c>
      <c r="H7" s="37" t="s">
        <v>95</v>
      </c>
      <c r="I7" s="37" t="s">
        <v>96</v>
      </c>
      <c r="J7" s="37" t="s">
        <v>97</v>
      </c>
      <c r="K7" s="37" t="s">
        <v>98</v>
      </c>
      <c r="L7" s="37" t="s">
        <v>99</v>
      </c>
      <c r="M7" s="37" t="s">
        <v>100</v>
      </c>
      <c r="N7" s="38" t="s">
        <v>101</v>
      </c>
      <c r="O7" s="38">
        <v>67.28</v>
      </c>
      <c r="P7" s="38">
        <v>89.28</v>
      </c>
      <c r="Q7" s="38">
        <v>90.54</v>
      </c>
      <c r="R7" s="38">
        <v>2948</v>
      </c>
      <c r="S7" s="38">
        <v>96329</v>
      </c>
      <c r="T7" s="38">
        <v>126.64</v>
      </c>
      <c r="U7" s="38">
        <v>760.65</v>
      </c>
      <c r="V7" s="38">
        <v>85850</v>
      </c>
      <c r="W7" s="38">
        <v>23.05</v>
      </c>
      <c r="X7" s="38">
        <v>3724.51</v>
      </c>
      <c r="Y7" s="38">
        <v>129.11000000000001</v>
      </c>
      <c r="Z7" s="38">
        <v>129.35</v>
      </c>
      <c r="AA7" s="38">
        <v>125.58</v>
      </c>
      <c r="AB7" s="38">
        <v>128.33000000000001</v>
      </c>
      <c r="AC7" s="38">
        <v>121.01</v>
      </c>
      <c r="AD7" s="38">
        <v>108.77</v>
      </c>
      <c r="AE7" s="38">
        <v>109.48</v>
      </c>
      <c r="AF7" s="38">
        <v>109.27</v>
      </c>
      <c r="AG7" s="38">
        <v>108.03</v>
      </c>
      <c r="AH7" s="38">
        <v>106.9</v>
      </c>
      <c r="AI7" s="38">
        <v>108.69</v>
      </c>
      <c r="AJ7" s="38">
        <v>0</v>
      </c>
      <c r="AK7" s="38">
        <v>0</v>
      </c>
      <c r="AL7" s="38">
        <v>0</v>
      </c>
      <c r="AM7" s="38">
        <v>0</v>
      </c>
      <c r="AN7" s="38">
        <v>0</v>
      </c>
      <c r="AO7" s="38">
        <v>21.47</v>
      </c>
      <c r="AP7" s="38">
        <v>16.34</v>
      </c>
      <c r="AQ7" s="38">
        <v>15.65</v>
      </c>
      <c r="AR7" s="38">
        <v>13.55</v>
      </c>
      <c r="AS7" s="38">
        <v>9.06</v>
      </c>
      <c r="AT7" s="38">
        <v>3.28</v>
      </c>
      <c r="AU7" s="38">
        <v>115.56</v>
      </c>
      <c r="AV7" s="38">
        <v>125.8</v>
      </c>
      <c r="AW7" s="38">
        <v>146.81</v>
      </c>
      <c r="AX7" s="38">
        <v>152.18</v>
      </c>
      <c r="AY7" s="38">
        <v>143.02000000000001</v>
      </c>
      <c r="AZ7" s="38">
        <v>79.239999999999995</v>
      </c>
      <c r="BA7" s="38">
        <v>78.930000000000007</v>
      </c>
      <c r="BB7" s="38">
        <v>77.94</v>
      </c>
      <c r="BC7" s="38">
        <v>78.45</v>
      </c>
      <c r="BD7" s="38">
        <v>76.31</v>
      </c>
      <c r="BE7" s="38">
        <v>69.489999999999995</v>
      </c>
      <c r="BF7" s="38">
        <v>531.55999999999995</v>
      </c>
      <c r="BG7" s="38">
        <v>514.09</v>
      </c>
      <c r="BH7" s="38">
        <v>444.87</v>
      </c>
      <c r="BI7" s="38">
        <v>410.5</v>
      </c>
      <c r="BJ7" s="38">
        <v>423.84</v>
      </c>
      <c r="BK7" s="38">
        <v>854.16</v>
      </c>
      <c r="BL7" s="38">
        <v>848.31</v>
      </c>
      <c r="BM7" s="38">
        <v>774.99</v>
      </c>
      <c r="BN7" s="38">
        <v>799.41</v>
      </c>
      <c r="BO7" s="38">
        <v>820.36</v>
      </c>
      <c r="BP7" s="38">
        <v>682.78</v>
      </c>
      <c r="BQ7" s="38">
        <v>146.69999999999999</v>
      </c>
      <c r="BR7" s="38">
        <v>193.43</v>
      </c>
      <c r="BS7" s="38">
        <v>186.74</v>
      </c>
      <c r="BT7" s="38">
        <v>191.02</v>
      </c>
      <c r="BU7" s="38">
        <v>170.2</v>
      </c>
      <c r="BV7" s="38">
        <v>93.13</v>
      </c>
      <c r="BW7" s="38">
        <v>94.38</v>
      </c>
      <c r="BX7" s="38">
        <v>96.57</v>
      </c>
      <c r="BY7" s="38">
        <v>96.54</v>
      </c>
      <c r="BZ7" s="38">
        <v>95.4</v>
      </c>
      <c r="CA7" s="38">
        <v>100.91</v>
      </c>
      <c r="CB7" s="38">
        <v>120.06</v>
      </c>
      <c r="CC7" s="38">
        <v>90.43</v>
      </c>
      <c r="CD7" s="38">
        <v>92.81</v>
      </c>
      <c r="CE7" s="38">
        <v>91.02</v>
      </c>
      <c r="CF7" s="38">
        <v>89.61</v>
      </c>
      <c r="CG7" s="38">
        <v>167.97</v>
      </c>
      <c r="CH7" s="38">
        <v>165.45</v>
      </c>
      <c r="CI7" s="38">
        <v>161.54</v>
      </c>
      <c r="CJ7" s="38">
        <v>162.81</v>
      </c>
      <c r="CK7" s="38">
        <v>163.19999999999999</v>
      </c>
      <c r="CL7" s="38">
        <v>136.86000000000001</v>
      </c>
      <c r="CM7" s="38">
        <v>77.84</v>
      </c>
      <c r="CN7" s="38">
        <v>78.709999999999994</v>
      </c>
      <c r="CO7" s="38">
        <v>76.2</v>
      </c>
      <c r="CP7" s="38">
        <v>75.760000000000005</v>
      </c>
      <c r="CQ7" s="38">
        <v>77.650000000000006</v>
      </c>
      <c r="CR7" s="38">
        <v>64.87</v>
      </c>
      <c r="CS7" s="38">
        <v>65.62</v>
      </c>
      <c r="CT7" s="38">
        <v>64.67</v>
      </c>
      <c r="CU7" s="38">
        <v>64.959999999999994</v>
      </c>
      <c r="CV7" s="38">
        <v>65.040000000000006</v>
      </c>
      <c r="CW7" s="38">
        <v>58.98</v>
      </c>
      <c r="CX7" s="38">
        <v>96.71</v>
      </c>
      <c r="CY7" s="38">
        <v>96.97</v>
      </c>
      <c r="CZ7" s="38">
        <v>97.28</v>
      </c>
      <c r="DA7" s="38">
        <v>97.49</v>
      </c>
      <c r="DB7" s="38">
        <v>97.58</v>
      </c>
      <c r="DC7" s="38">
        <v>91.11</v>
      </c>
      <c r="DD7" s="38">
        <v>91.44</v>
      </c>
      <c r="DE7" s="38">
        <v>91.76</v>
      </c>
      <c r="DF7" s="38">
        <v>92.3</v>
      </c>
      <c r="DG7" s="38">
        <v>92.55</v>
      </c>
      <c r="DH7" s="38">
        <v>95.2</v>
      </c>
      <c r="DI7" s="38">
        <v>27.71</v>
      </c>
      <c r="DJ7" s="38">
        <v>29.85</v>
      </c>
      <c r="DK7" s="38">
        <v>31.96</v>
      </c>
      <c r="DL7" s="38">
        <v>33.56</v>
      </c>
      <c r="DM7" s="38">
        <v>34.97</v>
      </c>
      <c r="DN7" s="38">
        <v>25.52</v>
      </c>
      <c r="DO7" s="38">
        <v>25.89</v>
      </c>
      <c r="DP7" s="38">
        <v>26.63</v>
      </c>
      <c r="DQ7" s="38">
        <v>25.61</v>
      </c>
      <c r="DR7" s="38">
        <v>26.13</v>
      </c>
      <c r="DS7" s="38">
        <v>38.6</v>
      </c>
      <c r="DT7" s="38">
        <v>0</v>
      </c>
      <c r="DU7" s="38">
        <v>0</v>
      </c>
      <c r="DV7" s="38">
        <v>0</v>
      </c>
      <c r="DW7" s="38">
        <v>0</v>
      </c>
      <c r="DX7" s="38">
        <v>0</v>
      </c>
      <c r="DY7" s="38">
        <v>0.76</v>
      </c>
      <c r="DZ7" s="38">
        <v>0.71</v>
      </c>
      <c r="EA7" s="38">
        <v>0.95</v>
      </c>
      <c r="EB7" s="38">
        <v>1.07</v>
      </c>
      <c r="EC7" s="38">
        <v>1.03</v>
      </c>
      <c r="ED7" s="38">
        <v>5.64</v>
      </c>
      <c r="EE7" s="38">
        <v>0</v>
      </c>
      <c r="EF7" s="38">
        <v>0.02</v>
      </c>
      <c r="EG7" s="38">
        <v>0</v>
      </c>
      <c r="EH7" s="38">
        <v>0.02</v>
      </c>
      <c r="EI7" s="38">
        <v>0.02</v>
      </c>
      <c r="EJ7" s="38">
        <v>0.1</v>
      </c>
      <c r="EK7" s="38">
        <v>0.27</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2020-02-03T07:23:33Z</cp:lastPrinted>
  <dcterms:created xsi:type="dcterms:W3CDTF">2019-12-05T04:47:43Z</dcterms:created>
  <dcterms:modified xsi:type="dcterms:W3CDTF">2020-02-13T05:02:22Z</dcterms:modified>
  <cp:category/>
</cp:coreProperties>
</file>