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suda_kenji\Desktop\202001102033【提出〆：令和2年2月6日（木）17時】公営企業に係る経営比\回答\"/>
    </mc:Choice>
  </mc:AlternateContent>
  <workbookProtection workbookAlgorithmName="SHA-512" workbookHashValue="jupTIWPXq+xRqeit/FQkm7sfQGWRNcuQGzUBO0KRb7UFAkkfMF0VvCAFGoF5l5Cy8GVwsBhHYgv+2f4c4XSfMQ==" workbookSaltValue="mN2BD5Q4ybyPbx4luqjsOA=="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<sst xmlns="http://schemas.openxmlformats.org/spreadsheetml/2006/main" count="228" uniqueCount="114">
  <si>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</si>
  <si>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</si>
  <si>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</si>
  <si>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</si>
  <si>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</si>
  <si>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</si>
  <si>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</si>
  <si>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</si>
  <si>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</si>
  <si>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</si>
  <si>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</si>
  <si>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</si>
  <si>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</si>
  <si>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</si>
  <si>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</si>
  <si>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</si>
  <si>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</si>
  <si>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</si>
  <si>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</si>
  <si>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</si>
  <si>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</si>
  <si>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</si>
  <si>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</si>
  <si>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</si>
  <si>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</si>
  <si>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</si>
  <si>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</si>
  <si>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</si>
  <si>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</si>
  <si>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</si>
  <si>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</si>
  <si>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</si>
  <si>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</si>
  <si>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</si>
  <si>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</si>
  <si>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</si>
  <si>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</si>
  <si>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</si>
  <si>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</si>
  <si>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</si>
  <si>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</si>
  <si>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</si>
  <si>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</si>
  <si>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</si>
  <si>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</si>
  <si>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</si>
  <si>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</si>
  <si>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</si>
  <si>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</si>
  <si>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</si>
  <si>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</si>
  <si>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</si>
  <si>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</si>
  <si>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</si>
  <si>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</si>
  <si>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</si>
  <si>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</si>
  <si>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</si>
  <si>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</si>
  <si>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</si>
  <si>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</si>
  <si>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</si>
  <si>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</si>
  <si>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</si>
  <si>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</si>
  <si>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</si>
  <si>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</si>
  <si>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</si>
  <si>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</si>
  <si>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</si>
  <si>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</si>
  <si>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</si>
  <si>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</si>
  <si>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</si>
  <si>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</si>
  <si>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</si>
  <si>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</si>
  <si>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</si>
  <si>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</si>
  <si>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</si>
  <si>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</si>
  <si>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</si>
  <si>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</si>
  <si>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</si>
  <si>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</si>
  <si>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</si>
  <si>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</si>
  <si>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</si>
  <si>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</si>
  <si>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</si>
  <si>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</si>
  <si>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</si>
  <si>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</si>
  <si>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</si>
  <si>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</si>
  <si>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</si>
  <si>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</si>
  <si>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</si>
  <si>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</si>
  <si>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</si>
  <si>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</si>
  <si>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</si>
  <si>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</si>
  <si>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</si>
  <si>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</si>
  <si>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</si>
  <si>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</si>
  <si>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</si>
  <si>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</si>
  <si>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</si>
  <si>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</si>
  <si>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の使用料については、未収金も無く全て完納されているが、使用料等における経費回収率は、接続率の増加も無いことから29.2％と類似団体の平均以下を推移しており、一般会計繰入金により収益比率100％と他会計に依存した状況にある。
　また、当該施設は平戸市の中でも少子高齢化が進み単身世帯も多い地区となっており、加入率、接続率も低い。30年度は最適整備構想策定委託料の支出に伴い、29年度の機能診断委託料に引き続き汚水処理原価が例年より高くなっている。
　今後も加入促進や経費抑制に努めて行くが、加入率・接続率の増加の見通しは厳しい状況である中、　　　　処理施設のランニングコストの縮減を図り経営の健全性・効率性の向上に向けて取り組んで行く。</t>
    <rPh sb="1" eb="3">
      <t>トウガイ</t>
    </rPh>
    <rPh sb="3" eb="5">
      <t>シセツ</t>
    </rPh>
    <rPh sb="6" eb="8">
      <t>シヨウ</t>
    </rPh>
    <rPh sb="8" eb="9">
      <t>リョウ</t>
    </rPh>
    <rPh sb="15" eb="18">
      <t>ミシュウキン</t>
    </rPh>
    <rPh sb="19" eb="20">
      <t>ナ</t>
    </rPh>
    <rPh sb="21" eb="22">
      <t>スベ</t>
    </rPh>
    <rPh sb="23" eb="25">
      <t>カンノウ</t>
    </rPh>
    <rPh sb="32" eb="34">
      <t>シヨウ</t>
    </rPh>
    <rPh sb="34" eb="35">
      <t>リョウ</t>
    </rPh>
    <rPh sb="35" eb="36">
      <t>トウ</t>
    </rPh>
    <rPh sb="40" eb="42">
      <t>ケイヒ</t>
    </rPh>
    <rPh sb="42" eb="44">
      <t>カイシュウ</t>
    </rPh>
    <rPh sb="44" eb="45">
      <t>リツ</t>
    </rPh>
    <rPh sb="47" eb="49">
      <t>セツゾク</t>
    </rPh>
    <rPh sb="49" eb="50">
      <t>リツ</t>
    </rPh>
    <rPh sb="51" eb="53">
      <t>ゾウカ</t>
    </rPh>
    <rPh sb="54" eb="55">
      <t>ナ</t>
    </rPh>
    <rPh sb="66" eb="68">
      <t>ルイジ</t>
    </rPh>
    <rPh sb="68" eb="70">
      <t>ダンタイ</t>
    </rPh>
    <rPh sb="71" eb="73">
      <t>ヘイキン</t>
    </rPh>
    <rPh sb="73" eb="75">
      <t>イカ</t>
    </rPh>
    <rPh sb="76" eb="78">
      <t>スイイ</t>
    </rPh>
    <rPh sb="83" eb="85">
      <t>イッパン</t>
    </rPh>
    <rPh sb="85" eb="87">
      <t>カイケイ</t>
    </rPh>
    <rPh sb="87" eb="89">
      <t>クリイレ</t>
    </rPh>
    <rPh sb="89" eb="90">
      <t>キン</t>
    </rPh>
    <rPh sb="93" eb="95">
      <t>シュウエキ</t>
    </rPh>
    <rPh sb="95" eb="97">
      <t>ヒリツ</t>
    </rPh>
    <rPh sb="102" eb="103">
      <t>タ</t>
    </rPh>
    <rPh sb="103" eb="105">
      <t>カイケイ</t>
    </rPh>
    <rPh sb="106" eb="108">
      <t>イゾン</t>
    </rPh>
    <rPh sb="110" eb="112">
      <t>ジョウキョウ</t>
    </rPh>
    <rPh sb="170" eb="172">
      <t>ネンド</t>
    </rPh>
    <rPh sb="173" eb="175">
      <t>サイテキ</t>
    </rPh>
    <rPh sb="175" eb="177">
      <t>セイビ</t>
    </rPh>
    <rPh sb="177" eb="179">
      <t>コウソウ</t>
    </rPh>
    <rPh sb="179" eb="181">
      <t>サクテイ</t>
    </rPh>
    <rPh sb="181" eb="184">
      <t>イタクリョウ</t>
    </rPh>
    <rPh sb="185" eb="187">
      <t>シシュツ</t>
    </rPh>
    <rPh sb="188" eb="189">
      <t>トモナ</t>
    </rPh>
    <rPh sb="193" eb="195">
      <t>ネンド</t>
    </rPh>
    <rPh sb="196" eb="198">
      <t>キノウ</t>
    </rPh>
    <rPh sb="198" eb="200">
      <t>シンダン</t>
    </rPh>
    <rPh sb="200" eb="203">
      <t>イタクリョウ</t>
    </rPh>
    <rPh sb="204" eb="205">
      <t>ヒ</t>
    </rPh>
    <rPh sb="206" eb="207">
      <t>ツヅ</t>
    </rPh>
    <rPh sb="208" eb="210">
      <t>オスイ</t>
    </rPh>
    <rPh sb="210" eb="212">
      <t>ショリ</t>
    </rPh>
    <rPh sb="212" eb="214">
      <t>ゲンカ</t>
    </rPh>
    <rPh sb="215" eb="217">
      <t>レイネン</t>
    </rPh>
    <rPh sb="219" eb="220">
      <t>タカ</t>
    </rPh>
    <rPh sb="229" eb="231">
      <t>コンゴ</t>
    </rPh>
    <rPh sb="245" eb="246">
      <t>イ</t>
    </rPh>
    <rPh sb="272" eb="273">
      <t>ナカ</t>
    </rPh>
    <rPh sb="278" eb="280">
      <t>ショリ</t>
    </rPh>
    <rPh sb="280" eb="282">
      <t>シセツ</t>
    </rPh>
    <rPh sb="292" eb="294">
      <t>シュクゲン</t>
    </rPh>
    <rPh sb="295" eb="296">
      <t>ハカ</t>
    </rPh>
    <rPh sb="308" eb="310">
      <t>コウジョウ</t>
    </rPh>
    <rPh sb="311" eb="312">
      <t>ム</t>
    </rPh>
    <rPh sb="314" eb="315">
      <t>ト</t>
    </rPh>
    <rPh sb="316" eb="317">
      <t>ク</t>
    </rPh>
    <rPh sb="319" eb="320">
      <t>イ</t>
    </rPh>
    <phoneticPr fontId="4"/>
  </si>
  <si>
    <t>　当該施設は、供用開始から15年以上経過し、一部マンホールの腐食が見られるが、処理能力の約20％の処理となっており、稼働年数に対し比較的に健全な機器の状況にある。29年度に実施した機能診断の調査結果を踏まえ年次的な修繕計画が必須であると考える。</t>
    <rPh sb="22" eb="24">
      <t>イチブ</t>
    </rPh>
    <rPh sb="30" eb="32">
      <t>フショク</t>
    </rPh>
    <rPh sb="33" eb="34">
      <t>ミ</t>
    </rPh>
    <rPh sb="39" eb="41">
      <t>ショリ</t>
    </rPh>
    <rPh sb="41" eb="43">
      <t>ノウリョク</t>
    </rPh>
    <rPh sb="44" eb="45">
      <t>ヤク</t>
    </rPh>
    <rPh sb="49" eb="51">
      <t>ショリ</t>
    </rPh>
    <rPh sb="58" eb="60">
      <t>カドウ</t>
    </rPh>
    <rPh sb="60" eb="62">
      <t>ネンスウ</t>
    </rPh>
    <rPh sb="63" eb="64">
      <t>タイ</t>
    </rPh>
    <rPh sb="65" eb="68">
      <t>ヒカクテキ</t>
    </rPh>
    <rPh sb="69" eb="71">
      <t>ケンゼン</t>
    </rPh>
    <rPh sb="72" eb="74">
      <t>キキ</t>
    </rPh>
    <rPh sb="75" eb="77">
      <t>ジョウキョウ</t>
    </rPh>
    <rPh sb="83" eb="85">
      <t>ネンド</t>
    </rPh>
    <rPh sb="86" eb="88">
      <t>ジッシ</t>
    </rPh>
    <rPh sb="90" eb="92">
      <t>キノウ</t>
    </rPh>
    <rPh sb="92" eb="94">
      <t>シンダン</t>
    </rPh>
    <rPh sb="95" eb="97">
      <t>チョウサ</t>
    </rPh>
    <rPh sb="97" eb="99">
      <t>ケッカ</t>
    </rPh>
    <rPh sb="100" eb="101">
      <t>フ</t>
    </rPh>
    <rPh sb="103" eb="105">
      <t>ネンジ</t>
    </rPh>
    <rPh sb="105" eb="106">
      <t>テキ</t>
    </rPh>
    <rPh sb="107" eb="109">
      <t>シュウゼン</t>
    </rPh>
    <rPh sb="109" eb="111">
      <t>ケイカク</t>
    </rPh>
    <rPh sb="112" eb="114">
      <t>ヒッス</t>
    </rPh>
    <rPh sb="118" eb="119">
      <t>カンガ</t>
    </rPh>
    <phoneticPr fontId="4"/>
  </si>
  <si>
    <t>　当該施設は、平戸市の中でも少子高齢化が進み単身世帯も多い地区にある。
　現在、加入率は60％台を推移しているが、今後も人口・加入者等の増加は見込めない状況であり、収入増加が見込めず赤字運営の事業となっているので、最適整備構想における再編計画による改修案を基に将来的な人口減少も踏まえ事業廃止・継続の検討が必要である。　　　　　　　　　</t>
    <rPh sb="37" eb="39">
      <t>ゲンザイ</t>
    </rPh>
    <rPh sb="40" eb="42">
      <t>カニュウ</t>
    </rPh>
    <rPh sb="42" eb="43">
      <t>リツ</t>
    </rPh>
    <rPh sb="47" eb="48">
      <t>ダイ</t>
    </rPh>
    <rPh sb="49" eb="51">
      <t>スイイ</t>
    </rPh>
    <rPh sb="82" eb="84">
      <t>シュウニュウ</t>
    </rPh>
    <rPh sb="84" eb="86">
      <t>ゾウカ</t>
    </rPh>
    <rPh sb="87" eb="89">
      <t>ミコ</t>
    </rPh>
    <rPh sb="91" eb="93">
      <t>アカジ</t>
    </rPh>
    <rPh sb="93" eb="95">
      <t>ウンエイ</t>
    </rPh>
    <rPh sb="96" eb="98">
      <t>ジギョウ</t>
    </rPh>
    <rPh sb="107" eb="113">
      <t>サイテキセイビコウソウ</t>
    </rPh>
    <rPh sb="117" eb="119">
      <t>サイヘン</t>
    </rPh>
    <rPh sb="119" eb="121">
      <t>ケイカク</t>
    </rPh>
    <rPh sb="124" eb="126">
      <t>カイシュウ</t>
    </rPh>
    <rPh sb="126" eb="127">
      <t>アン</t>
    </rPh>
    <rPh sb="128" eb="129">
      <t>モト</t>
    </rPh>
    <rPh sb="130" eb="133">
      <t>ショウライテキ</t>
    </rPh>
    <rPh sb="134" eb="136">
      <t>ジンコウ</t>
    </rPh>
    <rPh sb="136" eb="138">
      <t>ゲンショウ</t>
    </rPh>
    <rPh sb="139" eb="140">
      <t>フ</t>
    </rPh>
    <rPh sb="142" eb="144">
      <t>ジギョウ</t>
    </rPh>
    <rPh sb="144" eb="146">
      <t>ハイシ</t>
    </rPh>
    <rPh sb="147" eb="149">
      <t>ケイゾク</t>
    </rPh>
    <rPh sb="150" eb="152">
      <t>ケントウ</t>
    </rPh>
    <rPh sb="153" eb="1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</si>
</sst>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FB7-4E33-8A49-E44AFB28DDF3}"/>
            </c:ext>
          </c:extLst>
        </c:ser>
        <c:dLbls>
          <c:showLegendKey val="0"/>
          <c:showVal val="0"/>
          <c:showCatName val="0"/>
          <c:showSerName val="0"/>
          <c:showPercent val="0"/>
          <c:showBubbleSize val="0"/>
        </c:dLbls>
        <c:gapWidth val="150"/>
        <c:axId val="1769202416"/>
        <c:axId val="176920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c:v>0.01</c:v>
                </c:pt>
                <c:pt idx="4">
                  <c:v>0.01</c:v>
                </c:pt>
              </c:numCache>
            </c:numRef>
          </c:val>
          <c:smooth val="0"/>
          <c:extLst xmlns:c16r2="http://schemas.microsoft.com/office/drawing/2015/06/chart">
            <c:ext xmlns:c16="http://schemas.microsoft.com/office/drawing/2014/chart" uri="{C3380CC4-5D6E-409C-BE32-E72D297353CC}">
              <c16:uniqueId val="{00000001-4FB7-4E33-8A49-E44AFB28DDF3}"/>
            </c:ext>
          </c:extLst>
        </c:ser>
        <c:dLbls>
          <c:showLegendKey val="0"/>
          <c:showVal val="0"/>
          <c:showCatName val="0"/>
          <c:showSerName val="0"/>
          <c:showPercent val="0"/>
          <c:showBubbleSize val="0"/>
        </c:dLbls>
        <c:marker val="1"/>
        <c:smooth val="0"/>
        <c:axId val="1769202416"/>
        <c:axId val="1769200240"/>
      </c:lineChart>
      <c:dateAx>
        <c:axId val="1769202416"/>
        <c:scaling>
          <c:orientation val="minMax"/>
        </c:scaling>
        <c:delete val="1"/>
        <c:axPos val="b"/>
        <c:numFmt formatCode="ge" sourceLinked="1"/>
        <c:majorTickMark val="none"/>
        <c:minorTickMark val="none"/>
        <c:tickLblPos val="none"/>
        <c:crossAx val="1769200240"/>
        <c:crosses val="autoZero"/>
        <c:auto val="1"/>
        <c:lblOffset val="100"/>
        <c:baseTimeUnit val="years"/>
      </c:dateAx>
      <c:valAx>
        <c:axId val="176920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20.95</c:v>
                </c:pt>
                <c:pt idx="1">
                  <c:v>21.9</c:v>
                </c:pt>
                <c:pt idx="2">
                  <c:v>21.9</c:v>
                </c:pt>
                <c:pt idx="3">
                  <c:v>20.95</c:v>
                </c:pt>
                <c:pt idx="4">
                  <c:v>20</c:v>
                </c:pt>
              </c:numCache>
            </c:numRef>
          </c:val>
          <c:extLst xmlns:c16r2="http://schemas.microsoft.com/office/drawing/2015/06/chart">
            <c:ext xmlns:c16="http://schemas.microsoft.com/office/drawing/2014/chart" uri="{C3380CC4-5D6E-409C-BE32-E72D297353CC}">
              <c16:uniqueId val="{00000000-D8C7-4A68-9C0F-DCA3B2E059AE}"/>
            </c:ext>
          </c:extLst>
        </c:ser>
        <c:dLbls>
          <c:showLegendKey val="0"/>
          <c:showVal val="0"/>
          <c:showCatName val="0"/>
          <c:showSerName val="0"/>
          <c:showPercent val="0"/>
          <c:showBubbleSize val="0"/>
        </c:dLbls>
        <c:gapWidth val="150"/>
        <c:axId val="1839808208"/>
        <c:axId val="183980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51.75</c:v>
                </c:pt>
                <c:pt idx="4">
                  <c:v>50.68</c:v>
                </c:pt>
              </c:numCache>
            </c:numRef>
          </c:val>
          <c:smooth val="0"/>
          <c:extLst xmlns:c16r2="http://schemas.microsoft.com/office/drawing/2015/06/chart">
            <c:ext xmlns:c16="http://schemas.microsoft.com/office/drawing/2014/chart" uri="{C3380CC4-5D6E-409C-BE32-E72D297353CC}">
              <c16:uniqueId val="{00000001-D8C7-4A68-9C0F-DCA3B2E059AE}"/>
            </c:ext>
          </c:extLst>
        </c:ser>
        <c:dLbls>
          <c:showLegendKey val="0"/>
          <c:showVal val="0"/>
          <c:showCatName val="0"/>
          <c:showSerName val="0"/>
          <c:showPercent val="0"/>
          <c:showBubbleSize val="0"/>
        </c:dLbls>
        <c:marker val="1"/>
        <c:smooth val="0"/>
        <c:axId val="1839808208"/>
        <c:axId val="1839808752"/>
      </c:lineChart>
      <c:dateAx>
        <c:axId val="1839808208"/>
        <c:scaling>
          <c:orientation val="minMax"/>
        </c:scaling>
        <c:delete val="1"/>
        <c:axPos val="b"/>
        <c:numFmt formatCode="ge" sourceLinked="1"/>
        <c:majorTickMark val="none"/>
        <c:minorTickMark val="none"/>
        <c:tickLblPos val="none"/>
        <c:crossAx val="1839808752"/>
        <c:crosses val="autoZero"/>
        <c:auto val="1"/>
        <c:lblOffset val="100"/>
        <c:baseTimeUnit val="years"/>
      </c:dateAx>
      <c:valAx>
        <c:axId val="183980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80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59.32</c:v>
                </c:pt>
                <c:pt idx="1">
                  <c:v>59.3</c:v>
                </c:pt>
                <c:pt idx="2">
                  <c:v>62.35</c:v>
                </c:pt>
                <c:pt idx="3">
                  <c:v>62.2</c:v>
                </c:pt>
                <c:pt idx="4">
                  <c:v>62.8</c:v>
                </c:pt>
              </c:numCache>
            </c:numRef>
          </c:val>
          <c:extLst xmlns:c16r2="http://schemas.microsoft.com/office/drawing/2015/06/chart">
            <c:ext xmlns:c16="http://schemas.microsoft.com/office/drawing/2014/chart" uri="{C3380CC4-5D6E-409C-BE32-E72D297353CC}">
              <c16:uniqueId val="{00000000-1F26-4CE4-BBF9-890F9A37A39B}"/>
            </c:ext>
          </c:extLst>
        </c:ser>
        <c:dLbls>
          <c:showLegendKey val="0"/>
          <c:showVal val="0"/>
          <c:showCatName val="0"/>
          <c:showSerName val="0"/>
          <c:showPercent val="0"/>
          <c:showBubbleSize val="0"/>
        </c:dLbls>
        <c:gapWidth val="150"/>
        <c:axId val="1839814736"/>
        <c:axId val="183980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84.84</c:v>
                </c:pt>
                <c:pt idx="4">
                  <c:v>84.86</c:v>
                </c:pt>
              </c:numCache>
            </c:numRef>
          </c:val>
          <c:smooth val="0"/>
          <c:extLst xmlns:c16r2="http://schemas.microsoft.com/office/drawing/2015/06/chart">
            <c:ext xmlns:c16="http://schemas.microsoft.com/office/drawing/2014/chart" uri="{C3380CC4-5D6E-409C-BE32-E72D297353CC}">
              <c16:uniqueId val="{00000001-1F26-4CE4-BBF9-890F9A37A39B}"/>
            </c:ext>
          </c:extLst>
        </c:ser>
        <c:dLbls>
          <c:showLegendKey val="0"/>
          <c:showVal val="0"/>
          <c:showCatName val="0"/>
          <c:showSerName val="0"/>
          <c:showPercent val="0"/>
          <c:showBubbleSize val="0"/>
        </c:dLbls>
        <c:marker val="1"/>
        <c:smooth val="0"/>
        <c:axId val="1839814736"/>
        <c:axId val="1839802224"/>
      </c:lineChart>
      <c:dateAx>
        <c:axId val="1839814736"/>
        <c:scaling>
          <c:orientation val="minMax"/>
        </c:scaling>
        <c:delete val="1"/>
        <c:axPos val="b"/>
        <c:numFmt formatCode="ge" sourceLinked="1"/>
        <c:majorTickMark val="none"/>
        <c:minorTickMark val="none"/>
        <c:tickLblPos val="none"/>
        <c:crossAx val="1839802224"/>
        <c:crosses val="autoZero"/>
        <c:auto val="1"/>
        <c:lblOffset val="100"/>
        <c:baseTimeUnit val="years"/>
      </c:dateAx>
      <c:valAx>
        <c:axId val="183980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81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E8D-4D36-A0FC-21BD4E2E3B1A}"/>
            </c:ext>
          </c:extLst>
        </c:ser>
        <c:dLbls>
          <c:showLegendKey val="0"/>
          <c:showVal val="0"/>
          <c:showCatName val="0"/>
          <c:showSerName val="0"/>
          <c:showPercent val="0"/>
          <c:showBubbleSize val="0"/>
        </c:dLbls>
        <c:gapWidth val="150"/>
        <c:axId val="1769202960"/>
        <c:axId val="176919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8D-4D36-A0FC-21BD4E2E3B1A}"/>
            </c:ext>
          </c:extLst>
        </c:ser>
        <c:dLbls>
          <c:showLegendKey val="0"/>
          <c:showVal val="0"/>
          <c:showCatName val="0"/>
          <c:showSerName val="0"/>
          <c:showPercent val="0"/>
          <c:showBubbleSize val="0"/>
        </c:dLbls>
        <c:marker val="1"/>
        <c:smooth val="0"/>
        <c:axId val="1769202960"/>
        <c:axId val="1769197520"/>
      </c:lineChart>
      <c:dateAx>
        <c:axId val="1769202960"/>
        <c:scaling>
          <c:orientation val="minMax"/>
        </c:scaling>
        <c:delete val="1"/>
        <c:axPos val="b"/>
        <c:numFmt formatCode="ge" sourceLinked="1"/>
        <c:majorTickMark val="none"/>
        <c:minorTickMark val="none"/>
        <c:tickLblPos val="none"/>
        <c:crossAx val="1769197520"/>
        <c:crosses val="autoZero"/>
        <c:auto val="1"/>
        <c:lblOffset val="100"/>
        <c:baseTimeUnit val="years"/>
      </c:dateAx>
      <c:valAx>
        <c:axId val="17691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0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AC-4527-808D-8D1A13A22396}"/>
            </c:ext>
          </c:extLst>
        </c:ser>
        <c:dLbls>
          <c:showLegendKey val="0"/>
          <c:showVal val="0"/>
          <c:showCatName val="0"/>
          <c:showSerName val="0"/>
          <c:showPercent val="0"/>
          <c:showBubbleSize val="0"/>
        </c:dLbls>
        <c:gapWidth val="150"/>
        <c:axId val="1769212752"/>
        <c:axId val="176920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AC-4527-808D-8D1A13A22396}"/>
            </c:ext>
          </c:extLst>
        </c:ser>
        <c:dLbls>
          <c:showLegendKey val="0"/>
          <c:showVal val="0"/>
          <c:showCatName val="0"/>
          <c:showSerName val="0"/>
          <c:showPercent val="0"/>
          <c:showBubbleSize val="0"/>
        </c:dLbls>
        <c:marker val="1"/>
        <c:smooth val="0"/>
        <c:axId val="1769212752"/>
        <c:axId val="1769201872"/>
      </c:lineChart>
      <c:dateAx>
        <c:axId val="1769212752"/>
        <c:scaling>
          <c:orientation val="minMax"/>
        </c:scaling>
        <c:delete val="1"/>
        <c:axPos val="b"/>
        <c:numFmt formatCode="ge" sourceLinked="1"/>
        <c:majorTickMark val="none"/>
        <c:minorTickMark val="none"/>
        <c:tickLblPos val="none"/>
        <c:crossAx val="1769201872"/>
        <c:crosses val="autoZero"/>
        <c:auto val="1"/>
        <c:lblOffset val="100"/>
        <c:baseTimeUnit val="years"/>
      </c:dateAx>
      <c:valAx>
        <c:axId val="176920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1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52-47B3-81C6-DAA06FF40C4C}"/>
            </c:ext>
          </c:extLst>
        </c:ser>
        <c:dLbls>
          <c:showLegendKey val="0"/>
          <c:showVal val="0"/>
          <c:showCatName val="0"/>
          <c:showSerName val="0"/>
          <c:showPercent val="0"/>
          <c:showBubbleSize val="0"/>
        </c:dLbls>
        <c:gapWidth val="150"/>
        <c:axId val="1769209488"/>
        <c:axId val="176919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52-47B3-81C6-DAA06FF40C4C}"/>
            </c:ext>
          </c:extLst>
        </c:ser>
        <c:dLbls>
          <c:showLegendKey val="0"/>
          <c:showVal val="0"/>
          <c:showCatName val="0"/>
          <c:showSerName val="0"/>
          <c:showPercent val="0"/>
          <c:showBubbleSize val="0"/>
        </c:dLbls>
        <c:marker val="1"/>
        <c:smooth val="0"/>
        <c:axId val="1769209488"/>
        <c:axId val="1769199152"/>
      </c:lineChart>
      <c:dateAx>
        <c:axId val="1769209488"/>
        <c:scaling>
          <c:orientation val="minMax"/>
        </c:scaling>
        <c:delete val="1"/>
        <c:axPos val="b"/>
        <c:numFmt formatCode="ge" sourceLinked="1"/>
        <c:majorTickMark val="none"/>
        <c:minorTickMark val="none"/>
        <c:tickLblPos val="none"/>
        <c:crossAx val="1769199152"/>
        <c:crosses val="autoZero"/>
        <c:auto val="1"/>
        <c:lblOffset val="100"/>
        <c:baseTimeUnit val="years"/>
      </c:dateAx>
      <c:valAx>
        <c:axId val="176919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0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31-4DE3-B8CA-69A45402C836}"/>
            </c:ext>
          </c:extLst>
        </c:ser>
        <c:dLbls>
          <c:showLegendKey val="0"/>
          <c:showVal val="0"/>
          <c:showCatName val="0"/>
          <c:showSerName val="0"/>
          <c:showPercent val="0"/>
          <c:showBubbleSize val="0"/>
        </c:dLbls>
        <c:gapWidth val="150"/>
        <c:axId val="1769200784"/>
        <c:axId val="176921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31-4DE3-B8CA-69A45402C836}"/>
            </c:ext>
          </c:extLst>
        </c:ser>
        <c:dLbls>
          <c:showLegendKey val="0"/>
          <c:showVal val="0"/>
          <c:showCatName val="0"/>
          <c:showSerName val="0"/>
          <c:showPercent val="0"/>
          <c:showBubbleSize val="0"/>
        </c:dLbls>
        <c:marker val="1"/>
        <c:smooth val="0"/>
        <c:axId val="1769200784"/>
        <c:axId val="1769210576"/>
      </c:lineChart>
      <c:dateAx>
        <c:axId val="1769200784"/>
        <c:scaling>
          <c:orientation val="minMax"/>
        </c:scaling>
        <c:delete val="1"/>
        <c:axPos val="b"/>
        <c:numFmt formatCode="ge" sourceLinked="1"/>
        <c:majorTickMark val="none"/>
        <c:minorTickMark val="none"/>
        <c:tickLblPos val="none"/>
        <c:crossAx val="1769210576"/>
        <c:crosses val="autoZero"/>
        <c:auto val="1"/>
        <c:lblOffset val="100"/>
        <c:baseTimeUnit val="years"/>
      </c:dateAx>
      <c:valAx>
        <c:axId val="176921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0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53-4297-97D4-46EC5C59BD6B}"/>
            </c:ext>
          </c:extLst>
        </c:ser>
        <c:dLbls>
          <c:showLegendKey val="0"/>
          <c:showVal val="0"/>
          <c:showCatName val="0"/>
          <c:showSerName val="0"/>
          <c:showPercent val="0"/>
          <c:showBubbleSize val="0"/>
        </c:dLbls>
        <c:gapWidth val="150"/>
        <c:axId val="1769212208"/>
        <c:axId val="176920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53-4297-97D4-46EC5C59BD6B}"/>
            </c:ext>
          </c:extLst>
        </c:ser>
        <c:dLbls>
          <c:showLegendKey val="0"/>
          <c:showVal val="0"/>
          <c:showCatName val="0"/>
          <c:showSerName val="0"/>
          <c:showPercent val="0"/>
          <c:showBubbleSize val="0"/>
        </c:dLbls>
        <c:marker val="1"/>
        <c:smooth val="0"/>
        <c:axId val="1769212208"/>
        <c:axId val="1769201328"/>
      </c:lineChart>
      <c:dateAx>
        <c:axId val="1769212208"/>
        <c:scaling>
          <c:orientation val="minMax"/>
        </c:scaling>
        <c:delete val="1"/>
        <c:axPos val="b"/>
        <c:numFmt formatCode="ge" sourceLinked="1"/>
        <c:majorTickMark val="none"/>
        <c:minorTickMark val="none"/>
        <c:tickLblPos val="none"/>
        <c:crossAx val="1769201328"/>
        <c:crosses val="autoZero"/>
        <c:auto val="1"/>
        <c:lblOffset val="100"/>
        <c:baseTimeUnit val="years"/>
      </c:dateAx>
      <c:valAx>
        <c:axId val="176920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1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4173.6499999999996</c:v>
                </c:pt>
                <c:pt idx="3" formatCode="#,##0.00;&quot;△&quot;#,##0.00;&quot;-&quot;">
                  <c:v>3039.94</c:v>
                </c:pt>
                <c:pt idx="4" formatCode="#,##0.00;&quot;△&quot;#,##0.00;&quot;-&quot;">
                  <c:v>2812.99</c:v>
                </c:pt>
              </c:numCache>
            </c:numRef>
          </c:val>
          <c:extLst xmlns:c16r2="http://schemas.microsoft.com/office/drawing/2015/06/chart">
            <c:ext xmlns:c16="http://schemas.microsoft.com/office/drawing/2014/chart" uri="{C3380CC4-5D6E-409C-BE32-E72D297353CC}">
              <c16:uniqueId val="{00000000-69FF-41CC-BFDE-E5A0DC487337}"/>
            </c:ext>
          </c:extLst>
        </c:ser>
        <c:dLbls>
          <c:showLegendKey val="0"/>
          <c:showVal val="0"/>
          <c:showCatName val="0"/>
          <c:showSerName val="0"/>
          <c:showPercent val="0"/>
          <c:showBubbleSize val="0"/>
        </c:dLbls>
        <c:gapWidth val="150"/>
        <c:axId val="1769205136"/>
        <c:axId val="16253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855.8</c:v>
                </c:pt>
                <c:pt idx="4">
                  <c:v>789.46</c:v>
                </c:pt>
              </c:numCache>
            </c:numRef>
          </c:val>
          <c:smooth val="0"/>
          <c:extLst xmlns:c16r2="http://schemas.microsoft.com/office/drawing/2015/06/chart">
            <c:ext xmlns:c16="http://schemas.microsoft.com/office/drawing/2014/chart" uri="{C3380CC4-5D6E-409C-BE32-E72D297353CC}">
              <c16:uniqueId val="{00000001-69FF-41CC-BFDE-E5A0DC487337}"/>
            </c:ext>
          </c:extLst>
        </c:ser>
        <c:dLbls>
          <c:showLegendKey val="0"/>
          <c:showVal val="0"/>
          <c:showCatName val="0"/>
          <c:showSerName val="0"/>
          <c:showPercent val="0"/>
          <c:showBubbleSize val="0"/>
        </c:dLbls>
        <c:marker val="1"/>
        <c:smooth val="0"/>
        <c:axId val="1769205136"/>
        <c:axId val="1625302240"/>
      </c:lineChart>
      <c:dateAx>
        <c:axId val="1769205136"/>
        <c:scaling>
          <c:orientation val="minMax"/>
        </c:scaling>
        <c:delete val="1"/>
        <c:axPos val="b"/>
        <c:numFmt formatCode="ge" sourceLinked="1"/>
        <c:majorTickMark val="none"/>
        <c:minorTickMark val="none"/>
        <c:tickLblPos val="none"/>
        <c:crossAx val="1625302240"/>
        <c:crosses val="autoZero"/>
        <c:auto val="1"/>
        <c:lblOffset val="100"/>
        <c:baseTimeUnit val="years"/>
      </c:dateAx>
      <c:valAx>
        <c:axId val="16253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20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33.090000000000003</c:v>
                </c:pt>
                <c:pt idx="1">
                  <c:v>43.4</c:v>
                </c:pt>
                <c:pt idx="2">
                  <c:v>37.64</c:v>
                </c:pt>
                <c:pt idx="3">
                  <c:v>31.61</c:v>
                </c:pt>
                <c:pt idx="4">
                  <c:v>29.2</c:v>
                </c:pt>
              </c:numCache>
            </c:numRef>
          </c:val>
          <c:extLst xmlns:c16r2="http://schemas.microsoft.com/office/drawing/2015/06/chart">
            <c:ext xmlns:c16="http://schemas.microsoft.com/office/drawing/2014/chart" uri="{C3380CC4-5D6E-409C-BE32-E72D297353CC}">
              <c16:uniqueId val="{00000000-CCB6-4332-852A-9F59246105AA}"/>
            </c:ext>
          </c:extLst>
        </c:ser>
        <c:dLbls>
          <c:showLegendKey val="0"/>
          <c:showVal val="0"/>
          <c:showCatName val="0"/>
          <c:showSerName val="0"/>
          <c:showPercent val="0"/>
          <c:showBubbleSize val="0"/>
        </c:dLbls>
        <c:gapWidth val="150"/>
        <c:axId val="1625303328"/>
        <c:axId val="162507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59.8</c:v>
                </c:pt>
                <c:pt idx="4">
                  <c:v>57.77</c:v>
                </c:pt>
              </c:numCache>
            </c:numRef>
          </c:val>
          <c:smooth val="0"/>
          <c:extLst xmlns:c16r2="http://schemas.microsoft.com/office/drawing/2015/06/chart">
            <c:ext xmlns:c16="http://schemas.microsoft.com/office/drawing/2014/chart" uri="{C3380CC4-5D6E-409C-BE32-E72D297353CC}">
              <c16:uniqueId val="{00000001-CCB6-4332-852A-9F59246105AA}"/>
            </c:ext>
          </c:extLst>
        </c:ser>
        <c:dLbls>
          <c:showLegendKey val="0"/>
          <c:showVal val="0"/>
          <c:showCatName val="0"/>
          <c:showSerName val="0"/>
          <c:showPercent val="0"/>
          <c:showBubbleSize val="0"/>
        </c:dLbls>
        <c:marker val="1"/>
        <c:smooth val="0"/>
        <c:axId val="1625303328"/>
        <c:axId val="1625077584"/>
      </c:lineChart>
      <c:dateAx>
        <c:axId val="1625303328"/>
        <c:scaling>
          <c:orientation val="minMax"/>
        </c:scaling>
        <c:delete val="1"/>
        <c:axPos val="b"/>
        <c:numFmt formatCode="ge" sourceLinked="1"/>
        <c:majorTickMark val="none"/>
        <c:minorTickMark val="none"/>
        <c:tickLblPos val="none"/>
        <c:crossAx val="1625077584"/>
        <c:crosses val="autoZero"/>
        <c:auto val="1"/>
        <c:lblOffset val="100"/>
        <c:baseTimeUnit val="years"/>
      </c:dateAx>
      <c:valAx>
        <c:axId val="162507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3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774.03</c:v>
                </c:pt>
                <c:pt idx="1">
                  <c:v>599.51</c:v>
                </c:pt>
                <c:pt idx="2">
                  <c:v>697.85</c:v>
                </c:pt>
                <c:pt idx="3">
                  <c:v>1069.8399999999999</c:v>
                </c:pt>
                <c:pt idx="4">
                  <c:v>1179.29</c:v>
                </c:pt>
              </c:numCache>
            </c:numRef>
          </c:val>
          <c:extLst xmlns:c16r2="http://schemas.microsoft.com/office/drawing/2015/06/chart">
            <c:ext xmlns:c16="http://schemas.microsoft.com/office/drawing/2014/chart" uri="{C3380CC4-5D6E-409C-BE32-E72D297353CC}">
              <c16:uniqueId val="{00000000-E88A-4E34-8E7D-CF399B56502D}"/>
            </c:ext>
          </c:extLst>
        </c:ser>
        <c:dLbls>
          <c:showLegendKey val="0"/>
          <c:showVal val="0"/>
          <c:showCatName val="0"/>
          <c:showSerName val="0"/>
          <c:showPercent val="0"/>
          <c:showBubbleSize val="0"/>
        </c:dLbls>
        <c:gapWidth val="150"/>
        <c:axId val="1839803856"/>
        <c:axId val="183981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E88A-4E34-8E7D-CF399B56502D}"/>
            </c:ext>
          </c:extLst>
        </c:ser>
        <c:dLbls>
          <c:showLegendKey val="0"/>
          <c:showVal val="0"/>
          <c:showCatName val="0"/>
          <c:showSerName val="0"/>
          <c:showPercent val="0"/>
          <c:showBubbleSize val="0"/>
        </c:dLbls>
        <c:marker val="1"/>
        <c:smooth val="0"/>
        <c:axId val="1839803856"/>
        <c:axId val="1839815824"/>
      </c:lineChart>
      <c:dateAx>
        <c:axId val="1839803856"/>
        <c:scaling>
          <c:orientation val="minMax"/>
        </c:scaling>
        <c:delete val="1"/>
        <c:axPos val="b"/>
        <c:numFmt formatCode="ge" sourceLinked="1"/>
        <c:majorTickMark val="none"/>
        <c:minorTickMark val="none"/>
        <c:tickLblPos val="none"/>
        <c:crossAx val="1839815824"/>
        <c:crosses val="autoZero"/>
        <c:auto val="1"/>
        <c:lblOffset val="100"/>
        <c:baseTimeUnit val="years"/>
      </c:dateAx>
      <c:valAx>
        <c:axId val="183981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80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6" zoomScaleNormal="96" workbookViewId="0">
      <selection activeCell="B2" sqref="A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平戸市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31530</v>
      </c>
      <c r="AM8" s="50"/>
      <c r="AN8" s="50"/>
      <c r="AO8" s="50"/>
      <c r="AP8" s="50"/>
      <c r="AQ8" s="50"/>
      <c r="AR8" s="50"/>
      <c r="AS8" s="50"/>
      <c r="AT8" s="45">
        <f>データ!T6</f>
        <v>235.1</v>
      </c>
      <c r="AU8" s="45"/>
      <c r="AV8" s="45"/>
      <c r="AW8" s="45"/>
      <c r="AX8" s="45"/>
      <c r="AY8" s="45"/>
      <c r="AZ8" s="45"/>
      <c r="BA8" s="45"/>
      <c r="BB8" s="45">
        <f>データ!U6</f>
        <v>134.11000000000001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0.53</v>
      </c>
      <c r="Q10" s="45"/>
      <c r="R10" s="45"/>
      <c r="S10" s="45"/>
      <c r="T10" s="45"/>
      <c r="U10" s="45"/>
      <c r="V10" s="45"/>
      <c r="W10" s="45">
        <f>データ!Q6</f>
        <v>90.16</v>
      </c>
      <c r="X10" s="45"/>
      <c r="Y10" s="45"/>
      <c r="Z10" s="45"/>
      <c r="AA10" s="45"/>
      <c r="AB10" s="45"/>
      <c r="AC10" s="45"/>
      <c r="AD10" s="50">
        <f>データ!R6</f>
        <v>6160</v>
      </c>
      <c r="AE10" s="50"/>
      <c r="AF10" s="50"/>
      <c r="AG10" s="50"/>
      <c r="AH10" s="50"/>
      <c r="AI10" s="50"/>
      <c r="AJ10" s="50"/>
      <c r="AK10" s="2"/>
      <c r="AL10" s="50">
        <f>データ!V6</f>
        <v>164</v>
      </c>
      <c r="AM10" s="50"/>
      <c r="AN10" s="50"/>
      <c r="AO10" s="50"/>
      <c r="AP10" s="50"/>
      <c r="AQ10" s="50"/>
      <c r="AR10" s="50"/>
      <c r="AS10" s="50"/>
      <c r="AT10" s="45">
        <f>データ!W6</f>
        <v>0.09</v>
      </c>
      <c r="AU10" s="45"/>
      <c r="AV10" s="45"/>
      <c r="AW10" s="45"/>
      <c r="AX10" s="45"/>
      <c r="AY10" s="45"/>
      <c r="AZ10" s="45"/>
      <c r="BA10" s="45"/>
      <c r="BB10" s="45">
        <f>データ!X6</f>
        <v>1822.22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111</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dgoiKSDsaeskS/gACftMc5cpMryIyXNdbS+ZLZEqqDOpgsHwnnxsH3CcS5MCnIq1soJUFkhVtbBntKQ9oaQoQQ==" saltValue="Zxh5WpiXgi9SoCVbvRqx1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0.53</v>
      </c>
      <c r="Q6" s="34">
        <f t="shared" si="3"/>
        <v>90.16</v>
      </c>
      <c r="R6" s="34">
        <f t="shared" si="3"/>
        <v>6160</v>
      </c>
      <c r="S6" s="34">
        <f t="shared" si="3"/>
        <v>31530</v>
      </c>
      <c r="T6" s="34">
        <f t="shared" si="3"/>
        <v>235.1</v>
      </c>
      <c r="U6" s="34">
        <f t="shared" si="3"/>
        <v>134.11000000000001</v>
      </c>
      <c r="V6" s="34">
        <f t="shared" si="3"/>
        <v>164</v>
      </c>
      <c r="W6" s="34">
        <f t="shared" si="3"/>
        <v>0.09</v>
      </c>
      <c r="X6" s="34">
        <f t="shared" si="3"/>
        <v>1822.22</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4173.6499999999996</v>
      </c>
      <c r="BI6" s="35">
        <f t="shared" si="7"/>
        <v>3039.94</v>
      </c>
      <c r="BJ6" s="35">
        <f t="shared" si="7"/>
        <v>2812.99</v>
      </c>
      <c r="BK6" s="35">
        <f t="shared" si="7"/>
        <v>1161.05</v>
      </c>
      <c r="BL6" s="35">
        <f t="shared" si="7"/>
        <v>979.89</v>
      </c>
      <c r="BM6" s="35">
        <f t="shared" si="7"/>
        <v>1051.43</v>
      </c>
      <c r="BN6" s="35">
        <f t="shared" si="7"/>
        <v>855.8</v>
      </c>
      <c r="BO6" s="35">
        <f t="shared" si="7"/>
        <v>789.46</v>
      </c>
      <c r="BP6" s="34" t="str">
        <f>IF(BP7="","",IF(BP7="-","【-】","【"&amp;SUBSTITUTE(TEXT(BP7,"#,##0.00"),"-","△")&amp;"】"))</f>
        <v>【747.76】</v>
      </c>
      <c r="BQ6" s="35">
        <f>IF(BQ7="",NA(),BQ7)</f>
        <v>33.090000000000003</v>
      </c>
      <c r="BR6" s="35">
        <f t="shared" ref="BR6:BZ6" si="8">IF(BR7="",NA(),BR7)</f>
        <v>43.4</v>
      </c>
      <c r="BS6" s="35">
        <f t="shared" si="8"/>
        <v>37.64</v>
      </c>
      <c r="BT6" s="35">
        <f t="shared" si="8"/>
        <v>31.61</v>
      </c>
      <c r="BU6" s="35">
        <f t="shared" si="8"/>
        <v>29.2</v>
      </c>
      <c r="BV6" s="35">
        <f t="shared" si="8"/>
        <v>41.08</v>
      </c>
      <c r="BW6" s="35">
        <f t="shared" si="8"/>
        <v>41.34</v>
      </c>
      <c r="BX6" s="35">
        <f t="shared" si="8"/>
        <v>40.06</v>
      </c>
      <c r="BY6" s="35">
        <f t="shared" si="8"/>
        <v>59.8</v>
      </c>
      <c r="BZ6" s="35">
        <f t="shared" si="8"/>
        <v>57.77</v>
      </c>
      <c r="CA6" s="34" t="str">
        <f>IF(CA7="","",IF(CA7="-","【-】","【"&amp;SUBSTITUTE(TEXT(CA7,"#,##0.00"),"-","△")&amp;"】"))</f>
        <v>【59.51】</v>
      </c>
      <c r="CB6" s="35">
        <f>IF(CB7="",NA(),CB7)</f>
        <v>774.03</v>
      </c>
      <c r="CC6" s="35">
        <f t="shared" ref="CC6:CK6" si="9">IF(CC7="",NA(),CC7)</f>
        <v>599.51</v>
      </c>
      <c r="CD6" s="35">
        <f t="shared" si="9"/>
        <v>697.85</v>
      </c>
      <c r="CE6" s="35">
        <f t="shared" si="9"/>
        <v>1069.8399999999999</v>
      </c>
      <c r="CF6" s="35">
        <f t="shared" si="9"/>
        <v>1179.29</v>
      </c>
      <c r="CG6" s="35">
        <f t="shared" si="9"/>
        <v>378.08</v>
      </c>
      <c r="CH6" s="35">
        <f t="shared" si="9"/>
        <v>357.49</v>
      </c>
      <c r="CI6" s="35">
        <f t="shared" si="9"/>
        <v>355.22</v>
      </c>
      <c r="CJ6" s="35">
        <f t="shared" si="9"/>
        <v>263.76</v>
      </c>
      <c r="CK6" s="35">
        <f t="shared" si="9"/>
        <v>274.35000000000002</v>
      </c>
      <c r="CL6" s="34" t="str">
        <f>IF(CL7="","",IF(CL7="-","【-】","【"&amp;SUBSTITUTE(TEXT(CL7,"#,##0.00"),"-","△")&amp;"】"))</f>
        <v>【261.46】</v>
      </c>
      <c r="CM6" s="35">
        <f>IF(CM7="",NA(),CM7)</f>
        <v>20.95</v>
      </c>
      <c r="CN6" s="35">
        <f t="shared" ref="CN6:CV6" si="10">IF(CN7="",NA(),CN7)</f>
        <v>21.9</v>
      </c>
      <c r="CO6" s="35">
        <f t="shared" si="10"/>
        <v>21.9</v>
      </c>
      <c r="CP6" s="35">
        <f t="shared" si="10"/>
        <v>20.95</v>
      </c>
      <c r="CQ6" s="35">
        <f t="shared" si="10"/>
        <v>20</v>
      </c>
      <c r="CR6" s="35">
        <f t="shared" si="10"/>
        <v>44.69</v>
      </c>
      <c r="CS6" s="35">
        <f t="shared" si="10"/>
        <v>44.69</v>
      </c>
      <c r="CT6" s="35">
        <f t="shared" si="10"/>
        <v>42.84</v>
      </c>
      <c r="CU6" s="35">
        <f t="shared" si="10"/>
        <v>51.75</v>
      </c>
      <c r="CV6" s="35">
        <f t="shared" si="10"/>
        <v>50.68</v>
      </c>
      <c r="CW6" s="34" t="str">
        <f>IF(CW7="","",IF(CW7="-","【-】","【"&amp;SUBSTITUTE(TEXT(CW7,"#,##0.00"),"-","△")&amp;"】"))</f>
        <v>【52.23】</v>
      </c>
      <c r="CX6" s="35">
        <f>IF(CX7="",NA(),CX7)</f>
        <v>59.32</v>
      </c>
      <c r="CY6" s="35">
        <f t="shared" ref="CY6:DG6" si="11">IF(CY7="",NA(),CY7)</f>
        <v>59.3</v>
      </c>
      <c r="CZ6" s="35">
        <f t="shared" si="11"/>
        <v>62.35</v>
      </c>
      <c r="DA6" s="35">
        <f t="shared" si="11"/>
        <v>62.2</v>
      </c>
      <c r="DB6" s="35">
        <f t="shared" si="11"/>
        <v>62.8</v>
      </c>
      <c r="DC6" s="35">
        <f t="shared" si="11"/>
        <v>70.59</v>
      </c>
      <c r="DD6" s="35">
        <f t="shared" si="11"/>
        <v>69.67</v>
      </c>
      <c r="DE6" s="35">
        <f t="shared" si="11"/>
        <v>66.3</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5">
        <f t="shared" si="14"/>
        <v>0.01</v>
      </c>
      <c r="EN6" s="35">
        <f t="shared" si="14"/>
        <v>0.01</v>
      </c>
      <c r="EO6" s="34" t="str">
        <f>IF(EO7="","",IF(EO7="-","【-】","【"&amp;SUBSTITUTE(TEXT(EO7,"#,##0.00"),"-","△")&amp;"】"))</f>
        <v>【0.02】</v>
      </c>
    </row>
    <row r="7" spans="1:145" s="36" customFormat="1" x14ac:dyDescent="0.15">
      <c r="A7" s="28"/>
      <c r="B7" s="37">
        <v>2018</v>
      </c>
      <c r="C7" s="37">
        <v>422070</v>
      </c>
      <c r="D7" s="37">
        <v>47</v>
      </c>
      <c r="E7" s="37">
        <v>17</v>
      </c>
      <c r="F7" s="37">
        <v>5</v>
      </c>
      <c r="G7" s="37">
        <v>0</v>
      </c>
      <c r="H7" s="37" t="s">
        <v>98</v>
      </c>
      <c r="I7" s="37" t="s">
        <v>99</v>
      </c>
      <c r="J7" s="37" t="s">
        <v>100</v>
      </c>
      <c r="K7" s="37" t="s">
        <v>101</v>
      </c>
      <c r="L7" s="37" t="s">
        <v>102</v>
      </c>
      <c r="M7" s="37" t="s">
        <v>103</v>
      </c>
      <c r="N7" s="38" t="s">
        <v>104</v>
      </c>
      <c r="O7" s="38" t="s">
        <v>105</v>
      </c>
      <c r="P7" s="38">
        <v>0.53</v>
      </c>
      <c r="Q7" s="38">
        <v>90.16</v>
      </c>
      <c r="R7" s="38">
        <v>6160</v>
      </c>
      <c r="S7" s="38">
        <v>31530</v>
      </c>
      <c r="T7" s="38">
        <v>235.1</v>
      </c>
      <c r="U7" s="38">
        <v>134.11000000000001</v>
      </c>
      <c r="V7" s="38">
        <v>164</v>
      </c>
      <c r="W7" s="38">
        <v>0.09</v>
      </c>
      <c r="X7" s="38">
        <v>1822.22</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4173.6499999999996</v>
      </c>
      <c r="BI7" s="38">
        <v>3039.94</v>
      </c>
      <c r="BJ7" s="38">
        <v>2812.99</v>
      </c>
      <c r="BK7" s="38">
        <v>1161.05</v>
      </c>
      <c r="BL7" s="38">
        <v>979.89</v>
      </c>
      <c r="BM7" s="38">
        <v>1051.43</v>
      </c>
      <c r="BN7" s="38">
        <v>855.8</v>
      </c>
      <c r="BO7" s="38">
        <v>789.46</v>
      </c>
      <c r="BP7" s="38">
        <v>747.76</v>
      </c>
      <c r="BQ7" s="38">
        <v>33.090000000000003</v>
      </c>
      <c r="BR7" s="38">
        <v>43.4</v>
      </c>
      <c r="BS7" s="38">
        <v>37.64</v>
      </c>
      <c r="BT7" s="38">
        <v>31.61</v>
      </c>
      <c r="BU7" s="38">
        <v>29.2</v>
      </c>
      <c r="BV7" s="38">
        <v>41.08</v>
      </c>
      <c r="BW7" s="38">
        <v>41.34</v>
      </c>
      <c r="BX7" s="38">
        <v>40.06</v>
      </c>
      <c r="BY7" s="38">
        <v>59.8</v>
      </c>
      <c r="BZ7" s="38">
        <v>57.77</v>
      </c>
      <c r="CA7" s="38">
        <v>59.51</v>
      </c>
      <c r="CB7" s="38">
        <v>774.03</v>
      </c>
      <c r="CC7" s="38">
        <v>599.51</v>
      </c>
      <c r="CD7" s="38">
        <v>697.85</v>
      </c>
      <c r="CE7" s="38">
        <v>1069.8399999999999</v>
      </c>
      <c r="CF7" s="38">
        <v>1179.29</v>
      </c>
      <c r="CG7" s="38">
        <v>378.08</v>
      </c>
      <c r="CH7" s="38">
        <v>357.49</v>
      </c>
      <c r="CI7" s="38">
        <v>355.22</v>
      </c>
      <c r="CJ7" s="38">
        <v>263.76</v>
      </c>
      <c r="CK7" s="38">
        <v>274.35000000000002</v>
      </c>
      <c r="CL7" s="38">
        <v>261.45999999999998</v>
      </c>
      <c r="CM7" s="38">
        <v>20.95</v>
      </c>
      <c r="CN7" s="38">
        <v>21.9</v>
      </c>
      <c r="CO7" s="38">
        <v>21.9</v>
      </c>
      <c r="CP7" s="38">
        <v>20.95</v>
      </c>
      <c r="CQ7" s="38">
        <v>20</v>
      </c>
      <c r="CR7" s="38">
        <v>44.69</v>
      </c>
      <c r="CS7" s="38">
        <v>44.69</v>
      </c>
      <c r="CT7" s="38">
        <v>42.84</v>
      </c>
      <c r="CU7" s="38">
        <v>51.75</v>
      </c>
      <c r="CV7" s="38">
        <v>50.68</v>
      </c>
      <c r="CW7" s="38">
        <v>52.23</v>
      </c>
      <c r="CX7" s="38">
        <v>59.32</v>
      </c>
      <c r="CY7" s="38">
        <v>59.3</v>
      </c>
      <c r="CZ7" s="38">
        <v>62.35</v>
      </c>
      <c r="DA7" s="38">
        <v>62.2</v>
      </c>
      <c r="DB7" s="38">
        <v>62.8</v>
      </c>
      <c r="DC7" s="38">
        <v>70.59</v>
      </c>
      <c r="DD7" s="38">
        <v>69.67</v>
      </c>
      <c r="DE7" s="38">
        <v>66.3</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増田 賢志</cp:lastModifiedBy>
  <cp:lastPrinted>2020-01-20T00:22:24Z</cp:lastPrinted>
  <dcterms:created xsi:type="dcterms:W3CDTF">2019-12-05T05:23:16Z</dcterms:created>
  <dcterms:modified xsi:type="dcterms:W3CDTF">2020-01-27T03:00:33Z</dcterms:modified>
  <cp:category/>
</cp:coreProperties>
</file>