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3.8\新松浦市共有\上下水道課\★下水道業務係\田﨑\☆調査☆\H３１年度調査\21【提出〆：令和2年2月6日（木）17時】公営企業に係る経営比較分析表（平成30年度決算）の分析等について\07 松浦市\回答\下水道事業\法非適\"/>
    </mc:Choice>
  </mc:AlternateContent>
  <workbookProtection workbookAlgorithmName="SHA-512" workbookHashValue="QaIV0sj721wvQQAMVebzeBtmFSCTq3R9rDWu3gV0T6i5g25N16esTNjaE7PXiFXvWs1I9xVI401ZNrXLp0IO8A==" workbookSaltValue="TGr2X6HxILqy5OKmFnPT2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<sst xmlns="http://schemas.openxmlformats.org/spreadsheetml/2006/main" count="228" uniqueCount="113">
  <si>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</si>
  <si>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</si>
  <si>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</si>
  <si>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</si>
  <si>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</si>
  <si>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</si>
  <si>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</si>
  <si>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</si>
  <si>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</si>
  <si>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</si>
  <si>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</si>
  <si>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</si>
  <si>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</si>
  <si>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</si>
  <si>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</si>
  <si>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</si>
  <si>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</si>
  <si>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</si>
  <si>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</si>
  <si>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</si>
  <si>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</si>
  <si>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</si>
  <si>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</si>
  <si>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</si>
  <si>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</si>
  <si>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</si>
  <si>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</si>
  <si>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</si>
  <si>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</si>
  <si>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</si>
  <si>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</si>
  <si>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</si>
  <si>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</si>
  <si>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</si>
  <si>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</si>
  <si>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</si>
  <si>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</si>
  <si>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</si>
  <si>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</si>
  <si>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</si>
  <si>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</si>
  <si>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</si>
  <si>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</si>
  <si>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</si>
  <si>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</si>
  <si>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</si>
  <si>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</si>
  <si>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</si>
  <si>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</si>
  <si>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</si>
  <si>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</si>
  <si>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</si>
  <si>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</si>
  <si>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</si>
  <si>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</si>
  <si>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</si>
  <si>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</si>
  <si>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</si>
  <si>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</si>
  <si>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</si>
  <si>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</si>
  <si>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</si>
  <si>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</si>
  <si>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</si>
  <si>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</si>
  <si>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</si>
  <si>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</si>
  <si>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</si>
  <si>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</si>
  <si>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</si>
  <si>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</si>
  <si>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</si>
  <si>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</si>
  <si>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</si>
  <si>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</si>
  <si>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</si>
  <si>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</si>
  <si>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</si>
  <si>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</si>
  <si>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</si>
  <si>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</si>
  <si>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</si>
  <si>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</si>
  <si>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</si>
  <si>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</si>
  <si>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</si>
  <si>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</si>
  <si>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</si>
  <si>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</si>
  <si>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</si>
  <si>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</si>
  <si>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</si>
  <si>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</si>
  <si>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</si>
  <si>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</si>
  <si>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</si>
  <si>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</si>
  <si>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</si>
  <si>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</si>
  <si>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</si>
  <si>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</si>
  <si>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</si>
  <si>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</si>
  <si>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</si>
  <si>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</si>
  <si>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</si>
  <si>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</si>
  <si>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</si>
  <si>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</si>
  <si>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</si>
  <si>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管渠については現時点で大規模な改修等の必要は生じていない。
　しかし、機械設備等については軽微な補修を毎年行っている状況であり、今後は耐用年数経過による経年劣化により、順次更新が必要となってくる。</t>
    <phoneticPr fontId="4"/>
  </si>
  <si>
    <t>　接続率の向上と維持管理費の更なる節減に努めることが重要である。</t>
    <phoneticPr fontId="4"/>
  </si>
  <si>
    <r>
      <t>　本市の集落排水事業については小規模事業であるため、使用料収入のみでの経営は困難な状況にあり、一般会計からの繰出金に依存している。
　</t>
    </r>
    <r>
      <rPr>
        <sz val="11"/>
        <rFont val="ＭＳ ゴシック"/>
        <family val="3"/>
        <charset val="128"/>
      </rPr>
      <t>施設利用率については、類似団体と比較しても低い状況であるため、更なる接続率の向上を図り、事業経営の健全化に努めなければならない。</t>
    </r>
    <r>
      <rPr>
        <sz val="11"/>
        <color theme="1"/>
        <rFont val="ＭＳ ゴシック"/>
        <family val="3"/>
        <charset val="128"/>
      </rPr>
      <t xml:space="preserve">
　経費回収率、汚水処理原価については、前年度は施設維持修繕費が嵩んだため類似団体との比較差が生じたが、今年度は経費節減により類似団体並みとなった。
</t>
    </r>
    <rPh sb="67" eb="69">
      <t>シセツ</t>
    </rPh>
    <rPh sb="69" eb="72">
      <t>リヨウリツ</t>
    </rPh>
    <rPh sb="78" eb="80">
      <t>ルイジ</t>
    </rPh>
    <rPh sb="80" eb="82">
      <t>ダンタイ</t>
    </rPh>
    <rPh sb="83" eb="85">
      <t>ヒカク</t>
    </rPh>
    <rPh sb="88" eb="89">
      <t>ヒク</t>
    </rPh>
    <rPh sb="90" eb="92">
      <t>ジョウキョウ</t>
    </rPh>
    <rPh sb="98" eb="99">
      <t>サラ</t>
    </rPh>
    <rPh sb="101" eb="103">
      <t>セツゾク</t>
    </rPh>
    <rPh sb="103" eb="104">
      <t>リツ</t>
    </rPh>
    <rPh sb="105" eb="107">
      <t>コウジョウ</t>
    </rPh>
    <rPh sb="108" eb="109">
      <t>ハカ</t>
    </rPh>
    <rPh sb="111" eb="113">
      <t>ジギョウ</t>
    </rPh>
    <rPh sb="113" eb="115">
      <t>ケイエイ</t>
    </rPh>
    <rPh sb="116" eb="119">
      <t>ケンゼンカ</t>
    </rPh>
    <rPh sb="120" eb="121">
      <t>ツト</t>
    </rPh>
    <rPh sb="183" eb="186">
      <t>コンネンド</t>
    </rPh>
    <rPh sb="187" eb="189">
      <t>ケイヒ</t>
    </rPh>
    <rPh sb="189" eb="191">
      <t>セツゲン</t>
    </rPh>
    <rPh sb="194" eb="196">
      <t>ルイジ</t>
    </rPh>
    <rPh sb="196" eb="198">
      <t>ダンタイ</t>
    </rPh>
    <rPh sb="198" eb="199">
      <t>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</si>
</sst>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A7-431B-8A64-8BC3711C73F0}"/>
            </c:ext>
          </c:extLst>
        </c:ser>
        <c:dLbls>
          <c:showLegendKey val="0"/>
          <c:showVal val="0"/>
          <c:showCatName val="0"/>
          <c:showSerName val="0"/>
          <c:showPercent val="0"/>
          <c:showBubbleSize val="0"/>
        </c:dLbls>
        <c:gapWidth val="150"/>
        <c:axId val="268976424"/>
        <c:axId val="346143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0.18</c:v>
                </c:pt>
                <c:pt idx="2">
                  <c:v>0.01</c:v>
                </c:pt>
                <c:pt idx="3">
                  <c:v>0.09</c:v>
                </c:pt>
                <c:pt idx="4">
                  <c:v>0.02</c:v>
                </c:pt>
              </c:numCache>
            </c:numRef>
          </c:val>
          <c:smooth val="0"/>
          <c:extLst xmlns:c16r2="http://schemas.microsoft.com/office/drawing/2015/06/chart">
            <c:ext xmlns:c16="http://schemas.microsoft.com/office/drawing/2014/chart" uri="{C3380CC4-5D6E-409C-BE32-E72D297353CC}">
              <c16:uniqueId val="{00000001-B4A7-431B-8A64-8BC3711C73F0}"/>
            </c:ext>
          </c:extLst>
        </c:ser>
        <c:dLbls>
          <c:showLegendKey val="0"/>
          <c:showVal val="0"/>
          <c:showCatName val="0"/>
          <c:showSerName val="0"/>
          <c:showPercent val="0"/>
          <c:showBubbleSize val="0"/>
        </c:dLbls>
        <c:marker val="1"/>
        <c:smooth val="0"/>
        <c:axId val="268976424"/>
        <c:axId val="346143848"/>
      </c:lineChart>
      <c:dateAx>
        <c:axId val="268976424"/>
        <c:scaling>
          <c:orientation val="minMax"/>
        </c:scaling>
        <c:delete val="1"/>
        <c:axPos val="b"/>
        <c:numFmt formatCode="ge" sourceLinked="1"/>
        <c:majorTickMark val="none"/>
        <c:minorTickMark val="none"/>
        <c:tickLblPos val="none"/>
        <c:crossAx val="346143848"/>
        <c:crosses val="autoZero"/>
        <c:auto val="1"/>
        <c:lblOffset val="100"/>
        <c:baseTimeUnit val="years"/>
      </c:dateAx>
      <c:valAx>
        <c:axId val="34614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97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17.29</c:v>
                </c:pt>
                <c:pt idx="1">
                  <c:v>18.010000000000002</c:v>
                </c:pt>
                <c:pt idx="2">
                  <c:v>18.53</c:v>
                </c:pt>
                <c:pt idx="3">
                  <c:v>18.43</c:v>
                </c:pt>
                <c:pt idx="4">
                  <c:v>18.32</c:v>
                </c:pt>
              </c:numCache>
            </c:numRef>
          </c:val>
          <c:extLst xmlns:c16r2="http://schemas.microsoft.com/office/drawing/2015/06/chart">
            <c:ext xmlns:c16="http://schemas.microsoft.com/office/drawing/2014/chart" uri="{C3380CC4-5D6E-409C-BE32-E72D297353CC}">
              <c16:uniqueId val="{00000000-FE28-44DF-98A5-438128D1F94B}"/>
            </c:ext>
          </c:extLst>
        </c:ser>
        <c:dLbls>
          <c:showLegendKey val="0"/>
          <c:showVal val="0"/>
          <c:showCatName val="0"/>
          <c:showSerName val="0"/>
          <c:showPercent val="0"/>
          <c:showBubbleSize val="0"/>
        </c:dLbls>
        <c:gapWidth val="150"/>
        <c:axId val="351014208"/>
        <c:axId val="42491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35.64</c:v>
                </c:pt>
                <c:pt idx="2">
                  <c:v>33.729999999999997</c:v>
                </c:pt>
                <c:pt idx="3">
                  <c:v>33.21</c:v>
                </c:pt>
                <c:pt idx="4">
                  <c:v>32.229999999999997</c:v>
                </c:pt>
              </c:numCache>
            </c:numRef>
          </c:val>
          <c:smooth val="0"/>
          <c:extLst xmlns:c16r2="http://schemas.microsoft.com/office/drawing/2015/06/chart">
            <c:ext xmlns:c16="http://schemas.microsoft.com/office/drawing/2014/chart" uri="{C3380CC4-5D6E-409C-BE32-E72D297353CC}">
              <c16:uniqueId val="{00000001-FE28-44DF-98A5-438128D1F94B}"/>
            </c:ext>
          </c:extLst>
        </c:ser>
        <c:dLbls>
          <c:showLegendKey val="0"/>
          <c:showVal val="0"/>
          <c:showCatName val="0"/>
          <c:showSerName val="0"/>
          <c:showPercent val="0"/>
          <c:showBubbleSize val="0"/>
        </c:dLbls>
        <c:marker val="1"/>
        <c:smooth val="0"/>
        <c:axId val="351014208"/>
        <c:axId val="424919072"/>
      </c:lineChart>
      <c:dateAx>
        <c:axId val="351014208"/>
        <c:scaling>
          <c:orientation val="minMax"/>
        </c:scaling>
        <c:delete val="1"/>
        <c:axPos val="b"/>
        <c:numFmt formatCode="ge" sourceLinked="1"/>
        <c:majorTickMark val="none"/>
        <c:minorTickMark val="none"/>
        <c:tickLblPos val="none"/>
        <c:crossAx val="424919072"/>
        <c:crosses val="autoZero"/>
        <c:auto val="1"/>
        <c:lblOffset val="100"/>
        <c:baseTimeUnit val="years"/>
      </c:dateAx>
      <c:valAx>
        <c:axId val="4249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60.34</c:v>
                </c:pt>
                <c:pt idx="1">
                  <c:v>62.63</c:v>
                </c:pt>
                <c:pt idx="2">
                  <c:v>64.78</c:v>
                </c:pt>
                <c:pt idx="3">
                  <c:v>67.900000000000006</c:v>
                </c:pt>
                <c:pt idx="4">
                  <c:v>70.38</c:v>
                </c:pt>
              </c:numCache>
            </c:numRef>
          </c:val>
          <c:extLst xmlns:c16r2="http://schemas.microsoft.com/office/drawing/2015/06/chart">
            <c:ext xmlns:c16="http://schemas.microsoft.com/office/drawing/2014/chart" uri="{C3380CC4-5D6E-409C-BE32-E72D297353CC}">
              <c16:uniqueId val="{00000000-1926-444D-9C94-6EE2ACF903FC}"/>
            </c:ext>
          </c:extLst>
        </c:ser>
        <c:dLbls>
          <c:showLegendKey val="0"/>
          <c:showVal val="0"/>
          <c:showCatName val="0"/>
          <c:showSerName val="0"/>
          <c:showPercent val="0"/>
          <c:showBubbleSize val="0"/>
        </c:dLbls>
        <c:gapWidth val="150"/>
        <c:axId val="424920248"/>
        <c:axId val="42492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82.92</c:v>
                </c:pt>
                <c:pt idx="2">
                  <c:v>79.989999999999995</c:v>
                </c:pt>
                <c:pt idx="3">
                  <c:v>79.98</c:v>
                </c:pt>
                <c:pt idx="4">
                  <c:v>80.8</c:v>
                </c:pt>
              </c:numCache>
            </c:numRef>
          </c:val>
          <c:smooth val="0"/>
          <c:extLst xmlns:c16r2="http://schemas.microsoft.com/office/drawing/2015/06/chart">
            <c:ext xmlns:c16="http://schemas.microsoft.com/office/drawing/2014/chart" uri="{C3380CC4-5D6E-409C-BE32-E72D297353CC}">
              <c16:uniqueId val="{00000001-1926-444D-9C94-6EE2ACF903FC}"/>
            </c:ext>
          </c:extLst>
        </c:ser>
        <c:dLbls>
          <c:showLegendKey val="0"/>
          <c:showVal val="0"/>
          <c:showCatName val="0"/>
          <c:showSerName val="0"/>
          <c:showPercent val="0"/>
          <c:showBubbleSize val="0"/>
        </c:dLbls>
        <c:marker val="1"/>
        <c:smooth val="0"/>
        <c:axId val="424920248"/>
        <c:axId val="424920640"/>
      </c:lineChart>
      <c:dateAx>
        <c:axId val="424920248"/>
        <c:scaling>
          <c:orientation val="minMax"/>
        </c:scaling>
        <c:delete val="1"/>
        <c:axPos val="b"/>
        <c:numFmt formatCode="ge" sourceLinked="1"/>
        <c:majorTickMark val="none"/>
        <c:minorTickMark val="none"/>
        <c:tickLblPos val="none"/>
        <c:crossAx val="424920640"/>
        <c:crosses val="autoZero"/>
        <c:auto val="1"/>
        <c:lblOffset val="100"/>
        <c:baseTimeUnit val="years"/>
      </c:dateAx>
      <c:valAx>
        <c:axId val="42492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92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74.13</c:v>
                </c:pt>
                <c:pt idx="1">
                  <c:v>75.98</c:v>
                </c:pt>
                <c:pt idx="2">
                  <c:v>79.680000000000007</c:v>
                </c:pt>
                <c:pt idx="3">
                  <c:v>95.09</c:v>
                </c:pt>
                <c:pt idx="4">
                  <c:v>95.16</c:v>
                </c:pt>
              </c:numCache>
            </c:numRef>
          </c:val>
          <c:extLst xmlns:c16r2="http://schemas.microsoft.com/office/drawing/2015/06/chart">
            <c:ext xmlns:c16="http://schemas.microsoft.com/office/drawing/2014/chart" uri="{C3380CC4-5D6E-409C-BE32-E72D297353CC}">
              <c16:uniqueId val="{00000000-8DC5-4049-9182-606669DCE307}"/>
            </c:ext>
          </c:extLst>
        </c:ser>
        <c:dLbls>
          <c:showLegendKey val="0"/>
          <c:showVal val="0"/>
          <c:showCatName val="0"/>
          <c:showSerName val="0"/>
          <c:showPercent val="0"/>
          <c:showBubbleSize val="0"/>
        </c:dLbls>
        <c:gapWidth val="150"/>
        <c:axId val="413087048"/>
        <c:axId val="34519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C5-4049-9182-606669DCE307}"/>
            </c:ext>
          </c:extLst>
        </c:ser>
        <c:dLbls>
          <c:showLegendKey val="0"/>
          <c:showVal val="0"/>
          <c:showCatName val="0"/>
          <c:showSerName val="0"/>
          <c:showPercent val="0"/>
          <c:showBubbleSize val="0"/>
        </c:dLbls>
        <c:marker val="1"/>
        <c:smooth val="0"/>
        <c:axId val="413087048"/>
        <c:axId val="345193992"/>
      </c:lineChart>
      <c:dateAx>
        <c:axId val="413087048"/>
        <c:scaling>
          <c:orientation val="minMax"/>
        </c:scaling>
        <c:delete val="1"/>
        <c:axPos val="b"/>
        <c:numFmt formatCode="ge" sourceLinked="1"/>
        <c:majorTickMark val="none"/>
        <c:minorTickMark val="none"/>
        <c:tickLblPos val="none"/>
        <c:crossAx val="345193992"/>
        <c:crosses val="autoZero"/>
        <c:auto val="1"/>
        <c:lblOffset val="100"/>
        <c:baseTimeUnit val="years"/>
      </c:dateAx>
      <c:valAx>
        <c:axId val="34519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08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5A-487F-AF4B-C59BAF6B0186}"/>
            </c:ext>
          </c:extLst>
        </c:ser>
        <c:dLbls>
          <c:showLegendKey val="0"/>
          <c:showVal val="0"/>
          <c:showCatName val="0"/>
          <c:showSerName val="0"/>
          <c:showPercent val="0"/>
          <c:showBubbleSize val="0"/>
        </c:dLbls>
        <c:gapWidth val="150"/>
        <c:axId val="345195168"/>
        <c:axId val="34519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5A-487F-AF4B-C59BAF6B0186}"/>
            </c:ext>
          </c:extLst>
        </c:ser>
        <c:dLbls>
          <c:showLegendKey val="0"/>
          <c:showVal val="0"/>
          <c:showCatName val="0"/>
          <c:showSerName val="0"/>
          <c:showPercent val="0"/>
          <c:showBubbleSize val="0"/>
        </c:dLbls>
        <c:marker val="1"/>
        <c:smooth val="0"/>
        <c:axId val="345195168"/>
        <c:axId val="345195560"/>
      </c:lineChart>
      <c:dateAx>
        <c:axId val="345195168"/>
        <c:scaling>
          <c:orientation val="minMax"/>
        </c:scaling>
        <c:delete val="1"/>
        <c:axPos val="b"/>
        <c:numFmt formatCode="ge" sourceLinked="1"/>
        <c:majorTickMark val="none"/>
        <c:minorTickMark val="none"/>
        <c:tickLblPos val="none"/>
        <c:crossAx val="345195560"/>
        <c:crosses val="autoZero"/>
        <c:auto val="1"/>
        <c:lblOffset val="100"/>
        <c:baseTimeUnit val="years"/>
      </c:dateAx>
      <c:valAx>
        <c:axId val="34519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19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8D-4932-89F7-3849D40B40E7}"/>
            </c:ext>
          </c:extLst>
        </c:ser>
        <c:dLbls>
          <c:showLegendKey val="0"/>
          <c:showVal val="0"/>
          <c:showCatName val="0"/>
          <c:showSerName val="0"/>
          <c:showPercent val="0"/>
          <c:showBubbleSize val="0"/>
        </c:dLbls>
        <c:gapWidth val="150"/>
        <c:axId val="413086656"/>
        <c:axId val="41902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8D-4932-89F7-3849D40B40E7}"/>
            </c:ext>
          </c:extLst>
        </c:ser>
        <c:dLbls>
          <c:showLegendKey val="0"/>
          <c:showVal val="0"/>
          <c:showCatName val="0"/>
          <c:showSerName val="0"/>
          <c:showPercent val="0"/>
          <c:showBubbleSize val="0"/>
        </c:dLbls>
        <c:marker val="1"/>
        <c:smooth val="0"/>
        <c:axId val="413086656"/>
        <c:axId val="419029336"/>
      </c:lineChart>
      <c:dateAx>
        <c:axId val="413086656"/>
        <c:scaling>
          <c:orientation val="minMax"/>
        </c:scaling>
        <c:delete val="1"/>
        <c:axPos val="b"/>
        <c:numFmt formatCode="ge" sourceLinked="1"/>
        <c:majorTickMark val="none"/>
        <c:minorTickMark val="none"/>
        <c:tickLblPos val="none"/>
        <c:crossAx val="419029336"/>
        <c:crosses val="autoZero"/>
        <c:auto val="1"/>
        <c:lblOffset val="100"/>
        <c:baseTimeUnit val="years"/>
      </c:dateAx>
      <c:valAx>
        <c:axId val="41902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08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6F-492D-A647-38408115B23E}"/>
            </c:ext>
          </c:extLst>
        </c:ser>
        <c:dLbls>
          <c:showLegendKey val="0"/>
          <c:showVal val="0"/>
          <c:showCatName val="0"/>
          <c:showSerName val="0"/>
          <c:showPercent val="0"/>
          <c:showBubbleSize val="0"/>
        </c:dLbls>
        <c:gapWidth val="150"/>
        <c:axId val="347656752"/>
        <c:axId val="41121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6F-492D-A647-38408115B23E}"/>
            </c:ext>
          </c:extLst>
        </c:ser>
        <c:dLbls>
          <c:showLegendKey val="0"/>
          <c:showVal val="0"/>
          <c:showCatName val="0"/>
          <c:showSerName val="0"/>
          <c:showPercent val="0"/>
          <c:showBubbleSize val="0"/>
        </c:dLbls>
        <c:marker val="1"/>
        <c:smooth val="0"/>
        <c:axId val="347656752"/>
        <c:axId val="411213168"/>
      </c:lineChart>
      <c:dateAx>
        <c:axId val="347656752"/>
        <c:scaling>
          <c:orientation val="minMax"/>
        </c:scaling>
        <c:delete val="1"/>
        <c:axPos val="b"/>
        <c:numFmt formatCode="ge" sourceLinked="1"/>
        <c:majorTickMark val="none"/>
        <c:minorTickMark val="none"/>
        <c:tickLblPos val="none"/>
        <c:crossAx val="411213168"/>
        <c:crosses val="autoZero"/>
        <c:auto val="1"/>
        <c:lblOffset val="100"/>
        <c:baseTimeUnit val="years"/>
      </c:dateAx>
      <c:valAx>
        <c:axId val="41121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65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C1E-4816-9D10-71036C8356C3}"/>
            </c:ext>
          </c:extLst>
        </c:ser>
        <c:dLbls>
          <c:showLegendKey val="0"/>
          <c:showVal val="0"/>
          <c:showCatName val="0"/>
          <c:showSerName val="0"/>
          <c:showPercent val="0"/>
          <c:showBubbleSize val="0"/>
        </c:dLbls>
        <c:gapWidth val="150"/>
        <c:axId val="411214736"/>
        <c:axId val="351655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1E-4816-9D10-71036C8356C3}"/>
            </c:ext>
          </c:extLst>
        </c:ser>
        <c:dLbls>
          <c:showLegendKey val="0"/>
          <c:showVal val="0"/>
          <c:showCatName val="0"/>
          <c:showSerName val="0"/>
          <c:showPercent val="0"/>
          <c:showBubbleSize val="0"/>
        </c:dLbls>
        <c:marker val="1"/>
        <c:smooth val="0"/>
        <c:axId val="411214736"/>
        <c:axId val="351655128"/>
      </c:lineChart>
      <c:dateAx>
        <c:axId val="411214736"/>
        <c:scaling>
          <c:orientation val="minMax"/>
        </c:scaling>
        <c:delete val="1"/>
        <c:axPos val="b"/>
        <c:numFmt formatCode="ge" sourceLinked="1"/>
        <c:majorTickMark val="none"/>
        <c:minorTickMark val="none"/>
        <c:tickLblPos val="none"/>
        <c:crossAx val="351655128"/>
        <c:crosses val="autoZero"/>
        <c:auto val="1"/>
        <c:lblOffset val="100"/>
        <c:baseTimeUnit val="years"/>
      </c:dateAx>
      <c:valAx>
        <c:axId val="351655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21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CE-47D5-9F9C-25C61D826A11}"/>
            </c:ext>
          </c:extLst>
        </c:ser>
        <c:dLbls>
          <c:showLegendKey val="0"/>
          <c:showVal val="0"/>
          <c:showCatName val="0"/>
          <c:showSerName val="0"/>
          <c:showPercent val="0"/>
          <c:showBubbleSize val="0"/>
        </c:dLbls>
        <c:gapWidth val="150"/>
        <c:axId val="351656304"/>
        <c:axId val="351656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1029.24</c:v>
                </c:pt>
                <c:pt idx="2">
                  <c:v>1063.93</c:v>
                </c:pt>
                <c:pt idx="3">
                  <c:v>1060.8599999999999</c:v>
                </c:pt>
                <c:pt idx="4">
                  <c:v>1006.65</c:v>
                </c:pt>
              </c:numCache>
            </c:numRef>
          </c:val>
          <c:smooth val="0"/>
          <c:extLst xmlns:c16r2="http://schemas.microsoft.com/office/drawing/2015/06/chart">
            <c:ext xmlns:c16="http://schemas.microsoft.com/office/drawing/2014/chart" uri="{C3380CC4-5D6E-409C-BE32-E72D297353CC}">
              <c16:uniqueId val="{00000001-78CE-47D5-9F9C-25C61D826A11}"/>
            </c:ext>
          </c:extLst>
        </c:ser>
        <c:dLbls>
          <c:showLegendKey val="0"/>
          <c:showVal val="0"/>
          <c:showCatName val="0"/>
          <c:showSerName val="0"/>
          <c:showPercent val="0"/>
          <c:showBubbleSize val="0"/>
        </c:dLbls>
        <c:marker val="1"/>
        <c:smooth val="0"/>
        <c:axId val="351656304"/>
        <c:axId val="351656696"/>
      </c:lineChart>
      <c:dateAx>
        <c:axId val="351656304"/>
        <c:scaling>
          <c:orientation val="minMax"/>
        </c:scaling>
        <c:delete val="1"/>
        <c:axPos val="b"/>
        <c:numFmt formatCode="ge" sourceLinked="1"/>
        <c:majorTickMark val="none"/>
        <c:minorTickMark val="none"/>
        <c:tickLblPos val="none"/>
        <c:crossAx val="351656696"/>
        <c:crosses val="autoZero"/>
        <c:auto val="1"/>
        <c:lblOffset val="100"/>
        <c:baseTimeUnit val="years"/>
      </c:dateAx>
      <c:valAx>
        <c:axId val="351656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65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41.27</c:v>
                </c:pt>
                <c:pt idx="1">
                  <c:v>31.27</c:v>
                </c:pt>
                <c:pt idx="2">
                  <c:v>50.92</c:v>
                </c:pt>
                <c:pt idx="3">
                  <c:v>42.03</c:v>
                </c:pt>
                <c:pt idx="4">
                  <c:v>45.18</c:v>
                </c:pt>
              </c:numCache>
            </c:numRef>
          </c:val>
          <c:extLst xmlns:c16r2="http://schemas.microsoft.com/office/drawing/2015/06/chart">
            <c:ext xmlns:c16="http://schemas.microsoft.com/office/drawing/2014/chart" uri="{C3380CC4-5D6E-409C-BE32-E72D297353CC}">
              <c16:uniqueId val="{00000000-69C3-4114-A884-F35A67A11732}"/>
            </c:ext>
          </c:extLst>
        </c:ser>
        <c:dLbls>
          <c:showLegendKey val="0"/>
          <c:showVal val="0"/>
          <c:showCatName val="0"/>
          <c:showSerName val="0"/>
          <c:showPercent val="0"/>
          <c:showBubbleSize val="0"/>
        </c:dLbls>
        <c:gapWidth val="150"/>
        <c:axId val="352820792"/>
        <c:axId val="35282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43.13</c:v>
                </c:pt>
                <c:pt idx="2">
                  <c:v>46.26</c:v>
                </c:pt>
                <c:pt idx="3">
                  <c:v>45.81</c:v>
                </c:pt>
                <c:pt idx="4">
                  <c:v>43.43</c:v>
                </c:pt>
              </c:numCache>
            </c:numRef>
          </c:val>
          <c:smooth val="0"/>
          <c:extLst xmlns:c16r2="http://schemas.microsoft.com/office/drawing/2015/06/chart">
            <c:ext xmlns:c16="http://schemas.microsoft.com/office/drawing/2014/chart" uri="{C3380CC4-5D6E-409C-BE32-E72D297353CC}">
              <c16:uniqueId val="{00000001-69C3-4114-A884-F35A67A11732}"/>
            </c:ext>
          </c:extLst>
        </c:ser>
        <c:dLbls>
          <c:showLegendKey val="0"/>
          <c:showVal val="0"/>
          <c:showCatName val="0"/>
          <c:showSerName val="0"/>
          <c:showPercent val="0"/>
          <c:showBubbleSize val="0"/>
        </c:dLbls>
        <c:marker val="1"/>
        <c:smooth val="0"/>
        <c:axId val="352820792"/>
        <c:axId val="352821184"/>
      </c:lineChart>
      <c:dateAx>
        <c:axId val="352820792"/>
        <c:scaling>
          <c:orientation val="minMax"/>
        </c:scaling>
        <c:delete val="1"/>
        <c:axPos val="b"/>
        <c:numFmt formatCode="ge" sourceLinked="1"/>
        <c:majorTickMark val="none"/>
        <c:minorTickMark val="none"/>
        <c:tickLblPos val="none"/>
        <c:crossAx val="352821184"/>
        <c:crosses val="autoZero"/>
        <c:auto val="1"/>
        <c:lblOffset val="100"/>
        <c:baseTimeUnit val="years"/>
      </c:dateAx>
      <c:valAx>
        <c:axId val="35282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82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481.52</c:v>
                </c:pt>
                <c:pt idx="1">
                  <c:v>643.03</c:v>
                </c:pt>
                <c:pt idx="2">
                  <c:v>395.87</c:v>
                </c:pt>
                <c:pt idx="3">
                  <c:v>478.57</c:v>
                </c:pt>
                <c:pt idx="4">
                  <c:v>444.98</c:v>
                </c:pt>
              </c:numCache>
            </c:numRef>
          </c:val>
          <c:extLst xmlns:c16r2="http://schemas.microsoft.com/office/drawing/2015/06/chart">
            <c:ext xmlns:c16="http://schemas.microsoft.com/office/drawing/2014/chart" uri="{C3380CC4-5D6E-409C-BE32-E72D297353CC}">
              <c16:uniqueId val="{00000000-753B-438F-90E8-82390CD7820C}"/>
            </c:ext>
          </c:extLst>
        </c:ser>
        <c:dLbls>
          <c:showLegendKey val="0"/>
          <c:showVal val="0"/>
          <c:showCatName val="0"/>
          <c:showSerName val="0"/>
          <c:showPercent val="0"/>
          <c:showBubbleSize val="0"/>
        </c:dLbls>
        <c:gapWidth val="150"/>
        <c:axId val="411214344"/>
        <c:axId val="35101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392.03</c:v>
                </c:pt>
                <c:pt idx="2">
                  <c:v>376.4</c:v>
                </c:pt>
                <c:pt idx="3">
                  <c:v>383.92</c:v>
                </c:pt>
                <c:pt idx="4">
                  <c:v>400.44</c:v>
                </c:pt>
              </c:numCache>
            </c:numRef>
          </c:val>
          <c:smooth val="0"/>
          <c:extLst xmlns:c16r2="http://schemas.microsoft.com/office/drawing/2015/06/chart">
            <c:ext xmlns:c16="http://schemas.microsoft.com/office/drawing/2014/chart" uri="{C3380CC4-5D6E-409C-BE32-E72D297353CC}">
              <c16:uniqueId val="{00000001-753B-438F-90E8-82390CD7820C}"/>
            </c:ext>
          </c:extLst>
        </c:ser>
        <c:dLbls>
          <c:showLegendKey val="0"/>
          <c:showVal val="0"/>
          <c:showCatName val="0"/>
          <c:showSerName val="0"/>
          <c:showPercent val="0"/>
          <c:showBubbleSize val="0"/>
        </c:dLbls>
        <c:marker val="1"/>
        <c:smooth val="0"/>
        <c:axId val="411214344"/>
        <c:axId val="351013032"/>
      </c:lineChart>
      <c:dateAx>
        <c:axId val="411214344"/>
        <c:scaling>
          <c:orientation val="minMax"/>
        </c:scaling>
        <c:delete val="1"/>
        <c:axPos val="b"/>
        <c:numFmt formatCode="ge" sourceLinked="1"/>
        <c:majorTickMark val="none"/>
        <c:minorTickMark val="none"/>
        <c:tickLblPos val="none"/>
        <c:crossAx val="351013032"/>
        <c:crosses val="autoZero"/>
        <c:auto val="1"/>
        <c:lblOffset val="100"/>
        <c:baseTimeUnit val="years"/>
      </c:dateAx>
      <c:valAx>
        <c:axId val="35101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21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松浦市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tr">
        <f>データ!$M$6</f>
        <v>非設置</v>
      </c>
      <c r="AE8" s="49"/>
      <c r="AF8" s="49"/>
      <c r="AG8" s="49"/>
      <c r="AH8" s="49"/>
      <c r="AI8" s="49"/>
      <c r="AJ8" s="49"/>
      <c r="AK8" s="3"/>
      <c r="AL8" s="50">
        <f>データ!S6</f>
        <v>22966</v>
      </c>
      <c r="AM8" s="50"/>
      <c r="AN8" s="50"/>
      <c r="AO8" s="50"/>
      <c r="AP8" s="50"/>
      <c r="AQ8" s="50"/>
      <c r="AR8" s="50"/>
      <c r="AS8" s="50"/>
      <c r="AT8" s="45">
        <f>データ!T6</f>
        <v>130.55000000000001</v>
      </c>
      <c r="AU8" s="45"/>
      <c r="AV8" s="45"/>
      <c r="AW8" s="45"/>
      <c r="AX8" s="45"/>
      <c r="AY8" s="45"/>
      <c r="AZ8" s="45"/>
      <c r="BA8" s="45"/>
      <c r="BB8" s="45">
        <f>データ!U6</f>
        <v>175.92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5.93</v>
      </c>
      <c r="Q10" s="45"/>
      <c r="R10" s="45"/>
      <c r="S10" s="45"/>
      <c r="T10" s="45"/>
      <c r="U10" s="45"/>
      <c r="V10" s="45"/>
      <c r="W10" s="45">
        <f>データ!Q6</f>
        <v>97.88</v>
      </c>
      <c r="X10" s="45"/>
      <c r="Y10" s="45"/>
      <c r="Z10" s="45"/>
      <c r="AA10" s="45"/>
      <c r="AB10" s="45"/>
      <c r="AC10" s="45"/>
      <c r="AD10" s="50">
        <f>データ!R6</f>
        <v>4080</v>
      </c>
      <c r="AE10" s="50"/>
      <c r="AF10" s="50"/>
      <c r="AG10" s="50"/>
      <c r="AH10" s="50"/>
      <c r="AI10" s="50"/>
      <c r="AJ10" s="50"/>
      <c r="AK10" s="2"/>
      <c r="AL10" s="50">
        <f>データ!V6</f>
        <v>1347</v>
      </c>
      <c r="AM10" s="50"/>
      <c r="AN10" s="50"/>
      <c r="AO10" s="50"/>
      <c r="AP10" s="50"/>
      <c r="AQ10" s="50"/>
      <c r="AR10" s="50"/>
      <c r="AS10" s="50"/>
      <c r="AT10" s="45">
        <f>データ!W6</f>
        <v>0.85</v>
      </c>
      <c r="AU10" s="45"/>
      <c r="AV10" s="45"/>
      <c r="AW10" s="45"/>
      <c r="AX10" s="45"/>
      <c r="AY10" s="45"/>
      <c r="AZ10" s="45"/>
      <c r="BA10" s="45"/>
      <c r="BB10" s="45">
        <f>データ!X6</f>
        <v>1584.71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43</v>
      </c>
      <c r="N86" s="26" t="s">
        <v>43</v>
      </c>
      <c r="O86" s="26" t="str">
        <f>データ!EO6</f>
        <v>【0.04】</v>
      </c>
    </row>
  </sheetData>
  <sheetProtection algorithmName="SHA-512" hashValue="o35I4tK8W8Xy5yy0d95w2ghQWncJjtiejy0iuywbD3d/A3W+DUgf74BmwEcqu+73UhGJ4V2SOr4TpdnSZcunXg==" saltValue="tIERM8kQSRnnbhVLwpj9d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422088</v>
      </c>
      <c r="D6" s="33">
        <f t="shared" si="3"/>
        <v>47</v>
      </c>
      <c r="E6" s="33">
        <f t="shared" si="3"/>
        <v>17</v>
      </c>
      <c r="F6" s="33">
        <f t="shared" si="3"/>
        <v>6</v>
      </c>
      <c r="G6" s="33">
        <f t="shared" si="3"/>
        <v>0</v>
      </c>
      <c r="H6" s="33" t="str">
        <f t="shared" si="3"/>
        <v>長崎県　松浦市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5.93</v>
      </c>
      <c r="Q6" s="34">
        <f t="shared" si="3"/>
        <v>97.88</v>
      </c>
      <c r="R6" s="34">
        <f t="shared" si="3"/>
        <v>4080</v>
      </c>
      <c r="S6" s="34">
        <f t="shared" si="3"/>
        <v>22966</v>
      </c>
      <c r="T6" s="34">
        <f t="shared" si="3"/>
        <v>130.55000000000001</v>
      </c>
      <c r="U6" s="34">
        <f t="shared" si="3"/>
        <v>175.92</v>
      </c>
      <c r="V6" s="34">
        <f t="shared" si="3"/>
        <v>1347</v>
      </c>
      <c r="W6" s="34">
        <f t="shared" si="3"/>
        <v>0.85</v>
      </c>
      <c r="X6" s="34">
        <f t="shared" si="3"/>
        <v>1584.71</v>
      </c>
      <c r="Y6" s="35">
        <f>IF(Y7="",NA(),Y7)</f>
        <v>74.13</v>
      </c>
      <c r="Z6" s="35">
        <f t="shared" ref="Z6:AH6" si="4">IF(Z7="",NA(),Z7)</f>
        <v>75.98</v>
      </c>
      <c r="AA6" s="35">
        <f t="shared" si="4"/>
        <v>79.680000000000007</v>
      </c>
      <c r="AB6" s="35">
        <f t="shared" si="4"/>
        <v>95.09</v>
      </c>
      <c r="AC6" s="35">
        <f t="shared" si="4"/>
        <v>95.16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1741.94</v>
      </c>
      <c r="BL6" s="35">
        <f t="shared" si="7"/>
        <v>1029.24</v>
      </c>
      <c r="BM6" s="35">
        <f t="shared" si="7"/>
        <v>1063.93</v>
      </c>
      <c r="BN6" s="35">
        <f t="shared" si="7"/>
        <v>1060.8599999999999</v>
      </c>
      <c r="BO6" s="35">
        <f t="shared" si="7"/>
        <v>1006.65</v>
      </c>
      <c r="BP6" s="34" t="str">
        <f>IF(BP7="","",IF(BP7="-","【-】","【"&amp;SUBSTITUTE(TEXT(BP7,"#,##0.00"),"-","△")&amp;"】"))</f>
        <v>【973.20】</v>
      </c>
      <c r="BQ6" s="35">
        <f>IF(BQ7="",NA(),BQ7)</f>
        <v>41.27</v>
      </c>
      <c r="BR6" s="35">
        <f t="shared" ref="BR6:BZ6" si="8">IF(BR7="",NA(),BR7)</f>
        <v>31.27</v>
      </c>
      <c r="BS6" s="35">
        <f t="shared" si="8"/>
        <v>50.92</v>
      </c>
      <c r="BT6" s="35">
        <f t="shared" si="8"/>
        <v>42.03</v>
      </c>
      <c r="BU6" s="35">
        <f t="shared" si="8"/>
        <v>45.18</v>
      </c>
      <c r="BV6" s="35">
        <f t="shared" si="8"/>
        <v>33.86</v>
      </c>
      <c r="BW6" s="35">
        <f t="shared" si="8"/>
        <v>43.13</v>
      </c>
      <c r="BX6" s="35">
        <f t="shared" si="8"/>
        <v>46.26</v>
      </c>
      <c r="BY6" s="35">
        <f t="shared" si="8"/>
        <v>45.81</v>
      </c>
      <c r="BZ6" s="35">
        <f t="shared" si="8"/>
        <v>43.43</v>
      </c>
      <c r="CA6" s="34" t="str">
        <f>IF(CA7="","",IF(CA7="-","【-】","【"&amp;SUBSTITUTE(TEXT(CA7,"#,##0.00"),"-","△")&amp;"】"))</f>
        <v>【45.14】</v>
      </c>
      <c r="CB6" s="35">
        <f>IF(CB7="",NA(),CB7)</f>
        <v>481.52</v>
      </c>
      <c r="CC6" s="35">
        <f t="shared" ref="CC6:CK6" si="9">IF(CC7="",NA(),CC7)</f>
        <v>643.03</v>
      </c>
      <c r="CD6" s="35">
        <f t="shared" si="9"/>
        <v>395.87</v>
      </c>
      <c r="CE6" s="35">
        <f t="shared" si="9"/>
        <v>478.57</v>
      </c>
      <c r="CF6" s="35">
        <f t="shared" si="9"/>
        <v>444.98</v>
      </c>
      <c r="CG6" s="35">
        <f t="shared" si="9"/>
        <v>510.15</v>
      </c>
      <c r="CH6" s="35">
        <f t="shared" si="9"/>
        <v>392.03</v>
      </c>
      <c r="CI6" s="35">
        <f t="shared" si="9"/>
        <v>376.4</v>
      </c>
      <c r="CJ6" s="35">
        <f t="shared" si="9"/>
        <v>383.92</v>
      </c>
      <c r="CK6" s="35">
        <f t="shared" si="9"/>
        <v>400.44</v>
      </c>
      <c r="CL6" s="34" t="str">
        <f>IF(CL7="","",IF(CL7="-","【-】","【"&amp;SUBSTITUTE(TEXT(CL7,"#,##0.00"),"-","△")&amp;"】"))</f>
        <v>【377.19】</v>
      </c>
      <c r="CM6" s="35">
        <f>IF(CM7="",NA(),CM7)</f>
        <v>17.29</v>
      </c>
      <c r="CN6" s="35">
        <f t="shared" ref="CN6:CV6" si="10">IF(CN7="",NA(),CN7)</f>
        <v>18.010000000000002</v>
      </c>
      <c r="CO6" s="35">
        <f t="shared" si="10"/>
        <v>18.53</v>
      </c>
      <c r="CP6" s="35">
        <f t="shared" si="10"/>
        <v>18.43</v>
      </c>
      <c r="CQ6" s="35">
        <f t="shared" si="10"/>
        <v>18.32</v>
      </c>
      <c r="CR6" s="35">
        <f t="shared" si="10"/>
        <v>29.86</v>
      </c>
      <c r="CS6" s="35">
        <f t="shared" si="10"/>
        <v>35.64</v>
      </c>
      <c r="CT6" s="35">
        <f t="shared" si="10"/>
        <v>33.729999999999997</v>
      </c>
      <c r="CU6" s="35">
        <f t="shared" si="10"/>
        <v>33.21</v>
      </c>
      <c r="CV6" s="35">
        <f t="shared" si="10"/>
        <v>32.229999999999997</v>
      </c>
      <c r="CW6" s="34" t="str">
        <f>IF(CW7="","",IF(CW7="-","【-】","【"&amp;SUBSTITUTE(TEXT(CW7,"#,##0.00"),"-","△")&amp;"】"))</f>
        <v>【33.69】</v>
      </c>
      <c r="CX6" s="35">
        <f>IF(CX7="",NA(),CX7)</f>
        <v>60.34</v>
      </c>
      <c r="CY6" s="35">
        <f t="shared" ref="CY6:DG6" si="11">IF(CY7="",NA(),CY7)</f>
        <v>62.63</v>
      </c>
      <c r="CZ6" s="35">
        <f t="shared" si="11"/>
        <v>64.78</v>
      </c>
      <c r="DA6" s="35">
        <f t="shared" si="11"/>
        <v>67.900000000000006</v>
      </c>
      <c r="DB6" s="35">
        <f t="shared" si="11"/>
        <v>70.38</v>
      </c>
      <c r="DC6" s="35">
        <f t="shared" si="11"/>
        <v>65.95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422088</v>
      </c>
      <c r="D7" s="37">
        <v>47</v>
      </c>
      <c r="E7" s="37">
        <v>17</v>
      </c>
      <c r="F7" s="37">
        <v>6</v>
      </c>
      <c r="G7" s="37">
        <v>0</v>
      </c>
      <c r="H7" s="37" t="s">
        <v>97</v>
      </c>
      <c r="I7" s="37" t="s">
        <v>98</v>
      </c>
      <c r="J7" s="37" t="s">
        <v>99</v>
      </c>
      <c r="K7" s="37" t="s">
        <v>100</v>
      </c>
      <c r="L7" s="37" t="s">
        <v>101</v>
      </c>
      <c r="M7" s="37" t="s">
        <v>102</v>
      </c>
      <c r="N7" s="38" t="s">
        <v>103</v>
      </c>
      <c r="O7" s="38" t="s">
        <v>104</v>
      </c>
      <c r="P7" s="38">
        <v>5.93</v>
      </c>
      <c r="Q7" s="38">
        <v>97.88</v>
      </c>
      <c r="R7" s="38">
        <v>4080</v>
      </c>
      <c r="S7" s="38">
        <v>22966</v>
      </c>
      <c r="T7" s="38">
        <v>130.55000000000001</v>
      </c>
      <c r="U7" s="38">
        <v>175.92</v>
      </c>
      <c r="V7" s="38">
        <v>1347</v>
      </c>
      <c r="W7" s="38">
        <v>0.85</v>
      </c>
      <c r="X7" s="38">
        <v>1584.71</v>
      </c>
      <c r="Y7" s="38">
        <v>74.13</v>
      </c>
      <c r="Z7" s="38">
        <v>75.98</v>
      </c>
      <c r="AA7" s="38">
        <v>79.680000000000007</v>
      </c>
      <c r="AB7" s="38">
        <v>95.09</v>
      </c>
      <c r="AC7" s="38">
        <v>95.16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1741.94</v>
      </c>
      <c r="BL7" s="38">
        <v>1029.24</v>
      </c>
      <c r="BM7" s="38">
        <v>1063.93</v>
      </c>
      <c r="BN7" s="38">
        <v>1060.8599999999999</v>
      </c>
      <c r="BO7" s="38">
        <v>1006.65</v>
      </c>
      <c r="BP7" s="38">
        <v>973.2</v>
      </c>
      <c r="BQ7" s="38">
        <v>41.27</v>
      </c>
      <c r="BR7" s="38">
        <v>31.27</v>
      </c>
      <c r="BS7" s="38">
        <v>50.92</v>
      </c>
      <c r="BT7" s="38">
        <v>42.03</v>
      </c>
      <c r="BU7" s="38">
        <v>45.18</v>
      </c>
      <c r="BV7" s="38">
        <v>33.86</v>
      </c>
      <c r="BW7" s="38">
        <v>43.13</v>
      </c>
      <c r="BX7" s="38">
        <v>46.26</v>
      </c>
      <c r="BY7" s="38">
        <v>45.81</v>
      </c>
      <c r="BZ7" s="38">
        <v>43.43</v>
      </c>
      <c r="CA7" s="38">
        <v>45.14</v>
      </c>
      <c r="CB7" s="38">
        <v>481.52</v>
      </c>
      <c r="CC7" s="38">
        <v>643.03</v>
      </c>
      <c r="CD7" s="38">
        <v>395.87</v>
      </c>
      <c r="CE7" s="38">
        <v>478.57</v>
      </c>
      <c r="CF7" s="38">
        <v>444.98</v>
      </c>
      <c r="CG7" s="38">
        <v>510.15</v>
      </c>
      <c r="CH7" s="38">
        <v>392.03</v>
      </c>
      <c r="CI7" s="38">
        <v>376.4</v>
      </c>
      <c r="CJ7" s="38">
        <v>383.92</v>
      </c>
      <c r="CK7" s="38">
        <v>400.44</v>
      </c>
      <c r="CL7" s="38">
        <v>377.19</v>
      </c>
      <c r="CM7" s="38">
        <v>17.29</v>
      </c>
      <c r="CN7" s="38">
        <v>18.010000000000002</v>
      </c>
      <c r="CO7" s="38">
        <v>18.53</v>
      </c>
      <c r="CP7" s="38">
        <v>18.43</v>
      </c>
      <c r="CQ7" s="38">
        <v>18.32</v>
      </c>
      <c r="CR7" s="38">
        <v>29.86</v>
      </c>
      <c r="CS7" s="38">
        <v>35.64</v>
      </c>
      <c r="CT7" s="38">
        <v>33.729999999999997</v>
      </c>
      <c r="CU7" s="38">
        <v>33.21</v>
      </c>
      <c r="CV7" s="38">
        <v>32.229999999999997</v>
      </c>
      <c r="CW7" s="38">
        <v>33.69</v>
      </c>
      <c r="CX7" s="38">
        <v>60.34</v>
      </c>
      <c r="CY7" s="38">
        <v>62.63</v>
      </c>
      <c r="CZ7" s="38">
        <v>64.78</v>
      </c>
      <c r="DA7" s="38">
        <v>67.900000000000006</v>
      </c>
      <c r="DB7" s="38">
        <v>70.38</v>
      </c>
      <c r="DC7" s="38">
        <v>65.95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m291007</cp:lastModifiedBy>
  <cp:lastPrinted>2020-02-13T06:10:15Z</cp:lastPrinted>
  <dcterms:created xsi:type="dcterms:W3CDTF">2019-12-05T05:25:51Z</dcterms:created>
  <dcterms:modified xsi:type="dcterms:W3CDTF">2020-02-13T06:36:05Z</dcterms:modified>
  <cp:category/>
</cp:coreProperties>
</file>