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9_壱岐市\"/>
    </mc:Choice>
  </mc:AlternateContent>
  <xr:revisionPtr revIDLastSave="0" documentId="13_ncr:1_{D18EC980-C392-42BE-9018-426DD037C800}" xr6:coauthVersionLast="36" xr6:coauthVersionMax="36" xr10:uidLastSave="{00000000-0000-0000-0000-000000000000}"/>
  <workbookProtection workbookAlgorithmName="SHA-512" workbookHashValue="pDHHGVDEXE4J3dTFkbS4X/8Q3pbdnuIRFpfFWm/7G5DSkPsUI2I3bl6u/QF4JTufCiVf6aL2d5zzoaGeyB1A9Q==" workbookSaltValue="qfJgxPIsfJLbJ5f8Mb/hF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C10" i="5" l="1"/>
  <c r="D10" i="5"/>
  <c r="E10" i="5"/>
  <c r="B10" i="5"/>
</calcChain>
</file>

<file path=xl/sharedStrings.xml><?xml version="1.0" encoding="utf-8"?>
<sst xmlns="http://schemas.openxmlformats.org/spreadsheetml/2006/main" count="230" uniqueCount="114">
  <si>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</si>
  <si>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</si>
  <si>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</si>
  <si>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</si>
  <si>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</si>
  <si>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</si>
  <si>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</si>
  <si>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</si>
  <si>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</si>
  <si>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</si>
  <si>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</si>
  <si>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</si>
  <si>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</si>
  <si>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</si>
  <si>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</si>
  <si>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</si>
  <si>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</si>
  <si>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</si>
  <si>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</si>
  <si>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</si>
  <si>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</si>
  <si>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</si>
  <si>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</si>
  <si>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</si>
  <si>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</si>
  <si>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</si>
  <si>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</si>
  <si>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</si>
  <si>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</si>
  <si>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</si>
  <si>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</si>
  <si>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</si>
  <si>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</si>
  <si>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</si>
  <si>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</si>
  <si>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</si>
  <si>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</si>
  <si>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</si>
  <si>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</si>
  <si>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</si>
  <si>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</si>
  <si>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</si>
  <si>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</si>
  <si>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</si>
  <si>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</si>
  <si>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</si>
  <si>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</si>
  <si>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</si>
  <si>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</si>
  <si>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</si>
  <si>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</si>
  <si>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</si>
  <si>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</si>
  <si>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</si>
  <si>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</si>
  <si>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</si>
  <si>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</si>
  <si>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</si>
  <si>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</si>
  <si>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</si>
  <si>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</si>
  <si>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</si>
  <si>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</si>
  <si>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</si>
  <si>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</si>
  <si>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</si>
  <si>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</si>
  <si>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</si>
  <si>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</si>
  <si>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</si>
  <si>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</si>
  <si>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</si>
  <si>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</si>
  <si>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</si>
  <si>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</si>
  <si>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</si>
  <si>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</si>
  <si>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</si>
  <si>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</si>
  <si>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</si>
  <si>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</si>
  <si>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</si>
  <si>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</si>
  <si>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</si>
  <si>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</si>
  <si>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</si>
  <si>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</si>
  <si>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</si>
  <si>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</si>
  <si>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</si>
  <si>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</si>
  <si>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</si>
  <si>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</si>
  <si>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</si>
  <si>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</si>
  <si>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</si>
  <si>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</si>
  <si>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</si>
  <si>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</si>
  <si>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</si>
  <si>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</si>
  <si>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</si>
  <si>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</si>
  <si>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</si>
  <si>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</si>
  <si>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</si>
  <si>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</si>
  <si>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</si>
  <si>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</si>
  <si>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</si>
  <si>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</si>
  <si>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既存施設として、３つの処理地区を要しているが、最も古い施設で２０年経過程度である。
現在、各施設ごとに機能診断（H30～R2）を行っており、今後の更新計画などの機能保全計画の策定を行い、施設の長寿命化に努める。</t>
    <rPh sb="0" eb="2">
      <t>キゾン</t>
    </rPh>
    <rPh sb="2" eb="4">
      <t>シセツ</t>
    </rPh>
    <rPh sb="11" eb="13">
      <t>ショリ</t>
    </rPh>
    <rPh sb="13" eb="15">
      <t>チク</t>
    </rPh>
    <rPh sb="16" eb="17">
      <t>ヨウ</t>
    </rPh>
    <rPh sb="23" eb="24">
      <t>モット</t>
    </rPh>
    <rPh sb="25" eb="26">
      <t>フル</t>
    </rPh>
    <rPh sb="27" eb="29">
      <t>シセツ</t>
    </rPh>
    <rPh sb="32" eb="33">
      <t>ネン</t>
    </rPh>
    <rPh sb="33" eb="35">
      <t>ケイカ</t>
    </rPh>
    <rPh sb="35" eb="37">
      <t>テイド</t>
    </rPh>
    <rPh sb="42" eb="44">
      <t>ゲンザイ</t>
    </rPh>
    <rPh sb="45" eb="48">
      <t>カクシセツ</t>
    </rPh>
    <rPh sb="51" eb="53">
      <t>キノウ</t>
    </rPh>
    <rPh sb="53" eb="55">
      <t>シンダン</t>
    </rPh>
    <rPh sb="64" eb="65">
      <t>オコナ</t>
    </rPh>
    <rPh sb="70" eb="72">
      <t>コンゴ</t>
    </rPh>
    <rPh sb="73" eb="75">
      <t>コウシン</t>
    </rPh>
    <rPh sb="75" eb="77">
      <t>ケイカク</t>
    </rPh>
    <rPh sb="80" eb="82">
      <t>キノウ</t>
    </rPh>
    <rPh sb="82" eb="84">
      <t>ホゼン</t>
    </rPh>
    <rPh sb="84" eb="86">
      <t>ケイカク</t>
    </rPh>
    <rPh sb="87" eb="89">
      <t>サクテイ</t>
    </rPh>
    <rPh sb="90" eb="91">
      <t>オコナ</t>
    </rPh>
    <rPh sb="93" eb="95">
      <t>シセツ</t>
    </rPh>
    <rPh sb="96" eb="97">
      <t>チョウ</t>
    </rPh>
    <rPh sb="97" eb="100">
      <t>ジュミョウカ</t>
    </rPh>
    <rPh sb="101" eb="102">
      <t>ツト</t>
    </rPh>
    <phoneticPr fontId="4"/>
  </si>
  <si>
    <t>整備事業はH30で完成し、しばらくは大きな投資計画はない予定である。しかし、下水道接続率はまだ低く、使用料収入は十分でない状況である。
今後は下水道への接続の推進を図り、使用料収入の確保はもとより、将来の施設更新などを見据えて、維持管理費の見直しなど経営改善を図る必要がある。
現在行っている各施設の機能診断結果と、将来の人口減少傾向も踏まえ、施設の統合検討など改善を行う必要がある。</t>
    <rPh sb="0" eb="2">
      <t>セイビ</t>
    </rPh>
    <rPh sb="2" eb="4">
      <t>ジギョウ</t>
    </rPh>
    <rPh sb="9" eb="11">
      <t>カンセイ</t>
    </rPh>
    <rPh sb="18" eb="19">
      <t>オオ</t>
    </rPh>
    <rPh sb="21" eb="23">
      <t>トウシ</t>
    </rPh>
    <rPh sb="23" eb="25">
      <t>ケイカク</t>
    </rPh>
    <rPh sb="28" eb="30">
      <t>ヨテイ</t>
    </rPh>
    <rPh sb="38" eb="41">
      <t>ゲスイドウ</t>
    </rPh>
    <rPh sb="41" eb="43">
      <t>セツゾク</t>
    </rPh>
    <rPh sb="43" eb="44">
      <t>リツ</t>
    </rPh>
    <rPh sb="47" eb="48">
      <t>ヒク</t>
    </rPh>
    <rPh sb="50" eb="53">
      <t>シヨウリョウ</t>
    </rPh>
    <rPh sb="53" eb="55">
      <t>シュウニュウ</t>
    </rPh>
    <rPh sb="56" eb="58">
      <t>ジュウブン</t>
    </rPh>
    <rPh sb="61" eb="63">
      <t>ジョウキョウ</t>
    </rPh>
    <rPh sb="68" eb="70">
      <t>コンゴ</t>
    </rPh>
    <rPh sb="71" eb="74">
      <t>ゲスイドウ</t>
    </rPh>
    <rPh sb="76" eb="78">
      <t>セツゾク</t>
    </rPh>
    <rPh sb="79" eb="81">
      <t>スイシン</t>
    </rPh>
    <rPh sb="82" eb="83">
      <t>ハカ</t>
    </rPh>
    <rPh sb="85" eb="88">
      <t>シヨウリョウ</t>
    </rPh>
    <rPh sb="88" eb="90">
      <t>シュウニュウ</t>
    </rPh>
    <rPh sb="91" eb="93">
      <t>カクホ</t>
    </rPh>
    <rPh sb="99" eb="101">
      <t>ショウライ</t>
    </rPh>
    <rPh sb="102" eb="104">
      <t>シセツ</t>
    </rPh>
    <rPh sb="104" eb="106">
      <t>コウシン</t>
    </rPh>
    <rPh sb="109" eb="111">
      <t>ミス</t>
    </rPh>
    <rPh sb="114" eb="116">
      <t>イジ</t>
    </rPh>
    <rPh sb="116" eb="119">
      <t>カンリヒ</t>
    </rPh>
    <rPh sb="120" eb="122">
      <t>ミナオ</t>
    </rPh>
    <rPh sb="125" eb="127">
      <t>ケイエイ</t>
    </rPh>
    <rPh sb="127" eb="129">
      <t>カイゼン</t>
    </rPh>
    <rPh sb="130" eb="131">
      <t>ハカ</t>
    </rPh>
    <rPh sb="132" eb="134">
      <t>ヒツヨウ</t>
    </rPh>
    <rPh sb="139" eb="141">
      <t>ゲンザイ</t>
    </rPh>
    <rPh sb="141" eb="142">
      <t>オコナ</t>
    </rPh>
    <rPh sb="146" eb="149">
      <t>カクシセツ</t>
    </rPh>
    <rPh sb="150" eb="152">
      <t>キノウ</t>
    </rPh>
    <rPh sb="152" eb="154">
      <t>シンダン</t>
    </rPh>
    <rPh sb="154" eb="156">
      <t>ケッカ</t>
    </rPh>
    <rPh sb="158" eb="160">
      <t>ショウライ</t>
    </rPh>
    <rPh sb="161" eb="163">
      <t>ジンコウ</t>
    </rPh>
    <rPh sb="163" eb="165">
      <t>ゲンショウ</t>
    </rPh>
    <rPh sb="165" eb="167">
      <t>ケイコウ</t>
    </rPh>
    <rPh sb="168" eb="169">
      <t>フ</t>
    </rPh>
    <rPh sb="172" eb="174">
      <t>シセツ</t>
    </rPh>
    <rPh sb="175" eb="177">
      <t>トウゴウ</t>
    </rPh>
    <rPh sb="177" eb="179">
      <t>ケントウ</t>
    </rPh>
    <rPh sb="181" eb="183">
      <t>カイゼン</t>
    </rPh>
    <rPh sb="184" eb="185">
      <t>オコナ</t>
    </rPh>
    <rPh sb="186" eb="188">
      <t>ヒツヨウ</t>
    </rPh>
    <phoneticPr fontId="4"/>
  </si>
  <si>
    <t>①収益的収支比率・⑤経費回収率については100％未満であるが、整備事業が完了し供用開始後の接続加入により、使用料収入は増加傾向にある。
しばらくは大きな更新投資等がないので収支バランスを注視し、更なる加入促進を図り、経営の改善に努める必要がある。
⑥汚水処理原価については、全国平均・類似団体の平均を下回っている。今後、更なる効率的な経営をするために、施設の修繕改築計画を策定するとともに維持管理費の見直しも必要である。</t>
    <rPh sb="1" eb="3">
      <t>シュウエキ</t>
    </rPh>
    <rPh sb="3" eb="4">
      <t>テキ</t>
    </rPh>
    <rPh sb="4" eb="6">
      <t>シュウシ</t>
    </rPh>
    <rPh sb="6" eb="8">
      <t>ヒリツ</t>
    </rPh>
    <rPh sb="10" eb="12">
      <t>ケイヒ</t>
    </rPh>
    <rPh sb="12" eb="14">
      <t>カイシュウ</t>
    </rPh>
    <rPh sb="14" eb="15">
      <t>リツ</t>
    </rPh>
    <rPh sb="24" eb="26">
      <t>ミマン</t>
    </rPh>
    <rPh sb="31" eb="33">
      <t>セイビ</t>
    </rPh>
    <rPh sb="33" eb="35">
      <t>ジギョウ</t>
    </rPh>
    <rPh sb="36" eb="38">
      <t>カンリョウ</t>
    </rPh>
    <rPh sb="39" eb="41">
      <t>キョウヨウ</t>
    </rPh>
    <rPh sb="41" eb="43">
      <t>カイシ</t>
    </rPh>
    <rPh sb="43" eb="44">
      <t>ゴ</t>
    </rPh>
    <rPh sb="45" eb="47">
      <t>セツゾク</t>
    </rPh>
    <rPh sb="47" eb="49">
      <t>カニュウ</t>
    </rPh>
    <rPh sb="53" eb="56">
      <t>シヨウリョウ</t>
    </rPh>
    <rPh sb="56" eb="58">
      <t>シュウニュウ</t>
    </rPh>
    <rPh sb="59" eb="61">
      <t>ゾウカ</t>
    </rPh>
    <rPh sb="61" eb="63">
      <t>ケイコウ</t>
    </rPh>
    <rPh sb="73" eb="74">
      <t>オオ</t>
    </rPh>
    <rPh sb="76" eb="78">
      <t>コウシン</t>
    </rPh>
    <rPh sb="78" eb="80">
      <t>トウシ</t>
    </rPh>
    <rPh sb="80" eb="81">
      <t>トウ</t>
    </rPh>
    <rPh sb="86" eb="88">
      <t>シュウシ</t>
    </rPh>
    <rPh sb="93" eb="95">
      <t>チュウシ</t>
    </rPh>
    <rPh sb="97" eb="98">
      <t>サラ</t>
    </rPh>
    <rPh sb="100" eb="102">
      <t>カニュウ</t>
    </rPh>
    <rPh sb="102" eb="104">
      <t>ソクシン</t>
    </rPh>
    <rPh sb="105" eb="106">
      <t>ハカ</t>
    </rPh>
    <rPh sb="108" eb="110">
      <t>ケイエイ</t>
    </rPh>
    <rPh sb="111" eb="113">
      <t>カイゼン</t>
    </rPh>
    <rPh sb="114" eb="115">
      <t>ツト</t>
    </rPh>
    <rPh sb="117" eb="119">
      <t>ヒツヨウ</t>
    </rPh>
    <rPh sb="125" eb="127">
      <t>オスイ</t>
    </rPh>
    <rPh sb="127" eb="129">
      <t>ショリ</t>
    </rPh>
    <rPh sb="129" eb="131">
      <t>ゲンカ</t>
    </rPh>
    <rPh sb="137" eb="139">
      <t>ゼンコク</t>
    </rPh>
    <rPh sb="139" eb="141">
      <t>ヘイキン</t>
    </rPh>
    <rPh sb="142" eb="144">
      <t>ルイジ</t>
    </rPh>
    <rPh sb="144" eb="146">
      <t>ダンタイ</t>
    </rPh>
    <rPh sb="147" eb="149">
      <t>ヘイキン</t>
    </rPh>
    <rPh sb="150" eb="152">
      <t>シタマワ</t>
    </rPh>
    <rPh sb="157" eb="159">
      <t>コンゴ</t>
    </rPh>
    <rPh sb="160" eb="161">
      <t>サラ</t>
    </rPh>
    <rPh sb="163" eb="165">
      <t>コウリツ</t>
    </rPh>
    <rPh sb="165" eb="166">
      <t>テキ</t>
    </rPh>
    <rPh sb="167" eb="169">
      <t>ケイエイ</t>
    </rPh>
    <rPh sb="176" eb="178">
      <t>シセツ</t>
    </rPh>
    <rPh sb="179" eb="181">
      <t>シュウゼン</t>
    </rPh>
    <rPh sb="181" eb="183">
      <t>カイチク</t>
    </rPh>
    <rPh sb="183" eb="185">
      <t>ケイカク</t>
    </rPh>
    <rPh sb="186" eb="188">
      <t>サクテイ</t>
    </rPh>
    <rPh sb="194" eb="196">
      <t>イジ</t>
    </rPh>
    <rPh sb="196" eb="199">
      <t>カンリヒ</t>
    </rPh>
    <rPh sb="200" eb="202">
      <t>ミナオ</t>
    </rPh>
    <rPh sb="204" eb="2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</si>
</sst>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7.09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E35-4CD6-B7F5-F328F42F9770}"/>
            </c:ext>
          </c:extLst>
        </c:ser>
        <c:dLbls>
          <c:showLegendKey val="0"/>
          <c:showVal val="0"/>
          <c:showCatName val="0"/>
          <c:showSerName val="0"/>
          <c:showPercent val="0"/>
          <c:showBubbleSize val="0"/>
        </c:dLbls>
        <c:gapWidth val="150"/>
        <c:axId val="97043968"/>
        <c:axId val="9704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FE35-4CD6-B7F5-F328F42F9770}"/>
            </c:ext>
          </c:extLst>
        </c:ser>
        <c:dLbls>
          <c:showLegendKey val="0"/>
          <c:showVal val="0"/>
          <c:showCatName val="0"/>
          <c:showSerName val="0"/>
          <c:showPercent val="0"/>
          <c:showBubbleSize val="0"/>
        </c:dLbls>
        <c:marker val="1"/>
        <c:smooth val="0"/>
        <c:axId val="97043968"/>
        <c:axId val="97045888"/>
      </c:lineChart>
      <c:dateAx>
        <c:axId val="97043968"/>
        <c:scaling>
          <c:orientation val="minMax"/>
        </c:scaling>
        <c:delete val="1"/>
        <c:axPos val="b"/>
        <c:numFmt formatCode="ge" sourceLinked="1"/>
        <c:majorTickMark val="none"/>
        <c:minorTickMark val="none"/>
        <c:tickLblPos val="none"/>
        <c:crossAx val="97045888"/>
        <c:crosses val="autoZero"/>
        <c:auto val="1"/>
        <c:lblOffset val="100"/>
        <c:baseTimeUnit val="years"/>
      </c:dateAx>
      <c:valAx>
        <c:axId val="970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4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44.26</c:v>
                </c:pt>
                <c:pt idx="1">
                  <c:v>35.06</c:v>
                </c:pt>
                <c:pt idx="2">
                  <c:v>37.590000000000003</c:v>
                </c:pt>
                <c:pt idx="3">
                  <c:v>0</c:v>
                </c:pt>
                <c:pt idx="4">
                  <c:v>0</c:v>
                </c:pt>
              </c:numCache>
            </c:numRef>
          </c:val>
          <c:extLst>
            <c:ext xmlns:c16="http://schemas.microsoft.com/office/drawing/2014/chart" uri="{C3380CC4-5D6E-409C-BE32-E72D297353CC}">
              <c16:uniqueId val="{00000000-4C2B-4528-9D61-70EDE2DD0DEC}"/>
            </c:ext>
          </c:extLst>
        </c:ser>
        <c:dLbls>
          <c:showLegendKey val="0"/>
          <c:showVal val="0"/>
          <c:showCatName val="0"/>
          <c:showSerName val="0"/>
          <c:showPercent val="0"/>
          <c:showBubbleSize val="0"/>
        </c:dLbls>
        <c:gapWidth val="150"/>
        <c:axId val="100759040"/>
        <c:axId val="10076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4C2B-4528-9D61-70EDE2DD0DEC}"/>
            </c:ext>
          </c:extLst>
        </c:ser>
        <c:dLbls>
          <c:showLegendKey val="0"/>
          <c:showVal val="0"/>
          <c:showCatName val="0"/>
          <c:showSerName val="0"/>
          <c:showPercent val="0"/>
          <c:showBubbleSize val="0"/>
        </c:dLbls>
        <c:marker val="1"/>
        <c:smooth val="0"/>
        <c:axId val="100759040"/>
        <c:axId val="100760960"/>
      </c:lineChart>
      <c:dateAx>
        <c:axId val="100759040"/>
        <c:scaling>
          <c:orientation val="minMax"/>
        </c:scaling>
        <c:delete val="1"/>
        <c:axPos val="b"/>
        <c:numFmt formatCode="ge" sourceLinked="1"/>
        <c:majorTickMark val="none"/>
        <c:minorTickMark val="none"/>
        <c:tickLblPos val="none"/>
        <c:crossAx val="100760960"/>
        <c:crosses val="autoZero"/>
        <c:auto val="1"/>
        <c:lblOffset val="100"/>
        <c:baseTimeUnit val="years"/>
      </c:dateAx>
      <c:valAx>
        <c:axId val="1007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64.62</c:v>
                </c:pt>
                <c:pt idx="1">
                  <c:v>63.89</c:v>
                </c:pt>
                <c:pt idx="2">
                  <c:v>56.98</c:v>
                </c:pt>
                <c:pt idx="3">
                  <c:v>55.84</c:v>
                </c:pt>
                <c:pt idx="4">
                  <c:v>57.93</c:v>
                </c:pt>
              </c:numCache>
            </c:numRef>
          </c:val>
          <c:extLst>
            <c:ext xmlns:c16="http://schemas.microsoft.com/office/drawing/2014/chart" uri="{C3380CC4-5D6E-409C-BE32-E72D297353CC}">
              <c16:uniqueId val="{00000000-B7D6-4FD9-B095-440F558AE57D}"/>
            </c:ext>
          </c:extLst>
        </c:ser>
        <c:dLbls>
          <c:showLegendKey val="0"/>
          <c:showVal val="0"/>
          <c:showCatName val="0"/>
          <c:showSerName val="0"/>
          <c:showPercent val="0"/>
          <c:showBubbleSize val="0"/>
        </c:dLbls>
        <c:gapWidth val="150"/>
        <c:axId val="100804480"/>
        <c:axId val="10081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B7D6-4FD9-B095-440F558AE57D}"/>
            </c:ext>
          </c:extLst>
        </c:ser>
        <c:dLbls>
          <c:showLegendKey val="0"/>
          <c:showVal val="0"/>
          <c:showCatName val="0"/>
          <c:showSerName val="0"/>
          <c:showPercent val="0"/>
          <c:showBubbleSize val="0"/>
        </c:dLbls>
        <c:marker val="1"/>
        <c:smooth val="0"/>
        <c:axId val="100804480"/>
        <c:axId val="100810752"/>
      </c:lineChart>
      <c:dateAx>
        <c:axId val="100804480"/>
        <c:scaling>
          <c:orientation val="minMax"/>
        </c:scaling>
        <c:delete val="1"/>
        <c:axPos val="b"/>
        <c:numFmt formatCode="ge" sourceLinked="1"/>
        <c:majorTickMark val="none"/>
        <c:minorTickMark val="none"/>
        <c:tickLblPos val="none"/>
        <c:crossAx val="100810752"/>
        <c:crosses val="autoZero"/>
        <c:auto val="1"/>
        <c:lblOffset val="100"/>
        <c:baseTimeUnit val="years"/>
      </c:dateAx>
      <c:valAx>
        <c:axId val="1008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0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76.44</c:v>
                </c:pt>
                <c:pt idx="1">
                  <c:v>77.88</c:v>
                </c:pt>
                <c:pt idx="2">
                  <c:v>56.42</c:v>
                </c:pt>
                <c:pt idx="3">
                  <c:v>93.54</c:v>
                </c:pt>
                <c:pt idx="4">
                  <c:v>84.66</c:v>
                </c:pt>
              </c:numCache>
            </c:numRef>
          </c:val>
          <c:extLst>
            <c:ext xmlns:c16="http://schemas.microsoft.com/office/drawing/2014/chart" uri="{C3380CC4-5D6E-409C-BE32-E72D297353CC}">
              <c16:uniqueId val="{00000000-F32E-4C01-8183-1CC4908C2EFF}"/>
            </c:ext>
          </c:extLst>
        </c:ser>
        <c:dLbls>
          <c:showLegendKey val="0"/>
          <c:showVal val="0"/>
          <c:showCatName val="0"/>
          <c:showSerName val="0"/>
          <c:showPercent val="0"/>
          <c:showBubbleSize val="0"/>
        </c:dLbls>
        <c:gapWidth val="150"/>
        <c:axId val="98531200"/>
        <c:axId val="9853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2E-4C01-8183-1CC4908C2EFF}"/>
            </c:ext>
          </c:extLst>
        </c:ser>
        <c:dLbls>
          <c:showLegendKey val="0"/>
          <c:showVal val="0"/>
          <c:showCatName val="0"/>
          <c:showSerName val="0"/>
          <c:showPercent val="0"/>
          <c:showBubbleSize val="0"/>
        </c:dLbls>
        <c:marker val="1"/>
        <c:smooth val="0"/>
        <c:axId val="98531200"/>
        <c:axId val="98537472"/>
      </c:lineChart>
      <c:dateAx>
        <c:axId val="98531200"/>
        <c:scaling>
          <c:orientation val="minMax"/>
        </c:scaling>
        <c:delete val="1"/>
        <c:axPos val="b"/>
        <c:numFmt formatCode="ge" sourceLinked="1"/>
        <c:majorTickMark val="none"/>
        <c:minorTickMark val="none"/>
        <c:tickLblPos val="none"/>
        <c:crossAx val="98537472"/>
        <c:crosses val="autoZero"/>
        <c:auto val="1"/>
        <c:lblOffset val="100"/>
        <c:baseTimeUnit val="years"/>
      </c:dateAx>
      <c:valAx>
        <c:axId val="985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3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31-4B4C-A599-0204B295E3C3}"/>
            </c:ext>
          </c:extLst>
        </c:ser>
        <c:dLbls>
          <c:showLegendKey val="0"/>
          <c:showVal val="0"/>
          <c:showCatName val="0"/>
          <c:showSerName val="0"/>
          <c:showPercent val="0"/>
          <c:showBubbleSize val="0"/>
        </c:dLbls>
        <c:gapWidth val="150"/>
        <c:axId val="98842880"/>
        <c:axId val="9884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31-4B4C-A599-0204B295E3C3}"/>
            </c:ext>
          </c:extLst>
        </c:ser>
        <c:dLbls>
          <c:showLegendKey val="0"/>
          <c:showVal val="0"/>
          <c:showCatName val="0"/>
          <c:showSerName val="0"/>
          <c:showPercent val="0"/>
          <c:showBubbleSize val="0"/>
        </c:dLbls>
        <c:marker val="1"/>
        <c:smooth val="0"/>
        <c:axId val="98842880"/>
        <c:axId val="98849152"/>
      </c:lineChart>
      <c:dateAx>
        <c:axId val="98842880"/>
        <c:scaling>
          <c:orientation val="minMax"/>
        </c:scaling>
        <c:delete val="1"/>
        <c:axPos val="b"/>
        <c:numFmt formatCode="ge" sourceLinked="1"/>
        <c:majorTickMark val="none"/>
        <c:minorTickMark val="none"/>
        <c:tickLblPos val="none"/>
        <c:crossAx val="98849152"/>
        <c:crosses val="autoZero"/>
        <c:auto val="1"/>
        <c:lblOffset val="100"/>
        <c:baseTimeUnit val="years"/>
      </c:dateAx>
      <c:valAx>
        <c:axId val="9884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4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3-495E-A80A-E0C5A2ED2CA4}"/>
            </c:ext>
          </c:extLst>
        </c:ser>
        <c:dLbls>
          <c:showLegendKey val="0"/>
          <c:showVal val="0"/>
          <c:showCatName val="0"/>
          <c:showSerName val="0"/>
          <c:showPercent val="0"/>
          <c:showBubbleSize val="0"/>
        </c:dLbls>
        <c:gapWidth val="150"/>
        <c:axId val="98886016"/>
        <c:axId val="9888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3-495E-A80A-E0C5A2ED2CA4}"/>
            </c:ext>
          </c:extLst>
        </c:ser>
        <c:dLbls>
          <c:showLegendKey val="0"/>
          <c:showVal val="0"/>
          <c:showCatName val="0"/>
          <c:showSerName val="0"/>
          <c:showPercent val="0"/>
          <c:showBubbleSize val="0"/>
        </c:dLbls>
        <c:marker val="1"/>
        <c:smooth val="0"/>
        <c:axId val="98886016"/>
        <c:axId val="98887936"/>
      </c:lineChart>
      <c:dateAx>
        <c:axId val="98886016"/>
        <c:scaling>
          <c:orientation val="minMax"/>
        </c:scaling>
        <c:delete val="1"/>
        <c:axPos val="b"/>
        <c:numFmt formatCode="ge" sourceLinked="1"/>
        <c:majorTickMark val="none"/>
        <c:minorTickMark val="none"/>
        <c:tickLblPos val="none"/>
        <c:crossAx val="98887936"/>
        <c:crosses val="autoZero"/>
        <c:auto val="1"/>
        <c:lblOffset val="100"/>
        <c:baseTimeUnit val="years"/>
      </c:dateAx>
      <c:valAx>
        <c:axId val="988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8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95-41F7-9BB0-C9ADF2098FB7}"/>
            </c:ext>
          </c:extLst>
        </c:ser>
        <c:dLbls>
          <c:showLegendKey val="0"/>
          <c:showVal val="0"/>
          <c:showCatName val="0"/>
          <c:showSerName val="0"/>
          <c:showPercent val="0"/>
          <c:showBubbleSize val="0"/>
        </c:dLbls>
        <c:gapWidth val="150"/>
        <c:axId val="100300288"/>
        <c:axId val="1003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95-41F7-9BB0-C9ADF2098FB7}"/>
            </c:ext>
          </c:extLst>
        </c:ser>
        <c:dLbls>
          <c:showLegendKey val="0"/>
          <c:showVal val="0"/>
          <c:showCatName val="0"/>
          <c:showSerName val="0"/>
          <c:showPercent val="0"/>
          <c:showBubbleSize val="0"/>
        </c:dLbls>
        <c:marker val="1"/>
        <c:smooth val="0"/>
        <c:axId val="100300288"/>
        <c:axId val="100302208"/>
      </c:lineChart>
      <c:dateAx>
        <c:axId val="100300288"/>
        <c:scaling>
          <c:orientation val="minMax"/>
        </c:scaling>
        <c:delete val="1"/>
        <c:axPos val="b"/>
        <c:numFmt formatCode="ge" sourceLinked="1"/>
        <c:majorTickMark val="none"/>
        <c:minorTickMark val="none"/>
        <c:tickLblPos val="none"/>
        <c:crossAx val="100302208"/>
        <c:crosses val="autoZero"/>
        <c:auto val="1"/>
        <c:lblOffset val="100"/>
        <c:baseTimeUnit val="years"/>
      </c:dateAx>
      <c:valAx>
        <c:axId val="1003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95-4CB7-BAB1-32596E822C51}"/>
            </c:ext>
          </c:extLst>
        </c:ser>
        <c:dLbls>
          <c:showLegendKey val="0"/>
          <c:showVal val="0"/>
          <c:showCatName val="0"/>
          <c:showSerName val="0"/>
          <c:showPercent val="0"/>
          <c:showBubbleSize val="0"/>
        </c:dLbls>
        <c:gapWidth val="150"/>
        <c:axId val="100870016"/>
        <c:axId val="1008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95-4CB7-BAB1-32596E822C51}"/>
            </c:ext>
          </c:extLst>
        </c:ser>
        <c:dLbls>
          <c:showLegendKey val="0"/>
          <c:showVal val="0"/>
          <c:showCatName val="0"/>
          <c:showSerName val="0"/>
          <c:showPercent val="0"/>
          <c:showBubbleSize val="0"/>
        </c:dLbls>
        <c:marker val="1"/>
        <c:smooth val="0"/>
        <c:axId val="100870016"/>
        <c:axId val="100876288"/>
      </c:lineChart>
      <c:dateAx>
        <c:axId val="100870016"/>
        <c:scaling>
          <c:orientation val="minMax"/>
        </c:scaling>
        <c:delete val="1"/>
        <c:axPos val="b"/>
        <c:numFmt formatCode="ge" sourceLinked="1"/>
        <c:majorTickMark val="none"/>
        <c:minorTickMark val="none"/>
        <c:tickLblPos val="none"/>
        <c:crossAx val="100876288"/>
        <c:crosses val="autoZero"/>
        <c:auto val="1"/>
        <c:lblOffset val="100"/>
        <c:baseTimeUnit val="years"/>
      </c:dateAx>
      <c:valAx>
        <c:axId val="1008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3855.52</c:v>
                </c:pt>
                <c:pt idx="4" formatCode="#,##0.00;&quot;△&quot;#,##0.00;&quot;-&quot;">
                  <c:v>24.08</c:v>
                </c:pt>
              </c:numCache>
            </c:numRef>
          </c:val>
          <c:extLst>
            <c:ext xmlns:c16="http://schemas.microsoft.com/office/drawing/2014/chart" uri="{C3380CC4-5D6E-409C-BE32-E72D297353CC}">
              <c16:uniqueId val="{00000000-CEF7-48D6-BF8A-61E4917812FA}"/>
            </c:ext>
          </c:extLst>
        </c:ser>
        <c:dLbls>
          <c:showLegendKey val="0"/>
          <c:showVal val="0"/>
          <c:showCatName val="0"/>
          <c:showSerName val="0"/>
          <c:showPercent val="0"/>
          <c:showBubbleSize val="0"/>
        </c:dLbls>
        <c:gapWidth val="150"/>
        <c:axId val="100907264"/>
        <c:axId val="10091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CEF7-48D6-BF8A-61E4917812FA}"/>
            </c:ext>
          </c:extLst>
        </c:ser>
        <c:dLbls>
          <c:showLegendKey val="0"/>
          <c:showVal val="0"/>
          <c:showCatName val="0"/>
          <c:showSerName val="0"/>
          <c:showPercent val="0"/>
          <c:showBubbleSize val="0"/>
        </c:dLbls>
        <c:marker val="1"/>
        <c:smooth val="0"/>
        <c:axId val="100907264"/>
        <c:axId val="100917632"/>
      </c:lineChart>
      <c:dateAx>
        <c:axId val="100907264"/>
        <c:scaling>
          <c:orientation val="minMax"/>
        </c:scaling>
        <c:delete val="1"/>
        <c:axPos val="b"/>
        <c:numFmt formatCode="ge" sourceLinked="1"/>
        <c:majorTickMark val="none"/>
        <c:minorTickMark val="none"/>
        <c:tickLblPos val="none"/>
        <c:crossAx val="100917632"/>
        <c:crosses val="autoZero"/>
        <c:auto val="1"/>
        <c:lblOffset val="100"/>
        <c:baseTimeUnit val="years"/>
      </c:dateAx>
      <c:valAx>
        <c:axId val="10091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75.3</c:v>
                </c:pt>
                <c:pt idx="1">
                  <c:v>40.729999999999997</c:v>
                </c:pt>
                <c:pt idx="2">
                  <c:v>67.069999999999993</c:v>
                </c:pt>
                <c:pt idx="3">
                  <c:v>73.680000000000007</c:v>
                </c:pt>
                <c:pt idx="4">
                  <c:v>58.79</c:v>
                </c:pt>
              </c:numCache>
            </c:numRef>
          </c:val>
          <c:extLst>
            <c:ext xmlns:c16="http://schemas.microsoft.com/office/drawing/2014/chart" uri="{C3380CC4-5D6E-409C-BE32-E72D297353CC}">
              <c16:uniqueId val="{00000000-074D-449E-9AE1-0AE3125C0771}"/>
            </c:ext>
          </c:extLst>
        </c:ser>
        <c:dLbls>
          <c:showLegendKey val="0"/>
          <c:showVal val="0"/>
          <c:showCatName val="0"/>
          <c:showSerName val="0"/>
          <c:showPercent val="0"/>
          <c:showBubbleSize val="0"/>
        </c:dLbls>
        <c:gapWidth val="150"/>
        <c:axId val="100684544"/>
        <c:axId val="10068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074D-449E-9AE1-0AE3125C0771}"/>
            </c:ext>
          </c:extLst>
        </c:ser>
        <c:dLbls>
          <c:showLegendKey val="0"/>
          <c:showVal val="0"/>
          <c:showCatName val="0"/>
          <c:showSerName val="0"/>
          <c:showPercent val="0"/>
          <c:showBubbleSize val="0"/>
        </c:dLbls>
        <c:marker val="1"/>
        <c:smooth val="0"/>
        <c:axId val="100684544"/>
        <c:axId val="100686464"/>
      </c:lineChart>
      <c:dateAx>
        <c:axId val="100684544"/>
        <c:scaling>
          <c:orientation val="minMax"/>
        </c:scaling>
        <c:delete val="1"/>
        <c:axPos val="b"/>
        <c:numFmt formatCode="ge" sourceLinked="1"/>
        <c:majorTickMark val="none"/>
        <c:minorTickMark val="none"/>
        <c:tickLblPos val="none"/>
        <c:crossAx val="100686464"/>
        <c:crosses val="autoZero"/>
        <c:auto val="1"/>
        <c:lblOffset val="100"/>
        <c:baseTimeUnit val="years"/>
      </c:dateAx>
      <c:valAx>
        <c:axId val="1006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277.3</c:v>
                </c:pt>
                <c:pt idx="1">
                  <c:v>526.55999999999995</c:v>
                </c:pt>
                <c:pt idx="2">
                  <c:v>316.20999999999998</c:v>
                </c:pt>
                <c:pt idx="3">
                  <c:v>284.12</c:v>
                </c:pt>
                <c:pt idx="4">
                  <c:v>355.09</c:v>
                </c:pt>
              </c:numCache>
            </c:numRef>
          </c:val>
          <c:extLst>
            <c:ext xmlns:c16="http://schemas.microsoft.com/office/drawing/2014/chart" uri="{C3380CC4-5D6E-409C-BE32-E72D297353CC}">
              <c16:uniqueId val="{00000000-81DF-479C-BD87-5AE1D667D15E}"/>
            </c:ext>
          </c:extLst>
        </c:ser>
        <c:dLbls>
          <c:showLegendKey val="0"/>
          <c:showVal val="0"/>
          <c:showCatName val="0"/>
          <c:showSerName val="0"/>
          <c:showPercent val="0"/>
          <c:showBubbleSize val="0"/>
        </c:dLbls>
        <c:gapWidth val="150"/>
        <c:axId val="100725888"/>
        <c:axId val="10072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81DF-479C-BD87-5AE1D667D15E}"/>
            </c:ext>
          </c:extLst>
        </c:ser>
        <c:dLbls>
          <c:showLegendKey val="0"/>
          <c:showVal val="0"/>
          <c:showCatName val="0"/>
          <c:showSerName val="0"/>
          <c:showPercent val="0"/>
          <c:showBubbleSize val="0"/>
        </c:dLbls>
        <c:marker val="1"/>
        <c:smooth val="0"/>
        <c:axId val="100725888"/>
        <c:axId val="100727808"/>
      </c:lineChart>
      <c:dateAx>
        <c:axId val="100725888"/>
        <c:scaling>
          <c:orientation val="minMax"/>
        </c:scaling>
        <c:delete val="1"/>
        <c:axPos val="b"/>
        <c:numFmt formatCode="ge" sourceLinked="1"/>
        <c:majorTickMark val="none"/>
        <c:minorTickMark val="none"/>
        <c:tickLblPos val="none"/>
        <c:crossAx val="100727808"/>
        <c:crosses val="autoZero"/>
        <c:auto val="1"/>
        <c:lblOffset val="100"/>
        <c:baseTimeUnit val="years"/>
      </c:dateAx>
      <c:valAx>
        <c:axId val="1007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壱岐市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26827</v>
      </c>
      <c r="AM8" s="68"/>
      <c r="AN8" s="68"/>
      <c r="AO8" s="68"/>
      <c r="AP8" s="68"/>
      <c r="AQ8" s="68"/>
      <c r="AR8" s="68"/>
      <c r="AS8" s="68"/>
      <c r="AT8" s="67">
        <f>データ!T6</f>
        <v>139.41999999999999</v>
      </c>
      <c r="AU8" s="67"/>
      <c r="AV8" s="67"/>
      <c r="AW8" s="67"/>
      <c r="AX8" s="67"/>
      <c r="AY8" s="67"/>
      <c r="AZ8" s="67"/>
      <c r="BA8" s="67"/>
      <c r="BB8" s="67">
        <f>データ!U6</f>
        <v>192.42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7.98</v>
      </c>
      <c r="Q10" s="67"/>
      <c r="R10" s="67"/>
      <c r="S10" s="67"/>
      <c r="T10" s="67"/>
      <c r="U10" s="67"/>
      <c r="V10" s="67"/>
      <c r="W10" s="67">
        <f>データ!Q6</f>
        <v>103.51</v>
      </c>
      <c r="X10" s="67"/>
      <c r="Y10" s="67"/>
      <c r="Z10" s="67"/>
      <c r="AA10" s="67"/>
      <c r="AB10" s="67"/>
      <c r="AC10" s="67"/>
      <c r="AD10" s="68">
        <f>データ!R6</f>
        <v>4170</v>
      </c>
      <c r="AE10" s="68"/>
      <c r="AF10" s="68"/>
      <c r="AG10" s="68"/>
      <c r="AH10" s="68"/>
      <c r="AI10" s="68"/>
      <c r="AJ10" s="68"/>
      <c r="AK10" s="2"/>
      <c r="AL10" s="68">
        <f>データ!V6</f>
        <v>2118</v>
      </c>
      <c r="AM10" s="68"/>
      <c r="AN10" s="68"/>
      <c r="AO10" s="68"/>
      <c r="AP10" s="68"/>
      <c r="AQ10" s="68"/>
      <c r="AR10" s="68"/>
      <c r="AS10" s="68"/>
      <c r="AT10" s="67">
        <f>データ!W6</f>
        <v>0.99</v>
      </c>
      <c r="AU10" s="67"/>
      <c r="AV10" s="67"/>
      <c r="AW10" s="67"/>
      <c r="AX10" s="67"/>
      <c r="AY10" s="67"/>
      <c r="AZ10" s="67"/>
      <c r="BA10" s="67"/>
      <c r="BB10" s="67">
        <f>データ!X6</f>
        <v>2139.39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dVUawVSL1qroj8LIJSpyugwJ8RnCnZRfRL6d2ZLcgnAMxp2wp8Jg5BuisFFVRESU50Vm4GYtGsaa0ZZ02C2T9w==" saltValue="UPE9CiSWZvNTBKDkIpcG5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422100</v>
      </c>
      <c r="D6" s="33">
        <f t="shared" si="3"/>
        <v>47</v>
      </c>
      <c r="E6" s="33">
        <f t="shared" si="3"/>
        <v>17</v>
      </c>
      <c r="F6" s="33">
        <f t="shared" si="3"/>
        <v>6</v>
      </c>
      <c r="G6" s="33">
        <f t="shared" si="3"/>
        <v>0</v>
      </c>
      <c r="H6" s="33" t="str">
        <f t="shared" si="3"/>
        <v>長崎県　壱岐市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7.98</v>
      </c>
      <c r="Q6" s="34">
        <f t="shared" si="3"/>
        <v>103.51</v>
      </c>
      <c r="R6" s="34">
        <f t="shared" si="3"/>
        <v>4170</v>
      </c>
      <c r="S6" s="34">
        <f t="shared" si="3"/>
        <v>26827</v>
      </c>
      <c r="T6" s="34">
        <f t="shared" si="3"/>
        <v>139.41999999999999</v>
      </c>
      <c r="U6" s="34">
        <f t="shared" si="3"/>
        <v>192.42</v>
      </c>
      <c r="V6" s="34">
        <f t="shared" si="3"/>
        <v>2118</v>
      </c>
      <c r="W6" s="34">
        <f t="shared" si="3"/>
        <v>0.99</v>
      </c>
      <c r="X6" s="34">
        <f t="shared" si="3"/>
        <v>2139.39</v>
      </c>
      <c r="Y6" s="35">
        <f>IF(Y7="",NA(),Y7)</f>
        <v>76.44</v>
      </c>
      <c r="Z6" s="35">
        <f t="shared" ref="Z6:AH6" si="4">IF(Z7="",NA(),Z7)</f>
        <v>77.88</v>
      </c>
      <c r="AA6" s="35">
        <f t="shared" si="4"/>
        <v>56.42</v>
      </c>
      <c r="AB6" s="35">
        <f t="shared" si="4"/>
        <v>93.54</v>
      </c>
      <c r="AC6" s="35">
        <f t="shared" si="4"/>
        <v>84.66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3855.52</v>
      </c>
      <c r="BJ6" s="35">
        <f t="shared" si="7"/>
        <v>24.08</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75.3</v>
      </c>
      <c r="BR6" s="35">
        <f t="shared" ref="BR6:BZ6" si="8">IF(BR7="",NA(),BR7)</f>
        <v>40.729999999999997</v>
      </c>
      <c r="BS6" s="35">
        <f t="shared" si="8"/>
        <v>67.069999999999993</v>
      </c>
      <c r="BT6" s="35">
        <f t="shared" si="8"/>
        <v>73.680000000000007</v>
      </c>
      <c r="BU6" s="35">
        <f t="shared" si="8"/>
        <v>58.79</v>
      </c>
      <c r="BV6" s="35">
        <f t="shared" si="8"/>
        <v>43.66</v>
      </c>
      <c r="BW6" s="35">
        <f t="shared" si="8"/>
        <v>43.13</v>
      </c>
      <c r="BX6" s="35">
        <f t="shared" si="8"/>
        <v>46.26</v>
      </c>
      <c r="BY6" s="35">
        <f t="shared" si="8"/>
        <v>45.81</v>
      </c>
      <c r="BZ6" s="35">
        <f t="shared" si="8"/>
        <v>43.43</v>
      </c>
      <c r="CA6" s="34" t="str">
        <f>IF(CA7="","",IF(CA7="-","【-】","【"&amp;SUBSTITUTE(TEXT(CA7,"#,##0.00"),"-","△")&amp;"】"))</f>
        <v>【45.14】</v>
      </c>
      <c r="CB6" s="35">
        <f>IF(CB7="",NA(),CB7)</f>
        <v>277.3</v>
      </c>
      <c r="CC6" s="35">
        <f t="shared" ref="CC6:CK6" si="9">IF(CC7="",NA(),CC7)</f>
        <v>526.55999999999995</v>
      </c>
      <c r="CD6" s="35">
        <f t="shared" si="9"/>
        <v>316.20999999999998</v>
      </c>
      <c r="CE6" s="35">
        <f t="shared" si="9"/>
        <v>284.12</v>
      </c>
      <c r="CF6" s="35">
        <f t="shared" si="9"/>
        <v>355.09</v>
      </c>
      <c r="CG6" s="35">
        <f t="shared" si="9"/>
        <v>382.09</v>
      </c>
      <c r="CH6" s="35">
        <f t="shared" si="9"/>
        <v>392.03</v>
      </c>
      <c r="CI6" s="35">
        <f t="shared" si="9"/>
        <v>376.4</v>
      </c>
      <c r="CJ6" s="35">
        <f t="shared" si="9"/>
        <v>383.92</v>
      </c>
      <c r="CK6" s="35">
        <f t="shared" si="9"/>
        <v>400.44</v>
      </c>
      <c r="CL6" s="34" t="str">
        <f>IF(CL7="","",IF(CL7="-","【-】","【"&amp;SUBSTITUTE(TEXT(CL7,"#,##0.00"),"-","△")&amp;"】"))</f>
        <v>【377.19】</v>
      </c>
      <c r="CM6" s="35">
        <f>IF(CM7="",NA(),CM7)</f>
        <v>44.26</v>
      </c>
      <c r="CN6" s="35">
        <f t="shared" ref="CN6:CV6" si="10">IF(CN7="",NA(),CN7)</f>
        <v>35.06</v>
      </c>
      <c r="CO6" s="35">
        <f t="shared" si="10"/>
        <v>37.590000000000003</v>
      </c>
      <c r="CP6" s="35" t="str">
        <f t="shared" si="10"/>
        <v>-</v>
      </c>
      <c r="CQ6" s="35" t="str">
        <f t="shared" si="10"/>
        <v>-</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64.62</v>
      </c>
      <c r="CY6" s="35">
        <f t="shared" ref="CY6:DG6" si="11">IF(CY7="",NA(),CY7)</f>
        <v>63.89</v>
      </c>
      <c r="CZ6" s="35">
        <f t="shared" si="11"/>
        <v>56.98</v>
      </c>
      <c r="DA6" s="35">
        <f t="shared" si="11"/>
        <v>55.84</v>
      </c>
      <c r="DB6" s="35">
        <f t="shared" si="11"/>
        <v>57.93</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7.09</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422100</v>
      </c>
      <c r="D7" s="37">
        <v>47</v>
      </c>
      <c r="E7" s="37">
        <v>17</v>
      </c>
      <c r="F7" s="37">
        <v>6</v>
      </c>
      <c r="G7" s="37">
        <v>0</v>
      </c>
      <c r="H7" s="37" t="s">
        <v>98</v>
      </c>
      <c r="I7" s="37" t="s">
        <v>99</v>
      </c>
      <c r="J7" s="37" t="s">
        <v>100</v>
      </c>
      <c r="K7" s="37" t="s">
        <v>101</v>
      </c>
      <c r="L7" s="37" t="s">
        <v>102</v>
      </c>
      <c r="M7" s="37" t="s">
        <v>103</v>
      </c>
      <c r="N7" s="38" t="s">
        <v>104</v>
      </c>
      <c r="O7" s="38" t="s">
        <v>105</v>
      </c>
      <c r="P7" s="38">
        <v>7.98</v>
      </c>
      <c r="Q7" s="38">
        <v>103.51</v>
      </c>
      <c r="R7" s="38">
        <v>4170</v>
      </c>
      <c r="S7" s="38">
        <v>26827</v>
      </c>
      <c r="T7" s="38">
        <v>139.41999999999999</v>
      </c>
      <c r="U7" s="38">
        <v>192.42</v>
      </c>
      <c r="V7" s="38">
        <v>2118</v>
      </c>
      <c r="W7" s="38">
        <v>0.99</v>
      </c>
      <c r="X7" s="38">
        <v>2139.39</v>
      </c>
      <c r="Y7" s="38">
        <v>76.44</v>
      </c>
      <c r="Z7" s="38">
        <v>77.88</v>
      </c>
      <c r="AA7" s="38">
        <v>56.42</v>
      </c>
      <c r="AB7" s="38">
        <v>93.54</v>
      </c>
      <c r="AC7" s="38">
        <v>84.66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3855.52</v>
      </c>
      <c r="BJ7" s="38">
        <v>24.08</v>
      </c>
      <c r="BK7" s="38">
        <v>830.5</v>
      </c>
      <c r="BL7" s="38">
        <v>1029.24</v>
      </c>
      <c r="BM7" s="38">
        <v>1063.93</v>
      </c>
      <c r="BN7" s="38">
        <v>1060.8599999999999</v>
      </c>
      <c r="BO7" s="38">
        <v>1006.65</v>
      </c>
      <c r="BP7" s="38">
        <v>973.2</v>
      </c>
      <c r="BQ7" s="38">
        <v>75.3</v>
      </c>
      <c r="BR7" s="38">
        <v>40.729999999999997</v>
      </c>
      <c r="BS7" s="38">
        <v>67.069999999999993</v>
      </c>
      <c r="BT7" s="38">
        <v>73.680000000000007</v>
      </c>
      <c r="BU7" s="38">
        <v>58.79</v>
      </c>
      <c r="BV7" s="38">
        <v>43.66</v>
      </c>
      <c r="BW7" s="38">
        <v>43.13</v>
      </c>
      <c r="BX7" s="38">
        <v>46.26</v>
      </c>
      <c r="BY7" s="38">
        <v>45.81</v>
      </c>
      <c r="BZ7" s="38">
        <v>43.43</v>
      </c>
      <c r="CA7" s="38">
        <v>45.14</v>
      </c>
      <c r="CB7" s="38">
        <v>277.3</v>
      </c>
      <c r="CC7" s="38">
        <v>526.55999999999995</v>
      </c>
      <c r="CD7" s="38">
        <v>316.20999999999998</v>
      </c>
      <c r="CE7" s="38">
        <v>284.12</v>
      </c>
      <c r="CF7" s="38">
        <v>355.09</v>
      </c>
      <c r="CG7" s="38">
        <v>382.09</v>
      </c>
      <c r="CH7" s="38">
        <v>392.03</v>
      </c>
      <c r="CI7" s="38">
        <v>376.4</v>
      </c>
      <c r="CJ7" s="38">
        <v>383.92</v>
      </c>
      <c r="CK7" s="38">
        <v>400.44</v>
      </c>
      <c r="CL7" s="38">
        <v>377.19</v>
      </c>
      <c r="CM7" s="38">
        <v>44.26</v>
      </c>
      <c r="CN7" s="38">
        <v>35.06</v>
      </c>
      <c r="CO7" s="38">
        <v>37.590000000000003</v>
      </c>
      <c r="CP7" s="38" t="s">
        <v>104</v>
      </c>
      <c r="CQ7" s="38" t="s">
        <v>104</v>
      </c>
      <c r="CR7" s="38">
        <v>39.68</v>
      </c>
      <c r="CS7" s="38">
        <v>35.64</v>
      </c>
      <c r="CT7" s="38">
        <v>33.729999999999997</v>
      </c>
      <c r="CU7" s="38">
        <v>33.21</v>
      </c>
      <c r="CV7" s="38">
        <v>32.229999999999997</v>
      </c>
      <c r="CW7" s="38">
        <v>33.69</v>
      </c>
      <c r="CX7" s="38">
        <v>64.62</v>
      </c>
      <c r="CY7" s="38">
        <v>63.89</v>
      </c>
      <c r="CZ7" s="38">
        <v>56.98</v>
      </c>
      <c r="DA7" s="38">
        <v>55.84</v>
      </c>
      <c r="DB7" s="38">
        <v>57.93</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7.09</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2020-01-28T02:13:59Z</cp:lastPrinted>
  <dcterms:created xsi:type="dcterms:W3CDTF">2019-12-05T05:25:53Z</dcterms:created>
  <dcterms:modified xsi:type="dcterms:W3CDTF">2020-02-13T06:03:44Z</dcterms:modified>
  <cp:category/>
</cp:coreProperties>
</file>