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01\share\総務部\行財政管理課\財政班\【各種調査】\【公営企業関係調査】\【☆公営企業に係る「経営比較分析表」の分析等について】\Ｒ01（Ｈ31決算分）\03_県回答\"/>
    </mc:Choice>
  </mc:AlternateContent>
  <workbookProtection workbookAlgorithmName="SHA-512" workbookHashValue="HAxxROtkr7WT3eX3mHhWRHYYILMPIvoWjXLhbZ+AvMEEHviVhQ9qMeUCSqKZKBw7ueGxG6i56QxxOTfTb1BWfg==" workbookSaltValue="c9hMPSo7Fc2ycgPOMHyB6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<sst xmlns="http://schemas.openxmlformats.org/spreadsheetml/2006/main" count="228" uniqueCount="113">
  <si>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</si>
  <si>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</si>
  <si>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</si>
  <si>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</si>
  <si>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</si>
  <si>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</si>
  <si>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</si>
  <si>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</si>
  <si>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</si>
  <si>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</si>
  <si>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</si>
  <si>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</si>
  <si>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</si>
  <si>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</si>
  <si>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</si>
  <si>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</si>
  <si>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</si>
  <si>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</si>
  <si>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</si>
  <si>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</si>
  <si>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</si>
  <si>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</si>
  <si>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</si>
  <si>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</si>
  <si>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</si>
  <si>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</si>
  <si>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</si>
  <si>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</si>
  <si>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</si>
  <si>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</si>
  <si>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</si>
  <si>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</si>
  <si>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</si>
  <si>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</si>
  <si>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</si>
  <si>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</si>
  <si>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</si>
  <si>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</si>
  <si>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</si>
  <si>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</si>
  <si>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</si>
  <si>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</si>
  <si>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</si>
  <si>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</si>
  <si>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</si>
  <si>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</si>
  <si>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</si>
  <si>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</si>
  <si>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</si>
  <si>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</si>
  <si>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</si>
  <si>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</si>
  <si>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</si>
  <si>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</si>
  <si>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</si>
  <si>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</si>
  <si>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</si>
  <si>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</si>
  <si>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</si>
  <si>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</si>
  <si>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</si>
  <si>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</si>
  <si>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</si>
  <si>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</si>
  <si>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</si>
  <si>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</si>
  <si>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</si>
  <si>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</si>
  <si>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</si>
  <si>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</si>
  <si>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</si>
  <si>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</si>
  <si>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</si>
  <si>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</si>
  <si>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</si>
  <si>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</si>
  <si>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</si>
  <si>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</si>
  <si>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</si>
  <si>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</si>
  <si>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</si>
  <si>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</si>
  <si>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</si>
  <si>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</si>
  <si>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</si>
  <si>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</si>
  <si>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</si>
  <si>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</si>
  <si>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</si>
  <si>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</si>
  <si>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</si>
  <si>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</si>
  <si>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</si>
  <si>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</si>
  <si>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</si>
  <si>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</si>
  <si>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</si>
  <si>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西海市</t>
  </si>
  <si>
    <t>法非適用</t>
  </si>
  <si>
    <t>下水道事業</t>
  </si>
  <si>
    <t>特定環境保全公共下水道</t>
  </si>
  <si>
    <t>D3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</si>
  <si>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</si>
  <si>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</si>
  <si>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</si>
  <si>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</si>
  <si>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</si>
  <si>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</si>
  <si>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</si>
  <si>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</si>
  <si>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比較的新しい施設であるが、計画的かつ予防的な修繕を実施し、トータルコストの削減・平準化に努めながら、施設の長寿命化を図る必要がある。</t>
    <phoneticPr fontId="4"/>
  </si>
  <si>
    <t>　当事業は、令和8年度概成に向けて計画区域内の管渠整備を進めている。管渠の延伸により今後は接続世帯の増加が見込まれるものの、水洗化率は60％台である。引き続き未接続者に対する接続の普及促進を図り、料金収入の増収に取り組むとともに、経費削減と効率的な経営が必要である。
　また、平成28年度から地方公営企業法の適用に向けて準備を進めており、令和2年度以降は公営企業会計として中長期的な経営戦略の策定を行い、適切な事業運営に努める。</t>
    <phoneticPr fontId="4"/>
  </si>
  <si>
    <t>　当事業は現在計画区域内の管渠を整備中ではあるものの、経費回収率は類似団体平均値よりも低く、汚水処理原価は平均値よりも高い。収益的収支比率も100％を超えておらず、経営の健全性や効率性はよくない。
　また、管渠整備に伴う地方債の増嵩が見込まれることから、効率的な整備計画を進める必要がある。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</si>
</sst>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2.7</c:v>
                </c:pt>
                <c:pt idx="2">
                  <c:v>2.63</c:v>
                </c:pt>
                <c:pt idx="3">
                  <c:v>2.56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DE-4BAC-91D0-48AB81E7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229584"/>
        <c:axId val="35222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0.26</c:v>
                </c:pt>
                <c:pt idx="2">
                  <c:v>0.13</c:v>
                </c:pt>
                <c:pt idx="3">
                  <c:v>0.13</c:v>
                </c:pt>
                <c:pt idx="4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0DE-4BAC-91D0-48AB81E7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29584"/>
        <c:axId val="352226448"/>
      </c:lineChart>
      <c:dateAx>
        <c:axId val="35222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226448"/>
        <c:crosses val="autoZero"/>
        <c:auto val="1"/>
        <c:lblOffset val="100"/>
        <c:baseTimeUnit val="years"/>
      </c:dateAx>
      <c:valAx>
        <c:axId val="35222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222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22.86</c:v>
                </c:pt>
                <c:pt idx="1">
                  <c:v>26.23</c:v>
                </c:pt>
                <c:pt idx="2">
                  <c:v>29.49</c:v>
                </c:pt>
                <c:pt idx="3">
                  <c:v>30.97</c:v>
                </c:pt>
                <c:pt idx="4">
                  <c:v>30.91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F8-4C0C-B159-B60DFCF2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2384"/>
        <c:axId val="35382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36.65</c:v>
                </c:pt>
                <c:pt idx="2">
                  <c:v>37.72</c:v>
                </c:pt>
                <c:pt idx="3">
                  <c:v>37.08</c:v>
                </c:pt>
                <c:pt idx="4">
                  <c:v>37.46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F8-4C0C-B159-B60DFCF2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2384"/>
        <c:axId val="353825520"/>
      </c:lineChart>
      <c:dateAx>
        <c:axId val="35382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5520"/>
        <c:crosses val="autoZero"/>
        <c:auto val="1"/>
        <c:lblOffset val="100"/>
        <c:baseTimeUnit val="years"/>
      </c:dateAx>
      <c:valAx>
        <c:axId val="35382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2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56.65</c:v>
                </c:pt>
                <c:pt idx="1">
                  <c:v>59.91</c:v>
                </c:pt>
                <c:pt idx="2">
                  <c:v>63.62</c:v>
                </c:pt>
                <c:pt idx="3">
                  <c:v>63.78</c:v>
                </c:pt>
                <c:pt idx="4">
                  <c:v>64.72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D8-4F0F-8692-C4447142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7480"/>
        <c:axId val="353828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68.83</c:v>
                </c:pt>
                <c:pt idx="2">
                  <c:v>68.459999999999994</c:v>
                </c:pt>
                <c:pt idx="3">
                  <c:v>67.22</c:v>
                </c:pt>
                <c:pt idx="4">
                  <c:v>67.459999999999994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D8-4F0F-8692-C4447142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7480"/>
        <c:axId val="353828264"/>
      </c:lineChart>
      <c:dateAx>
        <c:axId val="35382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8264"/>
        <c:crosses val="autoZero"/>
        <c:auto val="1"/>
        <c:lblOffset val="100"/>
        <c:baseTimeUnit val="years"/>
      </c:dateAx>
      <c:valAx>
        <c:axId val="353828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2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96.34</c:v>
                </c:pt>
                <c:pt idx="1">
                  <c:v>107.27</c:v>
                </c:pt>
                <c:pt idx="2">
                  <c:v>100.53</c:v>
                </c:pt>
                <c:pt idx="3">
                  <c:v>83.9</c:v>
                </c:pt>
                <c:pt idx="4">
                  <c:v>90.79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E5-4A08-ABCC-359A064F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226840"/>
        <c:axId val="35222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E5-4A08-ABCC-359A064F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226840"/>
        <c:axId val="352227624"/>
      </c:lineChart>
      <c:dateAx>
        <c:axId val="352226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2227624"/>
        <c:crosses val="autoZero"/>
        <c:auto val="1"/>
        <c:lblOffset val="100"/>
        <c:baseTimeUnit val="years"/>
      </c:dateAx>
      <c:valAx>
        <c:axId val="35222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2226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99-4F1D-AEF0-9C1178A1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403920"/>
        <c:axId val="353403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99-4F1D-AEF0-9C1178A17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03920"/>
        <c:axId val="353403528"/>
      </c:lineChart>
      <c:dateAx>
        <c:axId val="35340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403528"/>
        <c:crosses val="autoZero"/>
        <c:auto val="1"/>
        <c:lblOffset val="100"/>
        <c:baseTimeUnit val="years"/>
      </c:dateAx>
      <c:valAx>
        <c:axId val="353403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40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D-41BC-8791-B8ADAF5B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405488"/>
        <c:axId val="35340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AD-41BC-8791-B8ADAF5B5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05488"/>
        <c:axId val="353409408"/>
      </c:lineChart>
      <c:dateAx>
        <c:axId val="35340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409408"/>
        <c:crosses val="autoZero"/>
        <c:auto val="1"/>
        <c:lblOffset val="100"/>
        <c:baseTimeUnit val="years"/>
      </c:dateAx>
      <c:valAx>
        <c:axId val="35340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405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10-4C5E-A1DA-D43F8CFA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408232"/>
        <c:axId val="353410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10-4C5E-A1DA-D43F8CFAE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08232"/>
        <c:axId val="353410584"/>
      </c:lineChart>
      <c:dateAx>
        <c:axId val="353408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410584"/>
        <c:crosses val="autoZero"/>
        <c:auto val="1"/>
        <c:lblOffset val="100"/>
        <c:baseTimeUnit val="years"/>
      </c:dateAx>
      <c:valAx>
        <c:axId val="353410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408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FC-4AB5-A5DC-707E9DB3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408624"/>
        <c:axId val="35341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FC-4AB5-A5DC-707E9DB3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08624"/>
        <c:axId val="353410192"/>
      </c:lineChart>
      <c:dateAx>
        <c:axId val="353408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410192"/>
        <c:crosses val="autoZero"/>
        <c:auto val="1"/>
        <c:lblOffset val="100"/>
        <c:baseTimeUnit val="years"/>
      </c:dateAx>
      <c:valAx>
        <c:axId val="35341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408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B-47A8-AB35-4DFCE33B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4736"/>
        <c:axId val="35382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1673.47</c:v>
                </c:pt>
                <c:pt idx="2">
                  <c:v>1592.72</c:v>
                </c:pt>
                <c:pt idx="3">
                  <c:v>1223.96</c:v>
                </c:pt>
                <c:pt idx="4">
                  <c:v>1269.1500000000001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0B-47A8-AB35-4DFCE33B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4736"/>
        <c:axId val="353828656"/>
      </c:lineChart>
      <c:dateAx>
        <c:axId val="353824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8656"/>
        <c:crosses val="autoZero"/>
        <c:auto val="1"/>
        <c:lblOffset val="100"/>
        <c:baseTimeUnit val="years"/>
      </c:dateAx>
      <c:valAx>
        <c:axId val="35382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2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73.42</c:v>
                </c:pt>
                <c:pt idx="1">
                  <c:v>63.77</c:v>
                </c:pt>
                <c:pt idx="2">
                  <c:v>47.72</c:v>
                </c:pt>
                <c:pt idx="3">
                  <c:v>38.6</c:v>
                </c:pt>
                <c:pt idx="4">
                  <c:v>51.18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D6-4EE4-829A-86CEDAEC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1992"/>
        <c:axId val="353824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49.22</c:v>
                </c:pt>
                <c:pt idx="2">
                  <c:v>53.7</c:v>
                </c:pt>
                <c:pt idx="3">
                  <c:v>61.54</c:v>
                </c:pt>
                <c:pt idx="4">
                  <c:v>63.97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D6-4EE4-829A-86CEDAECA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1992"/>
        <c:axId val="353824344"/>
      </c:lineChart>
      <c:dateAx>
        <c:axId val="353821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4344"/>
        <c:crosses val="autoZero"/>
        <c:auto val="1"/>
        <c:lblOffset val="100"/>
        <c:baseTimeUnit val="years"/>
      </c:dateAx>
      <c:valAx>
        <c:axId val="353824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21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228.07</c:v>
                </c:pt>
                <c:pt idx="1">
                  <c:v>265.77999999999997</c:v>
                </c:pt>
                <c:pt idx="2">
                  <c:v>355.89</c:v>
                </c:pt>
                <c:pt idx="3">
                  <c:v>442.02</c:v>
                </c:pt>
                <c:pt idx="4">
                  <c:v>332.76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75-47FE-86CC-912A4686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25128"/>
        <c:axId val="353827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332.02</c:v>
                </c:pt>
                <c:pt idx="2">
                  <c:v>300.35000000000002</c:v>
                </c:pt>
                <c:pt idx="3">
                  <c:v>267.86</c:v>
                </c:pt>
                <c:pt idx="4">
                  <c:v>256.82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75-47FE-86CC-912A4686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25128"/>
        <c:axId val="353827872"/>
      </c:lineChart>
      <c:dateAx>
        <c:axId val="353825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27872"/>
        <c:crosses val="autoZero"/>
        <c:auto val="1"/>
        <c:lblOffset val="100"/>
        <c:baseTimeUnit val="years"/>
      </c:dateAx>
      <c:valAx>
        <c:axId val="353827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25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西海市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27982</v>
      </c>
      <c r="AM8" s="68"/>
      <c r="AN8" s="68"/>
      <c r="AO8" s="68"/>
      <c r="AP8" s="68"/>
      <c r="AQ8" s="68"/>
      <c r="AR8" s="68"/>
      <c r="AS8" s="68"/>
      <c r="AT8" s="67">
        <f>データ!T6</f>
        <v>241.59</v>
      </c>
      <c r="AU8" s="67"/>
      <c r="AV8" s="67"/>
      <c r="AW8" s="67"/>
      <c r="AX8" s="67"/>
      <c r="AY8" s="67"/>
      <c r="AZ8" s="67"/>
      <c r="BA8" s="67"/>
      <c r="BB8" s="67">
        <f>データ!U6</f>
        <v>115.82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11.27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3200</v>
      </c>
      <c r="AE10" s="68"/>
      <c r="AF10" s="68"/>
      <c r="AG10" s="68"/>
      <c r="AH10" s="68"/>
      <c r="AI10" s="68"/>
      <c r="AJ10" s="68"/>
      <c r="AK10" s="2"/>
      <c r="AL10" s="68">
        <f>データ!V6</f>
        <v>3124</v>
      </c>
      <c r="AM10" s="68"/>
      <c r="AN10" s="68"/>
      <c r="AO10" s="68"/>
      <c r="AP10" s="68"/>
      <c r="AQ10" s="68"/>
      <c r="AR10" s="68"/>
      <c r="AS10" s="68"/>
      <c r="AT10" s="67">
        <f>データ!W6</f>
        <v>1.1100000000000001</v>
      </c>
      <c r="AU10" s="67"/>
      <c r="AV10" s="67"/>
      <c r="AW10" s="67"/>
      <c r="AX10" s="67"/>
      <c r="AY10" s="67"/>
      <c r="AZ10" s="67"/>
      <c r="BA10" s="67"/>
      <c r="BB10" s="67">
        <f>データ!X6</f>
        <v>2814.41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112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110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111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44</v>
      </c>
      <c r="N86" s="26" t="s">
        <v>44</v>
      </c>
      <c r="O86" s="26" t="str">
        <f>データ!EO6</f>
        <v>【0.12】</v>
      </c>
    </row>
  </sheetData>
  <sheetProtection algorithmName="SHA-512" hashValue="Mvze4JhQEwRbHLAuKa/2tFPy3SUo9gUdNQZQpxzMm/aSEI0d7eifRiuFyvXM+AcAOPEKHnXXqhXgLzUGHa4dFg==" saltValue="C0I6zuYge0jFirBRbaN5OQ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28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422126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長崎県　西海市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11.27</v>
      </c>
      <c r="Q6" s="34">
        <f t="shared" si="3"/>
        <v>100</v>
      </c>
      <c r="R6" s="34">
        <f t="shared" si="3"/>
        <v>3200</v>
      </c>
      <c r="S6" s="34">
        <f t="shared" si="3"/>
        <v>27982</v>
      </c>
      <c r="T6" s="34">
        <f t="shared" si="3"/>
        <v>241.59</v>
      </c>
      <c r="U6" s="34">
        <f t="shared" si="3"/>
        <v>115.82</v>
      </c>
      <c r="V6" s="34">
        <f t="shared" si="3"/>
        <v>3124</v>
      </c>
      <c r="W6" s="34">
        <f t="shared" si="3"/>
        <v>1.1100000000000001</v>
      </c>
      <c r="X6" s="34">
        <f t="shared" si="3"/>
        <v>2814.41</v>
      </c>
      <c r="Y6" s="35">
        <f>IF(Y7="",NA(),Y7)</f>
        <v>96.34</v>
      </c>
      <c r="Z6" s="35">
        <f t="shared" ref="Z6:AH6" si="4">IF(Z7="",NA(),Z7)</f>
        <v>107.27</v>
      </c>
      <c r="AA6" s="35">
        <f t="shared" si="4"/>
        <v>100.53</v>
      </c>
      <c r="AB6" s="35">
        <f t="shared" si="4"/>
        <v>83.9</v>
      </c>
      <c r="AC6" s="35">
        <f t="shared" si="4"/>
        <v>90.79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1671.86</v>
      </c>
      <c r="BL6" s="35">
        <f t="shared" si="7"/>
        <v>1673.47</v>
      </c>
      <c r="BM6" s="35">
        <f t="shared" si="7"/>
        <v>1592.72</v>
      </c>
      <c r="BN6" s="35">
        <f t="shared" si="7"/>
        <v>1223.96</v>
      </c>
      <c r="BO6" s="35">
        <f t="shared" si="7"/>
        <v>1269.1500000000001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73.42</v>
      </c>
      <c r="BR6" s="35">
        <f t="shared" ref="BR6:BZ6" si="8">IF(BR7="",NA(),BR7)</f>
        <v>63.77</v>
      </c>
      <c r="BS6" s="35">
        <f t="shared" si="8"/>
        <v>47.72</v>
      </c>
      <c r="BT6" s="35">
        <f t="shared" si="8"/>
        <v>38.6</v>
      </c>
      <c r="BU6" s="35">
        <f t="shared" si="8"/>
        <v>51.18</v>
      </c>
      <c r="BV6" s="35">
        <f t="shared" si="8"/>
        <v>50.54</v>
      </c>
      <c r="BW6" s="35">
        <f t="shared" si="8"/>
        <v>49.22</v>
      </c>
      <c r="BX6" s="35">
        <f t="shared" si="8"/>
        <v>53.7</v>
      </c>
      <c r="BY6" s="35">
        <f t="shared" si="8"/>
        <v>61.54</v>
      </c>
      <c r="BZ6" s="35">
        <f t="shared" si="8"/>
        <v>63.97</v>
      </c>
      <c r="CA6" s="34" t="str">
        <f>IF(CA7="","",IF(CA7="-","【-】","【"&amp;SUBSTITUTE(TEXT(CA7,"#,##0.00"),"-","△")&amp;"】"))</f>
        <v>【74.48】</v>
      </c>
      <c r="CB6" s="35">
        <f>IF(CB7="",NA(),CB7)</f>
        <v>228.07</v>
      </c>
      <c r="CC6" s="35">
        <f t="shared" ref="CC6:CK6" si="9">IF(CC7="",NA(),CC7)</f>
        <v>265.77999999999997</v>
      </c>
      <c r="CD6" s="35">
        <f t="shared" si="9"/>
        <v>355.89</v>
      </c>
      <c r="CE6" s="35">
        <f t="shared" si="9"/>
        <v>442.02</v>
      </c>
      <c r="CF6" s="35">
        <f t="shared" si="9"/>
        <v>332.76</v>
      </c>
      <c r="CG6" s="35">
        <f t="shared" si="9"/>
        <v>320.36</v>
      </c>
      <c r="CH6" s="35">
        <f t="shared" si="9"/>
        <v>332.02</v>
      </c>
      <c r="CI6" s="35">
        <f t="shared" si="9"/>
        <v>300.35000000000002</v>
      </c>
      <c r="CJ6" s="35">
        <f t="shared" si="9"/>
        <v>267.86</v>
      </c>
      <c r="CK6" s="35">
        <f t="shared" si="9"/>
        <v>256.82</v>
      </c>
      <c r="CL6" s="34" t="str">
        <f>IF(CL7="","",IF(CL7="-","【-】","【"&amp;SUBSTITUTE(TEXT(CL7,"#,##0.00"),"-","△")&amp;"】"))</f>
        <v>【219.46】</v>
      </c>
      <c r="CM6" s="35">
        <f>IF(CM7="",NA(),CM7)</f>
        <v>22.86</v>
      </c>
      <c r="CN6" s="35">
        <f t="shared" ref="CN6:CV6" si="10">IF(CN7="",NA(),CN7)</f>
        <v>26.23</v>
      </c>
      <c r="CO6" s="35">
        <f t="shared" si="10"/>
        <v>29.49</v>
      </c>
      <c r="CP6" s="35">
        <f t="shared" si="10"/>
        <v>30.97</v>
      </c>
      <c r="CQ6" s="35">
        <f t="shared" si="10"/>
        <v>30.91</v>
      </c>
      <c r="CR6" s="35">
        <f t="shared" si="10"/>
        <v>34.74</v>
      </c>
      <c r="CS6" s="35">
        <f t="shared" si="10"/>
        <v>36.65</v>
      </c>
      <c r="CT6" s="35">
        <f t="shared" si="10"/>
        <v>37.72</v>
      </c>
      <c r="CU6" s="35">
        <f t="shared" si="10"/>
        <v>37.08</v>
      </c>
      <c r="CV6" s="35">
        <f t="shared" si="10"/>
        <v>37.46</v>
      </c>
      <c r="CW6" s="34" t="str">
        <f>IF(CW7="","",IF(CW7="-","【-】","【"&amp;SUBSTITUTE(TEXT(CW7,"#,##0.00"),"-","△")&amp;"】"))</f>
        <v>【42.82】</v>
      </c>
      <c r="CX6" s="35">
        <f>IF(CX7="",NA(),CX7)</f>
        <v>56.65</v>
      </c>
      <c r="CY6" s="35">
        <f t="shared" ref="CY6:DG6" si="11">IF(CY7="",NA(),CY7)</f>
        <v>59.91</v>
      </c>
      <c r="CZ6" s="35">
        <f t="shared" si="11"/>
        <v>63.62</v>
      </c>
      <c r="DA6" s="35">
        <f t="shared" si="11"/>
        <v>63.78</v>
      </c>
      <c r="DB6" s="35">
        <f t="shared" si="11"/>
        <v>64.72</v>
      </c>
      <c r="DC6" s="35">
        <f t="shared" si="11"/>
        <v>70.14</v>
      </c>
      <c r="DD6" s="35">
        <f t="shared" si="11"/>
        <v>68.83</v>
      </c>
      <c r="DE6" s="35">
        <f t="shared" si="11"/>
        <v>68.459999999999994</v>
      </c>
      <c r="DF6" s="35">
        <f t="shared" si="11"/>
        <v>67.22</v>
      </c>
      <c r="DG6" s="35">
        <f t="shared" si="11"/>
        <v>67.459999999999994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5">
        <f t="shared" ref="EF6:EN6" si="14">IF(EF7="",NA(),EF7)</f>
        <v>2.7</v>
      </c>
      <c r="EG6" s="35">
        <f t="shared" si="14"/>
        <v>2.63</v>
      </c>
      <c r="EH6" s="35">
        <f t="shared" si="14"/>
        <v>2.56</v>
      </c>
      <c r="EI6" s="34">
        <f t="shared" si="14"/>
        <v>0</v>
      </c>
      <c r="EJ6" s="35">
        <f t="shared" si="14"/>
        <v>0.08</v>
      </c>
      <c r="EK6" s="35">
        <f t="shared" si="14"/>
        <v>0.26</v>
      </c>
      <c r="EL6" s="35">
        <f t="shared" si="14"/>
        <v>0.13</v>
      </c>
      <c r="EM6" s="35">
        <f t="shared" si="14"/>
        <v>0.13</v>
      </c>
      <c r="EN6" s="35">
        <f t="shared" si="14"/>
        <v>0.09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422126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11.27</v>
      </c>
      <c r="Q7" s="38">
        <v>100</v>
      </c>
      <c r="R7" s="38">
        <v>3200</v>
      </c>
      <c r="S7" s="38">
        <v>27982</v>
      </c>
      <c r="T7" s="38">
        <v>241.59</v>
      </c>
      <c r="U7" s="38">
        <v>115.82</v>
      </c>
      <c r="V7" s="38">
        <v>3124</v>
      </c>
      <c r="W7" s="38">
        <v>1.1100000000000001</v>
      </c>
      <c r="X7" s="38">
        <v>2814.41</v>
      </c>
      <c r="Y7" s="38">
        <v>96.34</v>
      </c>
      <c r="Z7" s="38">
        <v>107.27</v>
      </c>
      <c r="AA7" s="38">
        <v>100.53</v>
      </c>
      <c r="AB7" s="38">
        <v>83.9</v>
      </c>
      <c r="AC7" s="38">
        <v>90.79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1671.86</v>
      </c>
      <c r="BL7" s="38">
        <v>1673.47</v>
      </c>
      <c r="BM7" s="38">
        <v>1592.72</v>
      </c>
      <c r="BN7" s="38">
        <v>1223.96</v>
      </c>
      <c r="BO7" s="38">
        <v>1269.1500000000001</v>
      </c>
      <c r="BP7" s="38">
        <v>1209.4000000000001</v>
      </c>
      <c r="BQ7" s="38">
        <v>73.42</v>
      </c>
      <c r="BR7" s="38">
        <v>63.77</v>
      </c>
      <c r="BS7" s="38">
        <v>47.72</v>
      </c>
      <c r="BT7" s="38">
        <v>38.6</v>
      </c>
      <c r="BU7" s="38">
        <v>51.18</v>
      </c>
      <c r="BV7" s="38">
        <v>50.54</v>
      </c>
      <c r="BW7" s="38">
        <v>49.22</v>
      </c>
      <c r="BX7" s="38">
        <v>53.7</v>
      </c>
      <c r="BY7" s="38">
        <v>61.54</v>
      </c>
      <c r="BZ7" s="38">
        <v>63.97</v>
      </c>
      <c r="CA7" s="38">
        <v>74.48</v>
      </c>
      <c r="CB7" s="38">
        <v>228.07</v>
      </c>
      <c r="CC7" s="38">
        <v>265.77999999999997</v>
      </c>
      <c r="CD7" s="38">
        <v>355.89</v>
      </c>
      <c r="CE7" s="38">
        <v>442.02</v>
      </c>
      <c r="CF7" s="38">
        <v>332.76</v>
      </c>
      <c r="CG7" s="38">
        <v>320.36</v>
      </c>
      <c r="CH7" s="38">
        <v>332.02</v>
      </c>
      <c r="CI7" s="38">
        <v>300.35000000000002</v>
      </c>
      <c r="CJ7" s="38">
        <v>267.86</v>
      </c>
      <c r="CK7" s="38">
        <v>256.82</v>
      </c>
      <c r="CL7" s="38">
        <v>219.46</v>
      </c>
      <c r="CM7" s="38">
        <v>22.86</v>
      </c>
      <c r="CN7" s="38">
        <v>26.23</v>
      </c>
      <c r="CO7" s="38">
        <v>29.49</v>
      </c>
      <c r="CP7" s="38">
        <v>30.97</v>
      </c>
      <c r="CQ7" s="38">
        <v>30.91</v>
      </c>
      <c r="CR7" s="38">
        <v>34.74</v>
      </c>
      <c r="CS7" s="38">
        <v>36.65</v>
      </c>
      <c r="CT7" s="38">
        <v>37.72</v>
      </c>
      <c r="CU7" s="38">
        <v>37.08</v>
      </c>
      <c r="CV7" s="38">
        <v>37.46</v>
      </c>
      <c r="CW7" s="38">
        <v>42.82</v>
      </c>
      <c r="CX7" s="38">
        <v>56.65</v>
      </c>
      <c r="CY7" s="38">
        <v>59.91</v>
      </c>
      <c r="CZ7" s="38">
        <v>63.62</v>
      </c>
      <c r="DA7" s="38">
        <v>63.78</v>
      </c>
      <c r="DB7" s="38">
        <v>64.72</v>
      </c>
      <c r="DC7" s="38">
        <v>70.14</v>
      </c>
      <c r="DD7" s="38">
        <v>68.83</v>
      </c>
      <c r="DE7" s="38">
        <v>68.459999999999994</v>
      </c>
      <c r="DF7" s="38">
        <v>67.22</v>
      </c>
      <c r="DG7" s="38">
        <v>67.459999999999994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2.7</v>
      </c>
      <c r="EG7" s="38">
        <v>2.63</v>
      </c>
      <c r="EH7" s="38">
        <v>2.56</v>
      </c>
      <c r="EI7" s="38">
        <v>0</v>
      </c>
      <c r="EJ7" s="38">
        <v>0.08</v>
      </c>
      <c r="EK7" s="38">
        <v>0.26</v>
      </c>
      <c r="EL7" s="38">
        <v>0.13</v>
      </c>
      <c r="EM7" s="38">
        <v>0.13</v>
      </c>
      <c r="EN7" s="38">
        <v>0.09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2020-01-23T11:33:52Z</cp:lastPrinted>
  <dcterms:created xsi:type="dcterms:W3CDTF">2019-12-05T05:14:38Z</dcterms:created>
  <dcterms:modified xsi:type="dcterms:W3CDTF">2020-02-06T00:49:04Z</dcterms:modified>
</cp:coreProperties>
</file>