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DbXJA27iF/+tOnA7IUTuIfUgGeno/d8bpjzvOnslTL9R5lOnt164J+OfvXSY1dY1Pw+doVo6e60/wyqWGi4nw==" workbookSaltValue="QcCzxhcZCmP+9GEishaBb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<sst xmlns="http://schemas.openxmlformats.org/spreadsheetml/2006/main" count="228" uniqueCount="114">
  <si>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</si>
  <si>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</si>
  <si>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</si>
  <si>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</si>
  <si>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</si>
  <si>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</si>
  <si>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</si>
  <si>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</si>
  <si>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</si>
  <si>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</si>
  <si>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</si>
  <si>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</si>
  <si>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</si>
  <si>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</si>
  <si>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</si>
  <si>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</si>
  <si>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</si>
  <si>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</si>
  <si>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</si>
  <si>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</si>
  <si>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</si>
  <si>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</si>
  <si>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</si>
  <si>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</si>
  <si>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</si>
  <si>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</si>
  <si>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</si>
  <si>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</si>
  <si>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</si>
  <si>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</si>
  <si>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</si>
  <si>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</si>
  <si>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</si>
  <si>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</si>
  <si>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</si>
  <si>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</si>
  <si>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</si>
  <si>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</si>
  <si>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</si>
  <si>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</si>
  <si>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</si>
  <si>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</si>
  <si>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</si>
  <si>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</si>
  <si>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</si>
  <si>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</si>
  <si>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</si>
  <si>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</si>
  <si>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</si>
  <si>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</si>
  <si>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</si>
  <si>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</si>
  <si>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</si>
  <si>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</si>
  <si>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</si>
  <si>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</si>
  <si>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</si>
  <si>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</si>
  <si>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</si>
  <si>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</si>
  <si>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</si>
  <si>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</si>
  <si>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</si>
  <si>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</si>
  <si>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</si>
  <si>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</si>
  <si>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</si>
  <si>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</si>
  <si>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</si>
  <si>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</si>
  <si>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</si>
  <si>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</si>
  <si>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</si>
  <si>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</si>
  <si>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</si>
  <si>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</si>
  <si>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</si>
  <si>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</si>
  <si>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</si>
  <si>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</si>
  <si>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</si>
  <si>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</si>
  <si>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</si>
  <si>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</si>
  <si>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</si>
  <si>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</si>
  <si>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</si>
  <si>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</si>
  <si>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</si>
  <si>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</si>
  <si>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</si>
  <si>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</si>
  <si>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</si>
  <si>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</si>
  <si>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</si>
  <si>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</si>
  <si>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</si>
  <si>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</si>
  <si>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</si>
  <si>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</si>
  <si>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</si>
  <si>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</si>
  <si>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</si>
  <si>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</si>
  <si>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</si>
  <si>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</si>
  <si>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</si>
  <si>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</si>
  <si>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</si>
  <si>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</si>
  <si>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</si>
  <si>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法定耐用年数を経過した管渠はなく、管渠更新の必要性は低いが、汚水処理施設については供用開始から15年以上経過した施設が多く、最適整備構想の策定及び機能強化事業を実施している。今後も計画的な更新等を行う必要がある。</t>
    <rPh sb="60" eb="61">
      <t>オオ</t>
    </rPh>
    <rPh sb="63" eb="65">
      <t>サイテキ</t>
    </rPh>
    <rPh sb="65" eb="67">
      <t>セイビ</t>
    </rPh>
    <rPh sb="67" eb="69">
      <t>コウソウ</t>
    </rPh>
    <rPh sb="70" eb="72">
      <t>サクテイ</t>
    </rPh>
    <rPh sb="72" eb="73">
      <t>オヨ</t>
    </rPh>
    <rPh sb="74" eb="76">
      <t>キノウ</t>
    </rPh>
    <rPh sb="76" eb="78">
      <t>キョウカ</t>
    </rPh>
    <rPh sb="78" eb="80">
      <t>ジギョウ</t>
    </rPh>
    <rPh sb="81" eb="83">
      <t>ジッシ</t>
    </rPh>
    <phoneticPr fontId="4"/>
  </si>
  <si>
    <t>　経費回収率及び汚水処理原価は類似団体平均値と同程度であり、収益的収支比率も100％を超えている状況ではあるが、汚水処理費を料金収入で賄えておらず、一般会計からの繰入金に頼らざるを得ないのが現状である。</t>
    <phoneticPr fontId="4"/>
  </si>
  <si>
    <t>　施設の老朽化に伴い維持管理費や施設改修費の増大が見込まれるが、人口減少により料金収入の増収が見込めないため、引き続き一般会計からの繰入金に頼らざるを得ない状況にある。今後も施設の維持管理の更なる効率化や老朽化した施設の更新費用の低減・平準化、料金改定を行っていく必要がある。
　また、平成28年度から地方公営企業法の適用に向けて準備を進めており、令和2年度以降は公営企業会計として中長期的な経営戦略の策定を行い、適切な事業運営に努める。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</si>
</sst>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3C3-45E3-BBDA-A673759798DF}"/>
            </c:ext>
          </c:extLst>
        </c:ser>
        <c:dLbls>
          <c:showLegendKey val="0"/>
          <c:showVal val="0"/>
          <c:showCatName val="0"/>
          <c:showSerName val="0"/>
          <c:showPercent val="0"/>
          <c:showBubbleSize val="0"/>
        </c:dLbls>
        <c:gapWidth val="150"/>
        <c:axId val="338333184"/>
        <c:axId val="21127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23C3-45E3-BBDA-A673759798DF}"/>
            </c:ext>
          </c:extLst>
        </c:ser>
        <c:dLbls>
          <c:showLegendKey val="0"/>
          <c:showVal val="0"/>
          <c:showCatName val="0"/>
          <c:showSerName val="0"/>
          <c:showPercent val="0"/>
          <c:showBubbleSize val="0"/>
        </c:dLbls>
        <c:marker val="1"/>
        <c:smooth val="0"/>
        <c:axId val="338333184"/>
        <c:axId val="211278016"/>
      </c:lineChart>
      <c:dateAx>
        <c:axId val="338333184"/>
        <c:scaling>
          <c:orientation val="minMax"/>
        </c:scaling>
        <c:delete val="1"/>
        <c:axPos val="b"/>
        <c:numFmt formatCode="ge" sourceLinked="1"/>
        <c:majorTickMark val="none"/>
        <c:minorTickMark val="none"/>
        <c:tickLblPos val="none"/>
        <c:crossAx val="211278016"/>
        <c:crosses val="autoZero"/>
        <c:auto val="1"/>
        <c:lblOffset val="100"/>
        <c:baseTimeUnit val="years"/>
      </c:dateAx>
      <c:valAx>
        <c:axId val="2112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83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42.01</c:v>
                </c:pt>
                <c:pt idx="1">
                  <c:v>41.08</c:v>
                </c:pt>
                <c:pt idx="2">
                  <c:v>40.700000000000003</c:v>
                </c:pt>
                <c:pt idx="3">
                  <c:v>40.51</c:v>
                </c:pt>
                <c:pt idx="4">
                  <c:v>40.64</c:v>
                </c:pt>
              </c:numCache>
            </c:numRef>
          </c:val>
          <c:extLst xmlns:c16r2="http://schemas.microsoft.com/office/drawing/2015/06/chart">
            <c:ext xmlns:c16="http://schemas.microsoft.com/office/drawing/2014/chart" uri="{C3380CC4-5D6E-409C-BE32-E72D297353CC}">
              <c16:uniqueId val="{00000000-ABBC-4FF1-8220-4E34D8A07D87}"/>
            </c:ext>
          </c:extLst>
        </c:ser>
        <c:dLbls>
          <c:showLegendKey val="0"/>
          <c:showVal val="0"/>
          <c:showCatName val="0"/>
          <c:showSerName val="0"/>
          <c:showPercent val="0"/>
          <c:showBubbleSize val="0"/>
        </c:dLbls>
        <c:gapWidth val="150"/>
        <c:axId val="341075968"/>
        <c:axId val="21725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ABBC-4FF1-8220-4E34D8A07D87}"/>
            </c:ext>
          </c:extLst>
        </c:ser>
        <c:dLbls>
          <c:showLegendKey val="0"/>
          <c:showVal val="0"/>
          <c:showCatName val="0"/>
          <c:showSerName val="0"/>
          <c:showPercent val="0"/>
          <c:showBubbleSize val="0"/>
        </c:dLbls>
        <c:marker val="1"/>
        <c:smooth val="0"/>
        <c:axId val="341075968"/>
        <c:axId val="217257600"/>
      </c:lineChart>
      <c:dateAx>
        <c:axId val="341075968"/>
        <c:scaling>
          <c:orientation val="minMax"/>
        </c:scaling>
        <c:delete val="1"/>
        <c:axPos val="b"/>
        <c:numFmt formatCode="ge" sourceLinked="1"/>
        <c:majorTickMark val="none"/>
        <c:minorTickMark val="none"/>
        <c:tickLblPos val="none"/>
        <c:crossAx val="217257600"/>
        <c:crosses val="autoZero"/>
        <c:auto val="1"/>
        <c:lblOffset val="100"/>
        <c:baseTimeUnit val="years"/>
      </c:dateAx>
      <c:valAx>
        <c:axId val="21725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81.8</c:v>
                </c:pt>
                <c:pt idx="1">
                  <c:v>81.97</c:v>
                </c:pt>
                <c:pt idx="2">
                  <c:v>83.1</c:v>
                </c:pt>
                <c:pt idx="3">
                  <c:v>83.54</c:v>
                </c:pt>
                <c:pt idx="4">
                  <c:v>84.74</c:v>
                </c:pt>
              </c:numCache>
            </c:numRef>
          </c:val>
          <c:extLst xmlns:c16r2="http://schemas.microsoft.com/office/drawing/2015/06/chart">
            <c:ext xmlns:c16="http://schemas.microsoft.com/office/drawing/2014/chart" uri="{C3380CC4-5D6E-409C-BE32-E72D297353CC}">
              <c16:uniqueId val="{00000000-DDB1-4FFF-9BB0-8051C867AA25}"/>
            </c:ext>
          </c:extLst>
        </c:ser>
        <c:dLbls>
          <c:showLegendKey val="0"/>
          <c:showVal val="0"/>
          <c:showCatName val="0"/>
          <c:showSerName val="0"/>
          <c:showPercent val="0"/>
          <c:showBubbleSize val="0"/>
        </c:dLbls>
        <c:gapWidth val="150"/>
        <c:axId val="341180416"/>
        <c:axId val="2172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DDB1-4FFF-9BB0-8051C867AA25}"/>
            </c:ext>
          </c:extLst>
        </c:ser>
        <c:dLbls>
          <c:showLegendKey val="0"/>
          <c:showVal val="0"/>
          <c:showCatName val="0"/>
          <c:showSerName val="0"/>
          <c:showPercent val="0"/>
          <c:showBubbleSize val="0"/>
        </c:dLbls>
        <c:marker val="1"/>
        <c:smooth val="0"/>
        <c:axId val="341180416"/>
        <c:axId val="217259328"/>
      </c:lineChart>
      <c:dateAx>
        <c:axId val="341180416"/>
        <c:scaling>
          <c:orientation val="minMax"/>
        </c:scaling>
        <c:delete val="1"/>
        <c:axPos val="b"/>
        <c:numFmt formatCode="ge" sourceLinked="1"/>
        <c:majorTickMark val="none"/>
        <c:minorTickMark val="none"/>
        <c:tickLblPos val="none"/>
        <c:crossAx val="217259328"/>
        <c:crosses val="autoZero"/>
        <c:auto val="1"/>
        <c:lblOffset val="100"/>
        <c:baseTimeUnit val="years"/>
      </c:dateAx>
      <c:valAx>
        <c:axId val="2172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1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94.16</c:v>
                </c:pt>
                <c:pt idx="1">
                  <c:v>93.98</c:v>
                </c:pt>
                <c:pt idx="2">
                  <c:v>94.77</c:v>
                </c:pt>
                <c:pt idx="3">
                  <c:v>100.31</c:v>
                </c:pt>
                <c:pt idx="4">
                  <c:v>100.19</c:v>
                </c:pt>
              </c:numCache>
            </c:numRef>
          </c:val>
          <c:extLst xmlns:c16r2="http://schemas.microsoft.com/office/drawing/2015/06/chart">
            <c:ext xmlns:c16="http://schemas.microsoft.com/office/drawing/2014/chart" uri="{C3380CC4-5D6E-409C-BE32-E72D297353CC}">
              <c16:uniqueId val="{00000000-4541-4452-9980-587A72BEB2EA}"/>
            </c:ext>
          </c:extLst>
        </c:ser>
        <c:dLbls>
          <c:showLegendKey val="0"/>
          <c:showVal val="0"/>
          <c:showCatName val="0"/>
          <c:showSerName val="0"/>
          <c:showPercent val="0"/>
          <c:showBubbleSize val="0"/>
        </c:dLbls>
        <c:gapWidth val="150"/>
        <c:axId val="339158528"/>
        <c:axId val="8148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41-4452-9980-587A72BEB2EA}"/>
            </c:ext>
          </c:extLst>
        </c:ser>
        <c:dLbls>
          <c:showLegendKey val="0"/>
          <c:showVal val="0"/>
          <c:showCatName val="0"/>
          <c:showSerName val="0"/>
          <c:showPercent val="0"/>
          <c:showBubbleSize val="0"/>
        </c:dLbls>
        <c:marker val="1"/>
        <c:smooth val="0"/>
        <c:axId val="339158528"/>
        <c:axId val="81485824"/>
      </c:lineChart>
      <c:dateAx>
        <c:axId val="339158528"/>
        <c:scaling>
          <c:orientation val="minMax"/>
        </c:scaling>
        <c:delete val="1"/>
        <c:axPos val="b"/>
        <c:numFmt formatCode="ge" sourceLinked="1"/>
        <c:majorTickMark val="none"/>
        <c:minorTickMark val="none"/>
        <c:tickLblPos val="none"/>
        <c:crossAx val="81485824"/>
        <c:crosses val="autoZero"/>
        <c:auto val="1"/>
        <c:lblOffset val="100"/>
        <c:baseTimeUnit val="years"/>
      </c:dateAx>
      <c:valAx>
        <c:axId val="8148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15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DD-4D61-83BD-A1446333EFAE}"/>
            </c:ext>
          </c:extLst>
        </c:ser>
        <c:dLbls>
          <c:showLegendKey val="0"/>
          <c:showVal val="0"/>
          <c:showCatName val="0"/>
          <c:showSerName val="0"/>
          <c:showPercent val="0"/>
          <c:showBubbleSize val="0"/>
        </c:dLbls>
        <c:gapWidth val="150"/>
        <c:axId val="339160576"/>
        <c:axId val="814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DD-4D61-83BD-A1446333EFAE}"/>
            </c:ext>
          </c:extLst>
        </c:ser>
        <c:dLbls>
          <c:showLegendKey val="0"/>
          <c:showVal val="0"/>
          <c:showCatName val="0"/>
          <c:showSerName val="0"/>
          <c:showPercent val="0"/>
          <c:showBubbleSize val="0"/>
        </c:dLbls>
        <c:marker val="1"/>
        <c:smooth val="0"/>
        <c:axId val="339160576"/>
        <c:axId val="81487552"/>
      </c:lineChart>
      <c:dateAx>
        <c:axId val="339160576"/>
        <c:scaling>
          <c:orientation val="minMax"/>
        </c:scaling>
        <c:delete val="1"/>
        <c:axPos val="b"/>
        <c:numFmt formatCode="ge" sourceLinked="1"/>
        <c:majorTickMark val="none"/>
        <c:minorTickMark val="none"/>
        <c:tickLblPos val="none"/>
        <c:crossAx val="81487552"/>
        <c:crosses val="autoZero"/>
        <c:auto val="1"/>
        <c:lblOffset val="100"/>
        <c:baseTimeUnit val="years"/>
      </c:dateAx>
      <c:valAx>
        <c:axId val="814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1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57-4EB1-A9C0-46688308D0E1}"/>
            </c:ext>
          </c:extLst>
        </c:ser>
        <c:dLbls>
          <c:showLegendKey val="0"/>
          <c:showVal val="0"/>
          <c:showCatName val="0"/>
          <c:showSerName val="0"/>
          <c:showPercent val="0"/>
          <c:showBubbleSize val="0"/>
        </c:dLbls>
        <c:gapWidth val="150"/>
        <c:axId val="339797504"/>
        <c:axId val="8148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57-4EB1-A9C0-46688308D0E1}"/>
            </c:ext>
          </c:extLst>
        </c:ser>
        <c:dLbls>
          <c:showLegendKey val="0"/>
          <c:showVal val="0"/>
          <c:showCatName val="0"/>
          <c:showSerName val="0"/>
          <c:showPercent val="0"/>
          <c:showBubbleSize val="0"/>
        </c:dLbls>
        <c:marker val="1"/>
        <c:smooth val="0"/>
        <c:axId val="339797504"/>
        <c:axId val="81489280"/>
      </c:lineChart>
      <c:dateAx>
        <c:axId val="339797504"/>
        <c:scaling>
          <c:orientation val="minMax"/>
        </c:scaling>
        <c:delete val="1"/>
        <c:axPos val="b"/>
        <c:numFmt formatCode="ge" sourceLinked="1"/>
        <c:majorTickMark val="none"/>
        <c:minorTickMark val="none"/>
        <c:tickLblPos val="none"/>
        <c:crossAx val="81489280"/>
        <c:crosses val="autoZero"/>
        <c:auto val="1"/>
        <c:lblOffset val="100"/>
        <c:baseTimeUnit val="years"/>
      </c:dateAx>
      <c:valAx>
        <c:axId val="8148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3EE-4A39-83C2-C5FD7A898061}"/>
            </c:ext>
          </c:extLst>
        </c:ser>
        <c:dLbls>
          <c:showLegendKey val="0"/>
          <c:showVal val="0"/>
          <c:showCatName val="0"/>
          <c:showSerName val="0"/>
          <c:showPercent val="0"/>
          <c:showBubbleSize val="0"/>
        </c:dLbls>
        <c:gapWidth val="150"/>
        <c:axId val="340111360"/>
        <c:axId val="8149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3EE-4A39-83C2-C5FD7A898061}"/>
            </c:ext>
          </c:extLst>
        </c:ser>
        <c:dLbls>
          <c:showLegendKey val="0"/>
          <c:showVal val="0"/>
          <c:showCatName val="0"/>
          <c:showSerName val="0"/>
          <c:showPercent val="0"/>
          <c:showBubbleSize val="0"/>
        </c:dLbls>
        <c:marker val="1"/>
        <c:smooth val="0"/>
        <c:axId val="340111360"/>
        <c:axId val="81491008"/>
      </c:lineChart>
      <c:dateAx>
        <c:axId val="340111360"/>
        <c:scaling>
          <c:orientation val="minMax"/>
        </c:scaling>
        <c:delete val="1"/>
        <c:axPos val="b"/>
        <c:numFmt formatCode="ge" sourceLinked="1"/>
        <c:majorTickMark val="none"/>
        <c:minorTickMark val="none"/>
        <c:tickLblPos val="none"/>
        <c:crossAx val="81491008"/>
        <c:crosses val="autoZero"/>
        <c:auto val="1"/>
        <c:lblOffset val="100"/>
        <c:baseTimeUnit val="years"/>
      </c:dateAx>
      <c:valAx>
        <c:axId val="8149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11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91-474C-B616-1865C3FBB4B1}"/>
            </c:ext>
          </c:extLst>
        </c:ser>
        <c:dLbls>
          <c:showLegendKey val="0"/>
          <c:showVal val="0"/>
          <c:showCatName val="0"/>
          <c:showSerName val="0"/>
          <c:showPercent val="0"/>
          <c:showBubbleSize val="0"/>
        </c:dLbls>
        <c:gapWidth val="150"/>
        <c:axId val="340113408"/>
        <c:axId val="8149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91-474C-B616-1865C3FBB4B1}"/>
            </c:ext>
          </c:extLst>
        </c:ser>
        <c:dLbls>
          <c:showLegendKey val="0"/>
          <c:showVal val="0"/>
          <c:showCatName val="0"/>
          <c:showSerName val="0"/>
          <c:showPercent val="0"/>
          <c:showBubbleSize val="0"/>
        </c:dLbls>
        <c:marker val="1"/>
        <c:smooth val="0"/>
        <c:axId val="340113408"/>
        <c:axId val="81492736"/>
      </c:lineChart>
      <c:dateAx>
        <c:axId val="340113408"/>
        <c:scaling>
          <c:orientation val="minMax"/>
        </c:scaling>
        <c:delete val="1"/>
        <c:axPos val="b"/>
        <c:numFmt formatCode="ge" sourceLinked="1"/>
        <c:majorTickMark val="none"/>
        <c:minorTickMark val="none"/>
        <c:tickLblPos val="none"/>
        <c:crossAx val="81492736"/>
        <c:crosses val="autoZero"/>
        <c:auto val="1"/>
        <c:lblOffset val="100"/>
        <c:baseTimeUnit val="years"/>
      </c:dateAx>
      <c:valAx>
        <c:axId val="814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1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2CE-4BFD-93B8-03A0AF470E70}"/>
            </c:ext>
          </c:extLst>
        </c:ser>
        <c:dLbls>
          <c:showLegendKey val="0"/>
          <c:showVal val="0"/>
          <c:showCatName val="0"/>
          <c:showSerName val="0"/>
          <c:showPercent val="0"/>
          <c:showBubbleSize val="0"/>
        </c:dLbls>
        <c:gapWidth val="150"/>
        <c:axId val="340824064"/>
        <c:axId val="21725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82CE-4BFD-93B8-03A0AF470E70}"/>
            </c:ext>
          </c:extLst>
        </c:ser>
        <c:dLbls>
          <c:showLegendKey val="0"/>
          <c:showVal val="0"/>
          <c:showCatName val="0"/>
          <c:showSerName val="0"/>
          <c:showPercent val="0"/>
          <c:showBubbleSize val="0"/>
        </c:dLbls>
        <c:marker val="1"/>
        <c:smooth val="0"/>
        <c:axId val="340824064"/>
        <c:axId val="217252416"/>
      </c:lineChart>
      <c:dateAx>
        <c:axId val="340824064"/>
        <c:scaling>
          <c:orientation val="minMax"/>
        </c:scaling>
        <c:delete val="1"/>
        <c:axPos val="b"/>
        <c:numFmt formatCode="ge" sourceLinked="1"/>
        <c:majorTickMark val="none"/>
        <c:minorTickMark val="none"/>
        <c:tickLblPos val="none"/>
        <c:crossAx val="217252416"/>
        <c:crosses val="autoZero"/>
        <c:auto val="1"/>
        <c:lblOffset val="100"/>
        <c:baseTimeUnit val="years"/>
      </c:dateAx>
      <c:valAx>
        <c:axId val="2172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8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67.7</c:v>
                </c:pt>
                <c:pt idx="1">
                  <c:v>63.53</c:v>
                </c:pt>
                <c:pt idx="2">
                  <c:v>61</c:v>
                </c:pt>
                <c:pt idx="3">
                  <c:v>62.72</c:v>
                </c:pt>
                <c:pt idx="4">
                  <c:v>63.25</c:v>
                </c:pt>
              </c:numCache>
            </c:numRef>
          </c:val>
          <c:extLst xmlns:c16r2="http://schemas.microsoft.com/office/drawing/2015/06/chart">
            <c:ext xmlns:c16="http://schemas.microsoft.com/office/drawing/2014/chart" uri="{C3380CC4-5D6E-409C-BE32-E72D297353CC}">
              <c16:uniqueId val="{00000000-98E3-46DD-AFE2-E44C15889373}"/>
            </c:ext>
          </c:extLst>
        </c:ser>
        <c:dLbls>
          <c:showLegendKey val="0"/>
          <c:showVal val="0"/>
          <c:showCatName val="0"/>
          <c:showSerName val="0"/>
          <c:showPercent val="0"/>
          <c:showBubbleSize val="0"/>
        </c:dLbls>
        <c:gapWidth val="150"/>
        <c:axId val="340826112"/>
        <c:axId val="21725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98E3-46DD-AFE2-E44C15889373}"/>
            </c:ext>
          </c:extLst>
        </c:ser>
        <c:dLbls>
          <c:showLegendKey val="0"/>
          <c:showVal val="0"/>
          <c:showCatName val="0"/>
          <c:showSerName val="0"/>
          <c:showPercent val="0"/>
          <c:showBubbleSize val="0"/>
        </c:dLbls>
        <c:marker val="1"/>
        <c:smooth val="0"/>
        <c:axId val="340826112"/>
        <c:axId val="217254144"/>
      </c:lineChart>
      <c:dateAx>
        <c:axId val="340826112"/>
        <c:scaling>
          <c:orientation val="minMax"/>
        </c:scaling>
        <c:delete val="1"/>
        <c:axPos val="b"/>
        <c:numFmt formatCode="ge" sourceLinked="1"/>
        <c:majorTickMark val="none"/>
        <c:minorTickMark val="none"/>
        <c:tickLblPos val="none"/>
        <c:crossAx val="217254144"/>
        <c:crosses val="autoZero"/>
        <c:auto val="1"/>
        <c:lblOffset val="100"/>
        <c:baseTimeUnit val="years"/>
      </c:dateAx>
      <c:valAx>
        <c:axId val="21725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8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246.96</c:v>
                </c:pt>
                <c:pt idx="1">
                  <c:v>265.98</c:v>
                </c:pt>
                <c:pt idx="2">
                  <c:v>278.29000000000002</c:v>
                </c:pt>
                <c:pt idx="3">
                  <c:v>270.77999999999997</c:v>
                </c:pt>
                <c:pt idx="4">
                  <c:v>268.86</c:v>
                </c:pt>
              </c:numCache>
            </c:numRef>
          </c:val>
          <c:extLst xmlns:c16r2="http://schemas.microsoft.com/office/drawing/2015/06/chart">
            <c:ext xmlns:c16="http://schemas.microsoft.com/office/drawing/2014/chart" uri="{C3380CC4-5D6E-409C-BE32-E72D297353CC}">
              <c16:uniqueId val="{00000000-B505-4C3F-979A-E4EBBB9E6517}"/>
            </c:ext>
          </c:extLst>
        </c:ser>
        <c:dLbls>
          <c:showLegendKey val="0"/>
          <c:showVal val="0"/>
          <c:showCatName val="0"/>
          <c:showSerName val="0"/>
          <c:showPercent val="0"/>
          <c:showBubbleSize val="0"/>
        </c:dLbls>
        <c:gapWidth val="150"/>
        <c:axId val="341073920"/>
        <c:axId val="21725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B505-4C3F-979A-E4EBBB9E6517}"/>
            </c:ext>
          </c:extLst>
        </c:ser>
        <c:dLbls>
          <c:showLegendKey val="0"/>
          <c:showVal val="0"/>
          <c:showCatName val="0"/>
          <c:showSerName val="0"/>
          <c:showPercent val="0"/>
          <c:showBubbleSize val="0"/>
        </c:dLbls>
        <c:marker val="1"/>
        <c:smooth val="0"/>
        <c:axId val="341073920"/>
        <c:axId val="217255872"/>
      </c:lineChart>
      <c:dateAx>
        <c:axId val="341073920"/>
        <c:scaling>
          <c:orientation val="minMax"/>
        </c:scaling>
        <c:delete val="1"/>
        <c:axPos val="b"/>
        <c:numFmt formatCode="ge" sourceLinked="1"/>
        <c:majorTickMark val="none"/>
        <c:minorTickMark val="none"/>
        <c:tickLblPos val="none"/>
        <c:crossAx val="217255872"/>
        <c:crosses val="autoZero"/>
        <c:auto val="1"/>
        <c:lblOffset val="100"/>
        <c:baseTimeUnit val="years"/>
      </c:dateAx>
      <c:valAx>
        <c:axId val="21725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西海市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27982</v>
      </c>
      <c r="AM8" s="68"/>
      <c r="AN8" s="68"/>
      <c r="AO8" s="68"/>
      <c r="AP8" s="68"/>
      <c r="AQ8" s="68"/>
      <c r="AR8" s="68"/>
      <c r="AS8" s="68"/>
      <c r="AT8" s="67">
        <f>データ!T6</f>
        <v>241.59</v>
      </c>
      <c r="AU8" s="67"/>
      <c r="AV8" s="67"/>
      <c r="AW8" s="67"/>
      <c r="AX8" s="67"/>
      <c r="AY8" s="67"/>
      <c r="AZ8" s="67"/>
      <c r="BA8" s="67"/>
      <c r="BB8" s="67">
        <f>データ!U6</f>
        <v>115.82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23.55</v>
      </c>
      <c r="Q10" s="67"/>
      <c r="R10" s="67"/>
      <c r="S10" s="67"/>
      <c r="T10" s="67"/>
      <c r="U10" s="67"/>
      <c r="V10" s="67"/>
      <c r="W10" s="67">
        <f>データ!Q6</f>
        <v>100</v>
      </c>
      <c r="X10" s="67"/>
      <c r="Y10" s="67"/>
      <c r="Z10" s="67"/>
      <c r="AA10" s="67"/>
      <c r="AB10" s="67"/>
      <c r="AC10" s="67"/>
      <c r="AD10" s="68">
        <f>データ!R6</f>
        <v>3200</v>
      </c>
      <c r="AE10" s="68"/>
      <c r="AF10" s="68"/>
      <c r="AG10" s="68"/>
      <c r="AH10" s="68"/>
      <c r="AI10" s="68"/>
      <c r="AJ10" s="68"/>
      <c r="AK10" s="2"/>
      <c r="AL10" s="68">
        <f>データ!V6</f>
        <v>6528</v>
      </c>
      <c r="AM10" s="68"/>
      <c r="AN10" s="68"/>
      <c r="AO10" s="68"/>
      <c r="AP10" s="68"/>
      <c r="AQ10" s="68"/>
      <c r="AR10" s="68"/>
      <c r="AS10" s="68"/>
      <c r="AT10" s="67">
        <f>データ!W6</f>
        <v>2.76</v>
      </c>
      <c r="AU10" s="67"/>
      <c r="AV10" s="67"/>
      <c r="AW10" s="67"/>
      <c r="AX10" s="67"/>
      <c r="AY10" s="67"/>
      <c r="AZ10" s="67"/>
      <c r="BA10" s="67"/>
      <c r="BB10" s="67">
        <f>データ!X6</f>
        <v>2365.2199999999998</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43</v>
      </c>
      <c r="O86" s="26" t="str">
        <f>データ!EO6</f>
        <v>【0.02】</v>
      </c>
    </row>
  </sheetData>
  <sheetProtection algorithmName="SHA-512" hashValue="2YaUVRj5iPOmY22nTCYJXaVKA8J3eEJUqNCLFrrcbS3BWLfo2VSHOoNlgtrd5dTrFPIgXwI0zYB6zuPNtzBKeQ==" saltValue="LCIl7gPqfew8jWozrNiB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422126</v>
      </c>
      <c r="D6" s="33">
        <f t="shared" si="3"/>
        <v>47</v>
      </c>
      <c r="E6" s="33">
        <f t="shared" si="3"/>
        <v>17</v>
      </c>
      <c r="F6" s="33">
        <f t="shared" si="3"/>
        <v>5</v>
      </c>
      <c r="G6" s="33">
        <f t="shared" si="3"/>
        <v>0</v>
      </c>
      <c r="H6" s="33" t="str">
        <f t="shared" si="3"/>
        <v>長崎県　西海市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23.55</v>
      </c>
      <c r="Q6" s="34">
        <f t="shared" si="3"/>
        <v>100</v>
      </c>
      <c r="R6" s="34">
        <f t="shared" si="3"/>
        <v>3200</v>
      </c>
      <c r="S6" s="34">
        <f t="shared" si="3"/>
        <v>27982</v>
      </c>
      <c r="T6" s="34">
        <f t="shared" si="3"/>
        <v>241.59</v>
      </c>
      <c r="U6" s="34">
        <f t="shared" si="3"/>
        <v>115.82</v>
      </c>
      <c r="V6" s="34">
        <f t="shared" si="3"/>
        <v>6528</v>
      </c>
      <c r="W6" s="34">
        <f t="shared" si="3"/>
        <v>2.76</v>
      </c>
      <c r="X6" s="34">
        <f t="shared" si="3"/>
        <v>2365.2199999999998</v>
      </c>
      <c r="Y6" s="35">
        <f>IF(Y7="",NA(),Y7)</f>
        <v>94.16</v>
      </c>
      <c r="Z6" s="35">
        <f t="shared" ref="Z6:AH6" si="4">IF(Z7="",NA(),Z7)</f>
        <v>93.98</v>
      </c>
      <c r="AA6" s="35">
        <f t="shared" si="4"/>
        <v>94.77</v>
      </c>
      <c r="AB6" s="35">
        <f t="shared" si="4"/>
        <v>100.31</v>
      </c>
      <c r="AC6" s="35">
        <f t="shared" si="4"/>
        <v>100.19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1044.8</v>
      </c>
      <c r="BL6" s="35">
        <f t="shared" si="7"/>
        <v>1081.8</v>
      </c>
      <c r="BM6" s="35">
        <f t="shared" si="7"/>
        <v>974.93</v>
      </c>
      <c r="BN6" s="35">
        <f t="shared" si="7"/>
        <v>855.8</v>
      </c>
      <c r="BO6" s="35">
        <f t="shared" si="7"/>
        <v>789.46</v>
      </c>
      <c r="BP6" s="34" t="str">
        <f>IF(BP7="","",IF(BP7="-","【-】","【"&amp;SUBSTITUTE(TEXT(BP7,"#,##0.00"),"-","△")&amp;"】"))</f>
        <v>【747.76】</v>
      </c>
      <c r="BQ6" s="35">
        <f>IF(BQ7="",NA(),BQ7)</f>
        <v>67.7</v>
      </c>
      <c r="BR6" s="35">
        <f t="shared" ref="BR6:BZ6" si="8">IF(BR7="",NA(),BR7)</f>
        <v>63.53</v>
      </c>
      <c r="BS6" s="35">
        <f t="shared" si="8"/>
        <v>61</v>
      </c>
      <c r="BT6" s="35">
        <f t="shared" si="8"/>
        <v>62.72</v>
      </c>
      <c r="BU6" s="35">
        <f t="shared" si="8"/>
        <v>63.25</v>
      </c>
      <c r="BV6" s="35">
        <f t="shared" si="8"/>
        <v>50.82</v>
      </c>
      <c r="BW6" s="35">
        <f t="shared" si="8"/>
        <v>52.19</v>
      </c>
      <c r="BX6" s="35">
        <f t="shared" si="8"/>
        <v>55.32</v>
      </c>
      <c r="BY6" s="35">
        <f t="shared" si="8"/>
        <v>59.8</v>
      </c>
      <c r="BZ6" s="35">
        <f t="shared" si="8"/>
        <v>57.77</v>
      </c>
      <c r="CA6" s="34" t="str">
        <f>IF(CA7="","",IF(CA7="-","【-】","【"&amp;SUBSTITUTE(TEXT(CA7,"#,##0.00"),"-","△")&amp;"】"))</f>
        <v>【59.51】</v>
      </c>
      <c r="CB6" s="35">
        <f>IF(CB7="",NA(),CB7)</f>
        <v>246.96</v>
      </c>
      <c r="CC6" s="35">
        <f t="shared" ref="CC6:CK6" si="9">IF(CC7="",NA(),CC7)</f>
        <v>265.98</v>
      </c>
      <c r="CD6" s="35">
        <f t="shared" si="9"/>
        <v>278.29000000000002</v>
      </c>
      <c r="CE6" s="35">
        <f t="shared" si="9"/>
        <v>270.77999999999997</v>
      </c>
      <c r="CF6" s="35">
        <f t="shared" si="9"/>
        <v>268.86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42.01</v>
      </c>
      <c r="CN6" s="35">
        <f t="shared" ref="CN6:CV6" si="10">IF(CN7="",NA(),CN7)</f>
        <v>41.08</v>
      </c>
      <c r="CO6" s="35">
        <f t="shared" si="10"/>
        <v>40.700000000000003</v>
      </c>
      <c r="CP6" s="35">
        <f t="shared" si="10"/>
        <v>40.51</v>
      </c>
      <c r="CQ6" s="35">
        <f t="shared" si="10"/>
        <v>40.64</v>
      </c>
      <c r="CR6" s="35">
        <f t="shared" si="10"/>
        <v>53.24</v>
      </c>
      <c r="CS6" s="35">
        <f t="shared" si="10"/>
        <v>52.31</v>
      </c>
      <c r="CT6" s="35">
        <f t="shared" si="10"/>
        <v>60.65</v>
      </c>
      <c r="CU6" s="35">
        <f t="shared" si="10"/>
        <v>51.75</v>
      </c>
      <c r="CV6" s="35">
        <f t="shared" si="10"/>
        <v>50.68</v>
      </c>
      <c r="CW6" s="34" t="str">
        <f>IF(CW7="","",IF(CW7="-","【-】","【"&amp;SUBSTITUTE(TEXT(CW7,"#,##0.00"),"-","△")&amp;"】"))</f>
        <v>【52.23】</v>
      </c>
      <c r="CX6" s="35">
        <f>IF(CX7="",NA(),CX7)</f>
        <v>81.8</v>
      </c>
      <c r="CY6" s="35">
        <f t="shared" ref="CY6:DG6" si="11">IF(CY7="",NA(),CY7)</f>
        <v>81.97</v>
      </c>
      <c r="CZ6" s="35">
        <f t="shared" si="11"/>
        <v>83.1</v>
      </c>
      <c r="DA6" s="35">
        <f t="shared" si="11"/>
        <v>83.54</v>
      </c>
      <c r="DB6" s="35">
        <f t="shared" si="11"/>
        <v>84.74</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422126</v>
      </c>
      <c r="D7" s="37">
        <v>47</v>
      </c>
      <c r="E7" s="37">
        <v>17</v>
      </c>
      <c r="F7" s="37">
        <v>5</v>
      </c>
      <c r="G7" s="37">
        <v>0</v>
      </c>
      <c r="H7" s="37" t="s">
        <v>98</v>
      </c>
      <c r="I7" s="37" t="s">
        <v>99</v>
      </c>
      <c r="J7" s="37" t="s">
        <v>100</v>
      </c>
      <c r="K7" s="37" t="s">
        <v>101</v>
      </c>
      <c r="L7" s="37" t="s">
        <v>102</v>
      </c>
      <c r="M7" s="37" t="s">
        <v>103</v>
      </c>
      <c r="N7" s="38" t="s">
        <v>104</v>
      </c>
      <c r="O7" s="38" t="s">
        <v>105</v>
      </c>
      <c r="P7" s="38">
        <v>23.55</v>
      </c>
      <c r="Q7" s="38">
        <v>100</v>
      </c>
      <c r="R7" s="38">
        <v>3200</v>
      </c>
      <c r="S7" s="38">
        <v>27982</v>
      </c>
      <c r="T7" s="38">
        <v>241.59</v>
      </c>
      <c r="U7" s="38">
        <v>115.82</v>
      </c>
      <c r="V7" s="38">
        <v>6528</v>
      </c>
      <c r="W7" s="38">
        <v>2.76</v>
      </c>
      <c r="X7" s="38">
        <v>2365.2199999999998</v>
      </c>
      <c r="Y7" s="38">
        <v>94.16</v>
      </c>
      <c r="Z7" s="38">
        <v>93.98</v>
      </c>
      <c r="AA7" s="38">
        <v>94.77</v>
      </c>
      <c r="AB7" s="38">
        <v>100.31</v>
      </c>
      <c r="AC7" s="38">
        <v>100.19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1044.8</v>
      </c>
      <c r="BL7" s="38">
        <v>1081.8</v>
      </c>
      <c r="BM7" s="38">
        <v>974.93</v>
      </c>
      <c r="BN7" s="38">
        <v>855.8</v>
      </c>
      <c r="BO7" s="38">
        <v>789.46</v>
      </c>
      <c r="BP7" s="38">
        <v>747.76</v>
      </c>
      <c r="BQ7" s="38">
        <v>67.7</v>
      </c>
      <c r="BR7" s="38">
        <v>63.53</v>
      </c>
      <c r="BS7" s="38">
        <v>61</v>
      </c>
      <c r="BT7" s="38">
        <v>62.72</v>
      </c>
      <c r="BU7" s="38">
        <v>63.25</v>
      </c>
      <c r="BV7" s="38">
        <v>50.82</v>
      </c>
      <c r="BW7" s="38">
        <v>52.19</v>
      </c>
      <c r="BX7" s="38">
        <v>55.32</v>
      </c>
      <c r="BY7" s="38">
        <v>59.8</v>
      </c>
      <c r="BZ7" s="38">
        <v>57.77</v>
      </c>
      <c r="CA7" s="38">
        <v>59.51</v>
      </c>
      <c r="CB7" s="38">
        <v>246.96</v>
      </c>
      <c r="CC7" s="38">
        <v>265.98</v>
      </c>
      <c r="CD7" s="38">
        <v>278.29000000000002</v>
      </c>
      <c r="CE7" s="38">
        <v>270.77999999999997</v>
      </c>
      <c r="CF7" s="38">
        <v>268.86</v>
      </c>
      <c r="CG7" s="38">
        <v>300.52</v>
      </c>
      <c r="CH7" s="38">
        <v>296.14</v>
      </c>
      <c r="CI7" s="38">
        <v>283.17</v>
      </c>
      <c r="CJ7" s="38">
        <v>263.76</v>
      </c>
      <c r="CK7" s="38">
        <v>274.35000000000002</v>
      </c>
      <c r="CL7" s="38">
        <v>261.45999999999998</v>
      </c>
      <c r="CM7" s="38">
        <v>42.01</v>
      </c>
      <c r="CN7" s="38">
        <v>41.08</v>
      </c>
      <c r="CO7" s="38">
        <v>40.700000000000003</v>
      </c>
      <c r="CP7" s="38">
        <v>40.51</v>
      </c>
      <c r="CQ7" s="38">
        <v>40.64</v>
      </c>
      <c r="CR7" s="38">
        <v>53.24</v>
      </c>
      <c r="CS7" s="38">
        <v>52.31</v>
      </c>
      <c r="CT7" s="38">
        <v>60.65</v>
      </c>
      <c r="CU7" s="38">
        <v>51.75</v>
      </c>
      <c r="CV7" s="38">
        <v>50.68</v>
      </c>
      <c r="CW7" s="38">
        <v>52.23</v>
      </c>
      <c r="CX7" s="38">
        <v>81.8</v>
      </c>
      <c r="CY7" s="38">
        <v>81.97</v>
      </c>
      <c r="CZ7" s="38">
        <v>83.1</v>
      </c>
      <c r="DA7" s="38">
        <v>83.54</v>
      </c>
      <c r="DB7" s="38">
        <v>84.74</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澤田　知道</cp:lastModifiedBy>
  <cp:lastPrinted>2020-01-23T11:34:09Z</cp:lastPrinted>
  <dcterms:created xsi:type="dcterms:W3CDTF">2019-12-05T05:23:17Z</dcterms:created>
  <dcterms:modified xsi:type="dcterms:W3CDTF">2020-01-23T12:22:06Z</dcterms:modified>
  <cp:category/>
</cp:coreProperties>
</file>