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4_長与町\下水道事業\"/>
    </mc:Choice>
  </mc:AlternateContent>
  <xr:revisionPtr revIDLastSave="0" documentId="13_ncr:1_{BFC8BBB3-4D32-487F-B72A-D5CCC15F7C0D}" xr6:coauthVersionLast="36" xr6:coauthVersionMax="43" xr10:uidLastSave="{00000000-0000-0000-0000-000000000000}"/>
  <workbookProtection workbookAlgorithmName="SHA-512" workbookHashValue="Mhrcz6aKv1PB2+7XVO0r7fAaAOWgpePgsDlUmck2zaiN7E48EHBSPQfr02sjHMBXKxcWLeuOvctgJVOH10RbsQ==" workbookSaltValue="y6fyuOeTvrtmp7Sdus5hjg==" workbookSpinCount="100000" lockStructure="1"/>
  <bookViews>
    <workbookView xWindow="0" yWindow="375" windowWidth="19200" windowHeight="138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AT10" i="4"/>
  <c r="W10" i="4"/>
  <c r="I10" i="4"/>
  <c r="BB8" i="4"/>
  <c r="AL8" i="4"/>
  <c r="AD8" i="4"/>
  <c r="P8" i="4"/>
  <c r="B8" i="4"/>
  <c r="C10" i="5" l="1"/>
  <c r="D10" i="5"/>
  <c r="E10" i="5"/>
  <c r="B10" i="5"/>
</calcChain>
</file>

<file path=xl/sharedStrings.xml><?xml version="1.0" encoding="utf-8"?>
<sst xmlns="http://schemas.openxmlformats.org/spreadsheetml/2006/main" count="228" uniqueCount="110">
  <si>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</si>
  <si>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</si>
  <si>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</si>
  <si>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</si>
  <si>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</si>
  <si>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</si>
  <si>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</si>
  <si>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</si>
  <si>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</si>
  <si>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</si>
  <si>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</si>
  <si>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</si>
  <si>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</si>
  <si>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</si>
  <si>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</si>
  <si>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</si>
  <si>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</si>
  <si>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</si>
  <si>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</si>
  <si>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</si>
  <si>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</si>
  <si>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</si>
  <si>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</si>
  <si>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</si>
  <si>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</si>
  <si>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</si>
  <si>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</si>
  <si>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</si>
  <si>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</si>
  <si>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</si>
  <si>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</si>
  <si>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</si>
  <si>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</si>
  <si>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</si>
  <si>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</si>
  <si>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</si>
  <si>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</si>
  <si>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</si>
  <si>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</si>
  <si>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</si>
  <si>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</si>
  <si>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</si>
  <si>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</si>
  <si>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</si>
  <si>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</si>
  <si>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</si>
  <si>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</si>
  <si>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</si>
  <si>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</si>
  <si>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</si>
  <si>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</si>
  <si>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</si>
  <si>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</si>
  <si>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</si>
  <si>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</si>
  <si>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</si>
  <si>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</si>
  <si>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</si>
  <si>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</si>
  <si>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</si>
  <si>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</si>
  <si>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</si>
  <si>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</si>
  <si>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</si>
  <si>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</si>
  <si>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</si>
  <si>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</si>
  <si>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</si>
  <si>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</si>
  <si>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</si>
  <si>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</si>
  <si>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</si>
  <si>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</si>
  <si>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</si>
  <si>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</si>
  <si>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</si>
  <si>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</si>
  <si>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</si>
  <si>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</si>
  <si>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</si>
  <si>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</si>
  <si>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</si>
  <si>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</si>
  <si>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</si>
  <si>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</si>
  <si>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</si>
  <si>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</si>
  <si>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</si>
  <si>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</si>
  <si>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</si>
  <si>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</si>
  <si>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</si>
  <si>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</si>
  <si>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</si>
  <si>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</si>
  <si>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</si>
  <si>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</si>
  <si>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</si>
  <si>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</si>
  <si>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</si>
  <si>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</si>
  <si>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</si>
  <si>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</si>
  <si>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</si>
  <si>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</si>
  <si>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</si>
  <si>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</si>
  <si>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法定耐用年数は経過していない為に②管渠老朽化率の数値は載っていないものの、①有形固定資産減価償却率は年々上がっており、施設の老朽化が進んでいることがわかる。③管渠改善率は平成30年度は数値として上がってきていないが、敷設年数の古い管渠、調査により改善する必要がみられた管渠より漸次改築・更新等の対応を行うため、今後は上昇することが想定される。重要度・緊急度を見極めながら効率的な事業の遂行に努める。</t>
    <rPh sb="38" eb="40">
      <t>ユウケイ</t>
    </rPh>
    <rPh sb="40" eb="42">
      <t>コテイ</t>
    </rPh>
    <rPh sb="42" eb="44">
      <t>シサン</t>
    </rPh>
    <rPh sb="44" eb="46">
      <t>ゲンカ</t>
    </rPh>
    <rPh sb="46" eb="48">
      <t>ショウキャク</t>
    </rPh>
    <rPh sb="48" eb="49">
      <t>リツ</t>
    </rPh>
    <rPh sb="50" eb="52">
      <t>ネンネン</t>
    </rPh>
    <rPh sb="52" eb="53">
      <t>ア</t>
    </rPh>
    <rPh sb="59" eb="61">
      <t>シセツ</t>
    </rPh>
    <rPh sb="62" eb="64">
      <t>ロウキュウ</t>
    </rPh>
    <rPh sb="64" eb="65">
      <t>カ</t>
    </rPh>
    <rPh sb="66" eb="67">
      <t>スス</t>
    </rPh>
    <rPh sb="85" eb="87">
      <t>ヘイセイ</t>
    </rPh>
    <rPh sb="89" eb="91">
      <t>ネンド</t>
    </rPh>
    <rPh sb="92" eb="94">
      <t>スウチ</t>
    </rPh>
    <rPh sb="97" eb="98">
      <t>ア</t>
    </rPh>
    <rPh sb="118" eb="120">
      <t>チョウサ</t>
    </rPh>
    <rPh sb="123" eb="125">
      <t>カイゼン</t>
    </rPh>
    <rPh sb="127" eb="129">
      <t>ヒツヨウ</t>
    </rPh>
    <rPh sb="134" eb="136">
      <t>カンキョ</t>
    </rPh>
    <rPh sb="155" eb="157">
      <t>コンゴ</t>
    </rPh>
    <rPh sb="158" eb="160">
      <t>ジョウショウ</t>
    </rPh>
    <rPh sb="165" eb="167">
      <t>ソウテイ</t>
    </rPh>
    <rPh sb="171" eb="174">
      <t>ジュウヨウド</t>
    </rPh>
    <rPh sb="175" eb="178">
      <t>キンキュウド</t>
    </rPh>
    <rPh sb="179" eb="181">
      <t>ミキワ</t>
    </rPh>
    <rPh sb="189" eb="191">
      <t>ジギョウ</t>
    </rPh>
    <rPh sb="192" eb="194">
      <t>スイコウ</t>
    </rPh>
    <rPh sb="195" eb="196">
      <t>ツト</t>
    </rPh>
    <phoneticPr fontId="4"/>
  </si>
  <si>
    <t>現在の経営状況は比較的良好であり、安定している。　　　　　　　　　　　　                    　しかし、処理水量の減少による収益の減少が懸念されるなか、施設の老朽化による維持管理費用の増加、多額の改築更新費用に伴い利益は年々減少していくことが想定される。安定した経営を維持するために、経営戦略の見直しを随時行いながら費用の平準化を図り、計画的な事業運営に努める必要がある。</t>
    <rPh sb="0" eb="2">
      <t>ゲンザイ</t>
    </rPh>
    <rPh sb="17" eb="19">
      <t>アンテイ</t>
    </rPh>
    <rPh sb="85" eb="87">
      <t>シセツ</t>
    </rPh>
    <rPh sb="88" eb="91">
      <t>ロウキュウカ</t>
    </rPh>
    <rPh sb="94" eb="96">
      <t>イジ</t>
    </rPh>
    <rPh sb="96" eb="98">
      <t>カンリ</t>
    </rPh>
    <rPh sb="98" eb="100">
      <t>ヒヨウ</t>
    </rPh>
    <rPh sb="101" eb="103">
      <t>ゾウカ</t>
    </rPh>
    <rPh sb="104" eb="106">
      <t>タガク</t>
    </rPh>
    <rPh sb="107" eb="109">
      <t>カイチク</t>
    </rPh>
    <rPh sb="109" eb="111">
      <t>コウシン</t>
    </rPh>
    <rPh sb="111" eb="113">
      <t>ヒヨウ</t>
    </rPh>
    <rPh sb="114" eb="115">
      <t>トモナ</t>
    </rPh>
    <rPh sb="116" eb="118">
      <t>リエキ</t>
    </rPh>
    <rPh sb="119" eb="121">
      <t>ネンネン</t>
    </rPh>
    <rPh sb="121" eb="123">
      <t>ゲンショウ</t>
    </rPh>
    <rPh sb="130" eb="132">
      <t>ソウテイ</t>
    </rPh>
    <phoneticPr fontId="4"/>
  </si>
  <si>
    <t>単年度の収支状況を示す①経常収支比率、支払い能力の高さを示す③流動比率は、類似団体の平均値よりも高い数値を示しており、それぞれの指標で基準となる100％も超えているため、健全な経営ができていると分析できる。　　　　　　　　　　　　　　　　　　　　　　　　　　　　　　　　　　　　　　　　　　　　　　　　　　　　　　　　　　しかし、使用料で回収すべき経費が使用料で賄えているかを判断する⑤経費回収率は、基準となる100％を達成し、類似団体の平均値より高い数値を示してはいるものの減少傾向であり、⑥汚水処理原価においては、上昇傾向にある。これは維持管理費用の増加によるものが原因の一つであり、この傾向は今後も生じていくことが懸念される。　　　　　　　　　　　　　　　　　　　　　　　　　　　　　　　　　　　　　　　　　　　　　　　　　　　　　　　　　　　　　　　⑧水洗化率の高い本自治体においては未普及解消により使用料収入を高めていくという方策を取ることができない。処理水量の減少による使用料収入の減少もあるなか、前述しているとおり維持管理費は増加の傾向である。④企業債残高対事業規模比率は類似団体と比較して低い割合にあるため、現在の投資規模は適切であるのか等を分析しながら、長期的な視点で収支のバランスを考えた事業の運営が求められる。</t>
    <rPh sb="85" eb="87">
      <t>ケンゼン</t>
    </rPh>
    <rPh sb="88" eb="90">
      <t>ケイエイ</t>
    </rPh>
    <rPh sb="97" eb="99">
      <t>ブンセキ</t>
    </rPh>
    <rPh sb="220" eb="222">
      <t>ゲンショウ</t>
    </rPh>
    <rPh sb="222" eb="224">
      <t>ケイコウ</t>
    </rPh>
    <rPh sb="267" eb="269">
      <t>ゲンイン</t>
    </rPh>
    <rPh sb="270" eb="271">
      <t>ヒト</t>
    </rPh>
    <rPh sb="413" eb="415">
      <t>ショリ</t>
    </rPh>
    <rPh sb="415" eb="417">
      <t>スイリョウ</t>
    </rPh>
    <rPh sb="418" eb="420">
      <t>ゲンショウ</t>
    </rPh>
    <rPh sb="423" eb="426">
      <t>シヨウリョウ</t>
    </rPh>
    <rPh sb="426" eb="428">
      <t>シュウニュウ</t>
    </rPh>
    <rPh sb="429" eb="431">
      <t>ゲンショウ</t>
    </rPh>
    <rPh sb="437" eb="439">
      <t>ゼンジュツ</t>
    </rPh>
    <rPh sb="446" eb="448">
      <t>イジ</t>
    </rPh>
    <rPh sb="448" eb="450">
      <t>カンリ</t>
    </rPh>
    <rPh sb="450" eb="451">
      <t>ヒ</t>
    </rPh>
    <rPh sb="452" eb="454">
      <t>ゾウカ</t>
    </rPh>
    <rPh sb="455" eb="457">
      <t>ケイコウ</t>
    </rPh>
    <rPh sb="462" eb="464">
      <t>キギョウ</t>
    </rPh>
    <rPh sb="464" eb="465">
      <t>サイ</t>
    </rPh>
    <rPh sb="465" eb="467">
      <t>ザンダカ</t>
    </rPh>
    <rPh sb="480" eb="482">
      <t>ヒカク</t>
    </rPh>
    <rPh sb="494" eb="496">
      <t>ゲンザイ</t>
    </rPh>
    <rPh sb="497" eb="499">
      <t>トウシ</t>
    </rPh>
    <rPh sb="499" eb="501">
      <t>キボ</t>
    </rPh>
    <rPh sb="502" eb="504">
      <t>テキセツ</t>
    </rPh>
    <rPh sb="509" eb="510">
      <t>トウ</t>
    </rPh>
    <rPh sb="518" eb="521">
      <t>チョウキテキ</t>
    </rPh>
    <rPh sb="522" eb="524">
      <t>シテン</t>
    </rPh>
    <rPh sb="525" eb="527">
      <t>シュウシ</t>
    </rPh>
    <rPh sb="533" eb="534">
      <t>カンガ</t>
    </rPh>
    <rPh sb="536" eb="538">
      <t>ジギョウ</t>
    </rPh>
    <rPh sb="539" eb="541">
      <t>ウンエイ</t>
    </rPh>
    <rPh sb="542" eb="543">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</si>
</sst>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0.03</c:v>
                </c:pt>
                <c:pt idx="4">
                  <c:v>0</c:v>
                </c:pt>
              </c:numCache>
            </c:numRef>
          </c:val>
          <c:extLst>
            <c:ext xmlns:c16="http://schemas.microsoft.com/office/drawing/2014/chart" uri="{C3380CC4-5D6E-409C-BE32-E72D297353CC}">
              <c16:uniqueId val="{00000000-65F4-475C-A32D-B7E7D75528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0.15</c:v>
                </c:pt>
                <c:pt idx="4">
                  <c:v>0.06</c:v>
                </c:pt>
              </c:numCache>
            </c:numRef>
          </c:val>
          <c:smooth val="0"/>
          <c:extLst>
            <c:ext xmlns:c16="http://schemas.microsoft.com/office/drawing/2014/chart" uri="{C3380CC4-5D6E-409C-BE32-E72D297353CC}">
              <c16:uniqueId val="{00000001-65F4-475C-A32D-B7E7D75528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9B-42D1-92A4-6C480DFED7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42.38</c:v>
                </c:pt>
                <c:pt idx="4">
                  <c:v>46.17</c:v>
                </c:pt>
              </c:numCache>
            </c:numRef>
          </c:val>
          <c:smooth val="0"/>
          <c:extLst>
            <c:ext xmlns:c16="http://schemas.microsoft.com/office/drawing/2014/chart" uri="{C3380CC4-5D6E-409C-BE32-E72D297353CC}">
              <c16:uniqueId val="{00000001-079B-42D1-92A4-6C480DFED7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94.58</c:v>
                </c:pt>
                <c:pt idx="1">
                  <c:v>95.47</c:v>
                </c:pt>
                <c:pt idx="2">
                  <c:v>95.8</c:v>
                </c:pt>
                <c:pt idx="3">
                  <c:v>95.94</c:v>
                </c:pt>
                <c:pt idx="4">
                  <c:v>96.2</c:v>
                </c:pt>
              </c:numCache>
            </c:numRef>
          </c:val>
          <c:extLst>
            <c:ext xmlns:c16="http://schemas.microsoft.com/office/drawing/2014/chart" uri="{C3380CC4-5D6E-409C-BE32-E72D297353CC}">
              <c16:uniqueId val="{00000000-CB75-457D-8594-25082E83E3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87.01</c:v>
                </c:pt>
                <c:pt idx="4">
                  <c:v>87.84</c:v>
                </c:pt>
              </c:numCache>
            </c:numRef>
          </c:val>
          <c:smooth val="0"/>
          <c:extLst>
            <c:ext xmlns:c16="http://schemas.microsoft.com/office/drawing/2014/chart" uri="{C3380CC4-5D6E-409C-BE32-E72D297353CC}">
              <c16:uniqueId val="{00000001-CB75-457D-8594-25082E83E3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135.86000000000001</c:v>
                </c:pt>
                <c:pt idx="1">
                  <c:v>128.16999999999999</c:v>
                </c:pt>
                <c:pt idx="2">
                  <c:v>115.63</c:v>
                </c:pt>
                <c:pt idx="3">
                  <c:v>117.49</c:v>
                </c:pt>
                <c:pt idx="4">
                  <c:v>114.66</c:v>
                </c:pt>
              </c:numCache>
            </c:numRef>
          </c:val>
          <c:extLst>
            <c:ext xmlns:c16="http://schemas.microsoft.com/office/drawing/2014/chart" uri="{C3380CC4-5D6E-409C-BE32-E72D297353CC}">
              <c16:uniqueId val="{00000000-E26C-4AFD-87E0-DB6D168F47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103.61</c:v>
                </c:pt>
                <c:pt idx="4">
                  <c:v>102.95</c:v>
                </c:pt>
              </c:numCache>
            </c:numRef>
          </c:val>
          <c:smooth val="0"/>
          <c:extLst>
            <c:ext xmlns:c16="http://schemas.microsoft.com/office/drawing/2014/chart" uri="{C3380CC4-5D6E-409C-BE32-E72D297353CC}">
              <c16:uniqueId val="{00000001-E26C-4AFD-87E0-DB6D168F47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46.03</c:v>
                </c:pt>
                <c:pt idx="1">
                  <c:v>48.31</c:v>
                </c:pt>
                <c:pt idx="2">
                  <c:v>49.92</c:v>
                </c:pt>
                <c:pt idx="3">
                  <c:v>51.94</c:v>
                </c:pt>
                <c:pt idx="4">
                  <c:v>54.08</c:v>
                </c:pt>
              </c:numCache>
            </c:numRef>
          </c:val>
          <c:extLst>
            <c:ext xmlns:c16="http://schemas.microsoft.com/office/drawing/2014/chart" uri="{C3380CC4-5D6E-409C-BE32-E72D297353CC}">
              <c16:uniqueId val="{00000000-1C84-4ACB-98D3-2E990E780E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28.59</c:v>
                </c:pt>
                <c:pt idx="4">
                  <c:v>26.56</c:v>
                </c:pt>
              </c:numCache>
            </c:numRef>
          </c:val>
          <c:smooth val="0"/>
          <c:extLst>
            <c:ext xmlns:c16="http://schemas.microsoft.com/office/drawing/2014/chart" uri="{C3380CC4-5D6E-409C-BE32-E72D297353CC}">
              <c16:uniqueId val="{00000001-1C84-4ACB-98D3-2E990E780E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B0-4A14-8CD4-E801167AD8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FB0-4A14-8CD4-E801167AD8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F1-48F4-988D-15CC7E68B9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80.63</c:v>
                </c:pt>
                <c:pt idx="4">
                  <c:v>27.02</c:v>
                </c:pt>
              </c:numCache>
            </c:numRef>
          </c:val>
          <c:smooth val="0"/>
          <c:extLst>
            <c:ext xmlns:c16="http://schemas.microsoft.com/office/drawing/2014/chart" uri="{C3380CC4-5D6E-409C-BE32-E72D297353CC}">
              <c16:uniqueId val="{00000001-F8F1-48F4-988D-15CC7E68B9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236.53</c:v>
                </c:pt>
                <c:pt idx="1">
                  <c:v>409.31</c:v>
                </c:pt>
                <c:pt idx="2">
                  <c:v>308.95999999999998</c:v>
                </c:pt>
                <c:pt idx="3">
                  <c:v>260.37</c:v>
                </c:pt>
                <c:pt idx="4">
                  <c:v>339.39</c:v>
                </c:pt>
              </c:numCache>
            </c:numRef>
          </c:val>
          <c:extLst>
            <c:ext xmlns:c16="http://schemas.microsoft.com/office/drawing/2014/chart" uri="{C3380CC4-5D6E-409C-BE32-E72D297353CC}">
              <c16:uniqueId val="{00000000-3647-412C-843E-E9480AC88C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70.92</c:v>
                </c:pt>
                <c:pt idx="4">
                  <c:v>60.67</c:v>
                </c:pt>
              </c:numCache>
            </c:numRef>
          </c:val>
          <c:smooth val="0"/>
          <c:extLst>
            <c:ext xmlns:c16="http://schemas.microsoft.com/office/drawing/2014/chart" uri="{C3380CC4-5D6E-409C-BE32-E72D297353CC}">
              <c16:uniqueId val="{00000001-3647-412C-843E-E9480AC88C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629.5</c:v>
                </c:pt>
                <c:pt idx="1">
                  <c:v>790.19</c:v>
                </c:pt>
                <c:pt idx="2">
                  <c:v>388.17</c:v>
                </c:pt>
                <c:pt idx="3">
                  <c:v>616.83000000000004</c:v>
                </c:pt>
                <c:pt idx="4">
                  <c:v>532.80999999999995</c:v>
                </c:pt>
              </c:numCache>
            </c:numRef>
          </c:val>
          <c:extLst>
            <c:ext xmlns:c16="http://schemas.microsoft.com/office/drawing/2014/chart" uri="{C3380CC4-5D6E-409C-BE32-E72D297353CC}">
              <c16:uniqueId val="{00000000-D034-4B55-BA55-2CDCF6EB2C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1144.94</c:v>
                </c:pt>
                <c:pt idx="4">
                  <c:v>1252.71</c:v>
                </c:pt>
              </c:numCache>
            </c:numRef>
          </c:val>
          <c:smooth val="0"/>
          <c:extLst>
            <c:ext xmlns:c16="http://schemas.microsoft.com/office/drawing/2014/chart" uri="{C3380CC4-5D6E-409C-BE32-E72D297353CC}">
              <c16:uniqueId val="{00000001-D034-4B55-BA55-2CDCF6EB2C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170.75</c:v>
                </c:pt>
                <c:pt idx="1">
                  <c:v>171.53</c:v>
                </c:pt>
                <c:pt idx="2">
                  <c:v>132.13999999999999</c:v>
                </c:pt>
                <c:pt idx="3">
                  <c:v>100</c:v>
                </c:pt>
                <c:pt idx="4">
                  <c:v>100</c:v>
                </c:pt>
              </c:numCache>
            </c:numRef>
          </c:val>
          <c:extLst>
            <c:ext xmlns:c16="http://schemas.microsoft.com/office/drawing/2014/chart" uri="{C3380CC4-5D6E-409C-BE32-E72D297353CC}">
              <c16:uniqueId val="{00000000-40CB-4F00-808A-C95C811802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88.16</c:v>
                </c:pt>
                <c:pt idx="4">
                  <c:v>87.03</c:v>
                </c:pt>
              </c:numCache>
            </c:numRef>
          </c:val>
          <c:smooth val="0"/>
          <c:extLst>
            <c:ext xmlns:c16="http://schemas.microsoft.com/office/drawing/2014/chart" uri="{C3380CC4-5D6E-409C-BE32-E72D297353CC}">
              <c16:uniqueId val="{00000001-40CB-4F00-808A-C95C811802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101.51</c:v>
                </c:pt>
                <c:pt idx="1">
                  <c:v>101.95</c:v>
                </c:pt>
                <c:pt idx="2">
                  <c:v>132.62</c:v>
                </c:pt>
                <c:pt idx="3">
                  <c:v>176.53</c:v>
                </c:pt>
                <c:pt idx="4">
                  <c:v>176.46</c:v>
                </c:pt>
              </c:numCache>
            </c:numRef>
          </c:val>
          <c:extLst>
            <c:ext xmlns:c16="http://schemas.microsoft.com/office/drawing/2014/chart" uri="{C3380CC4-5D6E-409C-BE32-E72D297353CC}">
              <c16:uniqueId val="{00000000-2FF8-4D8D-B075-6C6C8EB494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173.89</c:v>
                </c:pt>
                <c:pt idx="4">
                  <c:v>177.02</c:v>
                </c:pt>
              </c:numCache>
            </c:numRef>
          </c:val>
          <c:smooth val="0"/>
          <c:extLst>
            <c:ext xmlns:c16="http://schemas.microsoft.com/office/drawing/2014/chart" uri="{C3380CC4-5D6E-409C-BE32-E72D297353CC}">
              <c16:uniqueId val="{00000001-2FF8-4D8D-B075-6C6C8EB494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長与町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D1</v>
      </c>
      <c r="X8" s="71"/>
      <c r="Y8" s="71"/>
      <c r="Z8" s="71"/>
      <c r="AA8" s="71"/>
      <c r="AB8" s="71"/>
      <c r="AC8" s="71"/>
      <c r="AD8" s="72" t="str">
        <f>データ!$M$6</f>
        <v>非設置</v>
      </c>
      <c r="AE8" s="72"/>
      <c r="AF8" s="72"/>
      <c r="AG8" s="72"/>
      <c r="AH8" s="72"/>
      <c r="AI8" s="72"/>
      <c r="AJ8" s="72"/>
      <c r="AK8" s="3"/>
      <c r="AL8" s="68">
        <f>データ!S6</f>
        <v>41925</v>
      </c>
      <c r="AM8" s="68"/>
      <c r="AN8" s="68"/>
      <c r="AO8" s="68"/>
      <c r="AP8" s="68"/>
      <c r="AQ8" s="68"/>
      <c r="AR8" s="68"/>
      <c r="AS8" s="68"/>
      <c r="AT8" s="67">
        <f>データ!T6</f>
        <v>28.73</v>
      </c>
      <c r="AU8" s="67"/>
      <c r="AV8" s="67"/>
      <c r="AW8" s="67"/>
      <c r="AX8" s="67"/>
      <c r="AY8" s="67"/>
      <c r="AZ8" s="67"/>
      <c r="BA8" s="67"/>
      <c r="BB8" s="67">
        <f>データ!U6</f>
        <v>1459.28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67.92</v>
      </c>
      <c r="J10" s="67"/>
      <c r="K10" s="67"/>
      <c r="L10" s="67"/>
      <c r="M10" s="67"/>
      <c r="N10" s="67"/>
      <c r="O10" s="67"/>
      <c r="P10" s="67">
        <f>データ!P6</f>
        <v>10.46</v>
      </c>
      <c r="Q10" s="67"/>
      <c r="R10" s="67"/>
      <c r="S10" s="67"/>
      <c r="T10" s="67"/>
      <c r="U10" s="67"/>
      <c r="V10" s="67"/>
      <c r="W10" s="67">
        <f>データ!Q6</f>
        <v>93.91</v>
      </c>
      <c r="X10" s="67"/>
      <c r="Y10" s="67"/>
      <c r="Z10" s="67"/>
      <c r="AA10" s="67"/>
      <c r="AB10" s="67"/>
      <c r="AC10" s="67"/>
      <c r="AD10" s="68">
        <f>データ!R6</f>
        <v>3196</v>
      </c>
      <c r="AE10" s="68"/>
      <c r="AF10" s="68"/>
      <c r="AG10" s="68"/>
      <c r="AH10" s="68"/>
      <c r="AI10" s="68"/>
      <c r="AJ10" s="68"/>
      <c r="AK10" s="2"/>
      <c r="AL10" s="68">
        <f>データ!V6</f>
        <v>4345</v>
      </c>
      <c r="AM10" s="68"/>
      <c r="AN10" s="68"/>
      <c r="AO10" s="68"/>
      <c r="AP10" s="68"/>
      <c r="AQ10" s="68"/>
      <c r="AR10" s="68"/>
      <c r="AS10" s="68"/>
      <c r="AT10" s="67">
        <f>データ!W6</f>
        <v>1.92</v>
      </c>
      <c r="AU10" s="67"/>
      <c r="AV10" s="67"/>
      <c r="AW10" s="67"/>
      <c r="AX10" s="67"/>
      <c r="AY10" s="67"/>
      <c r="AZ10" s="67"/>
      <c r="BA10" s="67"/>
      <c r="BB10" s="67">
        <f>データ!X6</f>
        <v>2263.02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107</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26zhpNVjze2/yPRY2dzXOT19II/uENS665+ObGXlWkTbr48uzlRcfDWfiy0wAthWWXHfAYUruKTrf2jFoB9o/w==" saltValue="zT4iyEOzwWv2uiKF2LRvH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423076</v>
      </c>
      <c r="D6" s="33">
        <f t="shared" si="3"/>
        <v>46</v>
      </c>
      <c r="E6" s="33">
        <f t="shared" si="3"/>
        <v>17</v>
      </c>
      <c r="F6" s="33">
        <f t="shared" si="3"/>
        <v>4</v>
      </c>
      <c r="G6" s="33">
        <f t="shared" si="3"/>
        <v>0</v>
      </c>
      <c r="H6" s="33" t="str">
        <f t="shared" si="3"/>
        <v>長崎県　長与町</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67.92</v>
      </c>
      <c r="P6" s="34">
        <f t="shared" si="3"/>
        <v>10.46</v>
      </c>
      <c r="Q6" s="34">
        <f t="shared" si="3"/>
        <v>93.91</v>
      </c>
      <c r="R6" s="34">
        <f t="shared" si="3"/>
        <v>3196</v>
      </c>
      <c r="S6" s="34">
        <f t="shared" si="3"/>
        <v>41925</v>
      </c>
      <c r="T6" s="34">
        <f t="shared" si="3"/>
        <v>28.73</v>
      </c>
      <c r="U6" s="34">
        <f t="shared" si="3"/>
        <v>1459.28</v>
      </c>
      <c r="V6" s="34">
        <f t="shared" si="3"/>
        <v>4345</v>
      </c>
      <c r="W6" s="34">
        <f t="shared" si="3"/>
        <v>1.92</v>
      </c>
      <c r="X6" s="34">
        <f t="shared" si="3"/>
        <v>2263.02</v>
      </c>
      <c r="Y6" s="35">
        <f>IF(Y7="",NA(),Y7)</f>
        <v>135.86000000000001</v>
      </c>
      <c r="Z6" s="35">
        <f t="shared" ref="Z6:AH6" si="4">IF(Z7="",NA(),Z7)</f>
        <v>128.16999999999999</v>
      </c>
      <c r="AA6" s="35">
        <f t="shared" si="4"/>
        <v>115.63</v>
      </c>
      <c r="AB6" s="35">
        <f t="shared" si="4"/>
        <v>117.49</v>
      </c>
      <c r="AC6" s="35">
        <f t="shared" si="4"/>
        <v>114.66</v>
      </c>
      <c r="AD6" s="35">
        <f t="shared" si="4"/>
        <v>101.24</v>
      </c>
      <c r="AE6" s="35">
        <f t="shared" si="4"/>
        <v>100.94</v>
      </c>
      <c r="AF6" s="35">
        <f t="shared" si="4"/>
        <v>100.85</v>
      </c>
      <c r="AG6" s="35">
        <f t="shared" si="4"/>
        <v>103.61</v>
      </c>
      <c r="AH6" s="35">
        <f t="shared" si="4"/>
        <v>102.95</v>
      </c>
      <c r="AI6" s="34" t="str">
        <f>IF(AI7="","",IF(AI7="-","【-】","【"&amp;SUBSTITUTE(TEXT(AI7,"#,##0.00"),"-","△")&amp;"】"))</f>
        <v>【101.92】</v>
      </c>
      <c r="AJ6" s="34">
        <f>IF(AJ7="",NA(),AJ7)</f>
        <v>0</v>
      </c>
      <c r="AK6" s="34">
        <f t="shared" ref="AK6:AS6" si="5">IF(AK7="",NA(),AK7)</f>
        <v>0</v>
      </c>
      <c r="AL6" s="34">
        <f t="shared" si="5"/>
        <v>0</v>
      </c>
      <c r="AM6" s="34">
        <f t="shared" si="5"/>
        <v>0</v>
      </c>
      <c r="AN6" s="34">
        <f t="shared" si="5"/>
        <v>0</v>
      </c>
      <c r="AO6" s="35">
        <f t="shared" si="5"/>
        <v>184.13</v>
      </c>
      <c r="AP6" s="35">
        <f t="shared" si="5"/>
        <v>101.85</v>
      </c>
      <c r="AQ6" s="35">
        <f t="shared" si="5"/>
        <v>110.77</v>
      </c>
      <c r="AR6" s="35">
        <f t="shared" si="5"/>
        <v>80.63</v>
      </c>
      <c r="AS6" s="35">
        <f t="shared" si="5"/>
        <v>27.02</v>
      </c>
      <c r="AT6" s="34" t="str">
        <f>IF(AT7="","",IF(AT7="-","【-】","【"&amp;SUBSTITUTE(TEXT(AT7,"#,##0.00"),"-","△")&amp;"】"))</f>
        <v>【88.06】</v>
      </c>
      <c r="AU6" s="35">
        <f>IF(AU7="",NA(),AU7)</f>
        <v>236.53</v>
      </c>
      <c r="AV6" s="35">
        <f t="shared" ref="AV6:BD6" si="6">IF(AV7="",NA(),AV7)</f>
        <v>409.31</v>
      </c>
      <c r="AW6" s="35">
        <f t="shared" si="6"/>
        <v>308.95999999999998</v>
      </c>
      <c r="AX6" s="35">
        <f t="shared" si="6"/>
        <v>260.37</v>
      </c>
      <c r="AY6" s="35">
        <f t="shared" si="6"/>
        <v>339.39</v>
      </c>
      <c r="AZ6" s="35">
        <f t="shared" si="6"/>
        <v>63.22</v>
      </c>
      <c r="BA6" s="35">
        <f t="shared" si="6"/>
        <v>49.07</v>
      </c>
      <c r="BB6" s="35">
        <f t="shared" si="6"/>
        <v>46.78</v>
      </c>
      <c r="BC6" s="35">
        <f t="shared" si="6"/>
        <v>70.92</v>
      </c>
      <c r="BD6" s="35">
        <f t="shared" si="6"/>
        <v>60.67</v>
      </c>
      <c r="BE6" s="34" t="str">
        <f>IF(BE7="","",IF(BE7="-","【-】","【"&amp;SUBSTITUTE(TEXT(BE7,"#,##0.00"),"-","△")&amp;"】"))</f>
        <v>【54.23】</v>
      </c>
      <c r="BF6" s="35">
        <f>IF(BF7="",NA(),BF7)</f>
        <v>629.5</v>
      </c>
      <c r="BG6" s="35">
        <f t="shared" ref="BG6:BO6" si="7">IF(BG7="",NA(),BG7)</f>
        <v>790.19</v>
      </c>
      <c r="BH6" s="35">
        <f t="shared" si="7"/>
        <v>388.17</v>
      </c>
      <c r="BI6" s="35">
        <f t="shared" si="7"/>
        <v>616.83000000000004</v>
      </c>
      <c r="BJ6" s="35">
        <f t="shared" si="7"/>
        <v>532.80999999999995</v>
      </c>
      <c r="BK6" s="35">
        <f t="shared" si="7"/>
        <v>1436</v>
      </c>
      <c r="BL6" s="35">
        <f t="shared" si="7"/>
        <v>1434.89</v>
      </c>
      <c r="BM6" s="35">
        <f t="shared" si="7"/>
        <v>1298.9100000000001</v>
      </c>
      <c r="BN6" s="35">
        <f t="shared" si="7"/>
        <v>1144.94</v>
      </c>
      <c r="BO6" s="35">
        <f t="shared" si="7"/>
        <v>1252.71</v>
      </c>
      <c r="BP6" s="34" t="str">
        <f>IF(BP7="","",IF(BP7="-","【-】","【"&amp;SUBSTITUTE(TEXT(BP7,"#,##0.00"),"-","△")&amp;"】"))</f>
        <v>【1,209.40】</v>
      </c>
      <c r="BQ6" s="35">
        <f>IF(BQ7="",NA(),BQ7)</f>
        <v>170.75</v>
      </c>
      <c r="BR6" s="35">
        <f t="shared" ref="BR6:BZ6" si="8">IF(BR7="",NA(),BR7)</f>
        <v>171.53</v>
      </c>
      <c r="BS6" s="35">
        <f t="shared" si="8"/>
        <v>132.13999999999999</v>
      </c>
      <c r="BT6" s="35">
        <f t="shared" si="8"/>
        <v>100</v>
      </c>
      <c r="BU6" s="35">
        <f t="shared" si="8"/>
        <v>100</v>
      </c>
      <c r="BV6" s="35">
        <f t="shared" si="8"/>
        <v>66.56</v>
      </c>
      <c r="BW6" s="35">
        <f t="shared" si="8"/>
        <v>66.22</v>
      </c>
      <c r="BX6" s="35">
        <f t="shared" si="8"/>
        <v>69.87</v>
      </c>
      <c r="BY6" s="35">
        <f t="shared" si="8"/>
        <v>88.16</v>
      </c>
      <c r="BZ6" s="35">
        <f t="shared" si="8"/>
        <v>87.03</v>
      </c>
      <c r="CA6" s="34" t="str">
        <f>IF(CA7="","",IF(CA7="-","【-】","【"&amp;SUBSTITUTE(TEXT(CA7,"#,##0.00"),"-","△")&amp;"】"))</f>
        <v>【74.48】</v>
      </c>
      <c r="CB6" s="35">
        <f>IF(CB7="",NA(),CB7)</f>
        <v>101.51</v>
      </c>
      <c r="CC6" s="35">
        <f t="shared" ref="CC6:CK6" si="9">IF(CC7="",NA(),CC7)</f>
        <v>101.95</v>
      </c>
      <c r="CD6" s="35">
        <f t="shared" si="9"/>
        <v>132.62</v>
      </c>
      <c r="CE6" s="35">
        <f t="shared" si="9"/>
        <v>176.53</v>
      </c>
      <c r="CF6" s="35">
        <f t="shared" si="9"/>
        <v>176.46</v>
      </c>
      <c r="CG6" s="35">
        <f t="shared" si="9"/>
        <v>244.29</v>
      </c>
      <c r="CH6" s="35">
        <f t="shared" si="9"/>
        <v>246.72</v>
      </c>
      <c r="CI6" s="35">
        <f t="shared" si="9"/>
        <v>234.96</v>
      </c>
      <c r="CJ6" s="35">
        <f t="shared" si="9"/>
        <v>173.89</v>
      </c>
      <c r="CK6" s="35">
        <f t="shared" si="9"/>
        <v>177.02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42.38</v>
      </c>
      <c r="CV6" s="35">
        <f t="shared" si="10"/>
        <v>46.17</v>
      </c>
      <c r="CW6" s="34" t="str">
        <f>IF(CW7="","",IF(CW7="-","【-】","【"&amp;SUBSTITUTE(TEXT(CW7,"#,##0.00"),"-","△")&amp;"】"))</f>
        <v>【42.82】</v>
      </c>
      <c r="CX6" s="35">
        <f>IF(CX7="",NA(),CX7)</f>
        <v>94.58</v>
      </c>
      <c r="CY6" s="35">
        <f t="shared" ref="CY6:DG6" si="11">IF(CY7="",NA(),CY7)</f>
        <v>95.47</v>
      </c>
      <c r="CZ6" s="35">
        <f t="shared" si="11"/>
        <v>95.8</v>
      </c>
      <c r="DA6" s="35">
        <f t="shared" si="11"/>
        <v>95.94</v>
      </c>
      <c r="DB6" s="35">
        <f t="shared" si="11"/>
        <v>96.2</v>
      </c>
      <c r="DC6" s="35">
        <f t="shared" si="11"/>
        <v>82.35</v>
      </c>
      <c r="DD6" s="35">
        <f t="shared" si="11"/>
        <v>82.9</v>
      </c>
      <c r="DE6" s="35">
        <f t="shared" si="11"/>
        <v>83.5</v>
      </c>
      <c r="DF6" s="35">
        <f t="shared" si="11"/>
        <v>87.01</v>
      </c>
      <c r="DG6" s="35">
        <f t="shared" si="11"/>
        <v>87.84</v>
      </c>
      <c r="DH6" s="34" t="str">
        <f>IF(DH7="","",IF(DH7="-","【-】","【"&amp;SUBSTITUTE(TEXT(DH7,"#,##0.00"),"-","△")&amp;"】"))</f>
        <v>【83.36】</v>
      </c>
      <c r="DI6" s="35">
        <f>IF(DI7="",NA(),DI7)</f>
        <v>46.03</v>
      </c>
      <c r="DJ6" s="35">
        <f t="shared" ref="DJ6:DR6" si="12">IF(DJ7="",NA(),DJ7)</f>
        <v>48.31</v>
      </c>
      <c r="DK6" s="35">
        <f t="shared" si="12"/>
        <v>49.92</v>
      </c>
      <c r="DL6" s="35">
        <f t="shared" si="12"/>
        <v>51.94</v>
      </c>
      <c r="DM6" s="35">
        <f t="shared" si="12"/>
        <v>54.08</v>
      </c>
      <c r="DN6" s="35">
        <f t="shared" si="12"/>
        <v>22.34</v>
      </c>
      <c r="DO6" s="35">
        <f t="shared" si="12"/>
        <v>22.79</v>
      </c>
      <c r="DP6" s="35">
        <f t="shared" si="12"/>
        <v>22.77</v>
      </c>
      <c r="DQ6" s="35">
        <f t="shared" si="12"/>
        <v>28.59</v>
      </c>
      <c r="DR6" s="35">
        <f t="shared" si="12"/>
        <v>26.56</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4">
        <f t="shared" si="13"/>
        <v>0</v>
      </c>
      <c r="ED6" s="34" t="str">
        <f>IF(ED7="","",IF(ED7="-","【-】","【"&amp;SUBSTITUTE(TEXT(ED7,"#,##0.00"),"-","△")&amp;"】"))</f>
        <v>【0.01】</v>
      </c>
      <c r="EE6" s="34">
        <f>IF(EE7="",NA(),EE7)</f>
        <v>0</v>
      </c>
      <c r="EF6" s="34">
        <f t="shared" ref="EF6:EN6" si="14">IF(EF7="",NA(),EF7)</f>
        <v>0</v>
      </c>
      <c r="EG6" s="34">
        <f t="shared" si="14"/>
        <v>0</v>
      </c>
      <c r="EH6" s="35">
        <f t="shared" si="14"/>
        <v>0.03</v>
      </c>
      <c r="EI6" s="34">
        <f t="shared" si="14"/>
        <v>0</v>
      </c>
      <c r="EJ6" s="35">
        <f t="shared" si="14"/>
        <v>0.04</v>
      </c>
      <c r="EK6" s="35">
        <f t="shared" si="14"/>
        <v>7.0000000000000007E-2</v>
      </c>
      <c r="EL6" s="35">
        <f t="shared" si="14"/>
        <v>0.09</v>
      </c>
      <c r="EM6" s="35">
        <f t="shared" si="14"/>
        <v>0.15</v>
      </c>
      <c r="EN6" s="35">
        <f t="shared" si="14"/>
        <v>0.06</v>
      </c>
      <c r="EO6" s="34" t="str">
        <f>IF(EO7="","",IF(EO7="-","【-】","【"&amp;SUBSTITUTE(TEXT(EO7,"#,##0.00"),"-","△")&amp;"】"))</f>
        <v>【0.12】</v>
      </c>
    </row>
    <row r="7" spans="1:148" s="36" customFormat="1" x14ac:dyDescent="0.15">
      <c r="A7" s="28"/>
      <c r="B7" s="37">
        <v>2018</v>
      </c>
      <c r="C7" s="37">
        <v>423076</v>
      </c>
      <c r="D7" s="37">
        <v>46</v>
      </c>
      <c r="E7" s="37">
        <v>17</v>
      </c>
      <c r="F7" s="37">
        <v>4</v>
      </c>
      <c r="G7" s="37">
        <v>0</v>
      </c>
      <c r="H7" s="37" t="s">
        <v>95</v>
      </c>
      <c r="I7" s="37" t="s">
        <v>96</v>
      </c>
      <c r="J7" s="37" t="s">
        <v>97</v>
      </c>
      <c r="K7" s="37" t="s">
        <v>98</v>
      </c>
      <c r="L7" s="37" t="s">
        <v>99</v>
      </c>
      <c r="M7" s="37" t="s">
        <v>100</v>
      </c>
      <c r="N7" s="38" t="s">
        <v>101</v>
      </c>
      <c r="O7" s="38">
        <v>67.92</v>
      </c>
      <c r="P7" s="38">
        <v>10.46</v>
      </c>
      <c r="Q7" s="38">
        <v>93.91</v>
      </c>
      <c r="R7" s="38">
        <v>3196</v>
      </c>
      <c r="S7" s="38">
        <v>41925</v>
      </c>
      <c r="T7" s="38">
        <v>28.73</v>
      </c>
      <c r="U7" s="38">
        <v>1459.28</v>
      </c>
      <c r="V7" s="38">
        <v>4345</v>
      </c>
      <c r="W7" s="38">
        <v>1.92</v>
      </c>
      <c r="X7" s="38">
        <v>2263.02</v>
      </c>
      <c r="Y7" s="38">
        <v>135.86000000000001</v>
      </c>
      <c r="Z7" s="38">
        <v>128.16999999999999</v>
      </c>
      <c r="AA7" s="38">
        <v>115.63</v>
      </c>
      <c r="AB7" s="38">
        <v>117.49</v>
      </c>
      <c r="AC7" s="38">
        <v>114.66</v>
      </c>
      <c r="AD7" s="38">
        <v>101.24</v>
      </c>
      <c r="AE7" s="38">
        <v>100.94</v>
      </c>
      <c r="AF7" s="38">
        <v>100.85</v>
      </c>
      <c r="AG7" s="38">
        <v>103.61</v>
      </c>
      <c r="AH7" s="38">
        <v>102.95</v>
      </c>
      <c r="AI7" s="38">
        <v>101.92</v>
      </c>
      <c r="AJ7" s="38">
        <v>0</v>
      </c>
      <c r="AK7" s="38">
        <v>0</v>
      </c>
      <c r="AL7" s="38">
        <v>0</v>
      </c>
      <c r="AM7" s="38">
        <v>0</v>
      </c>
      <c r="AN7" s="38">
        <v>0</v>
      </c>
      <c r="AO7" s="38">
        <v>184.13</v>
      </c>
      <c r="AP7" s="38">
        <v>101.85</v>
      </c>
      <c r="AQ7" s="38">
        <v>110.77</v>
      </c>
      <c r="AR7" s="38">
        <v>80.63</v>
      </c>
      <c r="AS7" s="38">
        <v>27.02</v>
      </c>
      <c r="AT7" s="38">
        <v>88.06</v>
      </c>
      <c r="AU7" s="38">
        <v>236.53</v>
      </c>
      <c r="AV7" s="38">
        <v>409.31</v>
      </c>
      <c r="AW7" s="38">
        <v>308.95999999999998</v>
      </c>
      <c r="AX7" s="38">
        <v>260.37</v>
      </c>
      <c r="AY7" s="38">
        <v>339.39</v>
      </c>
      <c r="AZ7" s="38">
        <v>63.22</v>
      </c>
      <c r="BA7" s="38">
        <v>49.07</v>
      </c>
      <c r="BB7" s="38">
        <v>46.78</v>
      </c>
      <c r="BC7" s="38">
        <v>70.92</v>
      </c>
      <c r="BD7" s="38">
        <v>60.67</v>
      </c>
      <c r="BE7" s="38">
        <v>54.23</v>
      </c>
      <c r="BF7" s="38">
        <v>629.5</v>
      </c>
      <c r="BG7" s="38">
        <v>790.19</v>
      </c>
      <c r="BH7" s="38">
        <v>388.17</v>
      </c>
      <c r="BI7" s="38">
        <v>616.83000000000004</v>
      </c>
      <c r="BJ7" s="38">
        <v>532.80999999999995</v>
      </c>
      <c r="BK7" s="38">
        <v>1436</v>
      </c>
      <c r="BL7" s="38">
        <v>1434.89</v>
      </c>
      <c r="BM7" s="38">
        <v>1298.9100000000001</v>
      </c>
      <c r="BN7" s="38">
        <v>1144.94</v>
      </c>
      <c r="BO7" s="38">
        <v>1252.71</v>
      </c>
      <c r="BP7" s="38">
        <v>1209.4000000000001</v>
      </c>
      <c r="BQ7" s="38">
        <v>170.75</v>
      </c>
      <c r="BR7" s="38">
        <v>171.53</v>
      </c>
      <c r="BS7" s="38">
        <v>132.13999999999999</v>
      </c>
      <c r="BT7" s="38">
        <v>100</v>
      </c>
      <c r="BU7" s="38">
        <v>100</v>
      </c>
      <c r="BV7" s="38">
        <v>66.56</v>
      </c>
      <c r="BW7" s="38">
        <v>66.22</v>
      </c>
      <c r="BX7" s="38">
        <v>69.87</v>
      </c>
      <c r="BY7" s="38">
        <v>88.16</v>
      </c>
      <c r="BZ7" s="38">
        <v>87.03</v>
      </c>
      <c r="CA7" s="38">
        <v>74.48</v>
      </c>
      <c r="CB7" s="38">
        <v>101.51</v>
      </c>
      <c r="CC7" s="38">
        <v>101.95</v>
      </c>
      <c r="CD7" s="38">
        <v>132.62</v>
      </c>
      <c r="CE7" s="38">
        <v>176.53</v>
      </c>
      <c r="CF7" s="38">
        <v>176.46</v>
      </c>
      <c r="CG7" s="38">
        <v>244.29</v>
      </c>
      <c r="CH7" s="38">
        <v>246.72</v>
      </c>
      <c r="CI7" s="38">
        <v>234.96</v>
      </c>
      <c r="CJ7" s="38">
        <v>173.89</v>
      </c>
      <c r="CK7" s="38">
        <v>177.02</v>
      </c>
      <c r="CL7" s="38">
        <v>219.46</v>
      </c>
      <c r="CM7" s="38" t="s">
        <v>101</v>
      </c>
      <c r="CN7" s="38" t="s">
        <v>101</v>
      </c>
      <c r="CO7" s="38" t="s">
        <v>101</v>
      </c>
      <c r="CP7" s="38" t="s">
        <v>101</v>
      </c>
      <c r="CQ7" s="38" t="s">
        <v>101</v>
      </c>
      <c r="CR7" s="38">
        <v>43.58</v>
      </c>
      <c r="CS7" s="38">
        <v>41.35</v>
      </c>
      <c r="CT7" s="38">
        <v>42.9</v>
      </c>
      <c r="CU7" s="38">
        <v>42.38</v>
      </c>
      <c r="CV7" s="38">
        <v>46.17</v>
      </c>
      <c r="CW7" s="38">
        <v>42.82</v>
      </c>
      <c r="CX7" s="38">
        <v>94.58</v>
      </c>
      <c r="CY7" s="38">
        <v>95.47</v>
      </c>
      <c r="CZ7" s="38">
        <v>95.8</v>
      </c>
      <c r="DA7" s="38">
        <v>95.94</v>
      </c>
      <c r="DB7" s="38">
        <v>96.2</v>
      </c>
      <c r="DC7" s="38">
        <v>82.35</v>
      </c>
      <c r="DD7" s="38">
        <v>82.9</v>
      </c>
      <c r="DE7" s="38">
        <v>83.5</v>
      </c>
      <c r="DF7" s="38">
        <v>87.01</v>
      </c>
      <c r="DG7" s="38">
        <v>87.84</v>
      </c>
      <c r="DH7" s="38">
        <v>83.36</v>
      </c>
      <c r="DI7" s="38">
        <v>46.03</v>
      </c>
      <c r="DJ7" s="38">
        <v>48.31</v>
      </c>
      <c r="DK7" s="38">
        <v>49.92</v>
      </c>
      <c r="DL7" s="38">
        <v>51.94</v>
      </c>
      <c r="DM7" s="38">
        <v>54.08</v>
      </c>
      <c r="DN7" s="38">
        <v>22.34</v>
      </c>
      <c r="DO7" s="38">
        <v>22.79</v>
      </c>
      <c r="DP7" s="38">
        <v>22.77</v>
      </c>
      <c r="DQ7" s="38">
        <v>28.59</v>
      </c>
      <c r="DR7" s="38">
        <v>26.56</v>
      </c>
      <c r="DS7" s="38">
        <v>24.88</v>
      </c>
      <c r="DT7" s="38">
        <v>0</v>
      </c>
      <c r="DU7" s="38">
        <v>0</v>
      </c>
      <c r="DV7" s="38">
        <v>0</v>
      </c>
      <c r="DW7" s="38">
        <v>0</v>
      </c>
      <c r="DX7" s="38">
        <v>0</v>
      </c>
      <c r="DY7" s="38">
        <v>0</v>
      </c>
      <c r="DZ7" s="38">
        <v>0.04</v>
      </c>
      <c r="EA7" s="38">
        <v>0</v>
      </c>
      <c r="EB7" s="38">
        <v>0</v>
      </c>
      <c r="EC7" s="38">
        <v>0</v>
      </c>
      <c r="ED7" s="38">
        <v>0.01</v>
      </c>
      <c r="EE7" s="38">
        <v>0</v>
      </c>
      <c r="EF7" s="38">
        <v>0</v>
      </c>
      <c r="EG7" s="38">
        <v>0</v>
      </c>
      <c r="EH7" s="38">
        <v>0.03</v>
      </c>
      <c r="EI7" s="38">
        <v>0</v>
      </c>
      <c r="EJ7" s="38">
        <v>0.04</v>
      </c>
      <c r="EK7" s="38">
        <v>7.0000000000000007E-2</v>
      </c>
      <c r="EL7" s="38">
        <v>0.09</v>
      </c>
      <c r="EM7" s="38">
        <v>0.15</v>
      </c>
      <c r="EN7" s="38">
        <v>0.06</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磯 大志朗</cp:lastModifiedBy>
  <dcterms:modified xsi:type="dcterms:W3CDTF">2020-02-13T08:04:53Z</dcterms:modified>
</cp:coreProperties>
</file>