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5e-キャビネット／平成31年度企画財政課\330財政共通\343赤水／財政共通\030調査／財政\公営企業関係調査／企画財政課とりまとめ分\2020-02-03 公営企業に係る経営比較分析表（平成30年度決算）の分析等について（照会）\2020-01-23 水道回答\"/>
    </mc:Choice>
  </mc:AlternateContent>
  <workbookProtection workbookAlgorithmName="SHA-512" workbookHashValue="iZdz1YTq6IWrBqmofqvux6IOUWXaYkuYHtjsBpjnV2ekS6Efw7iadfmSIQ9ilSsyAEFbZ1oJ3U+ts7BSmpazXQ==" workbookSaltValue="fAhvqGnG6cTBzFWuhF4Zsw==" workbookSpinCount="100000" lockStructure="1"/>
  <bookViews>
    <workbookView xWindow="0" yWindow="0" windowWidth="19200" windowHeight="1120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<sst xmlns="http://schemas.openxmlformats.org/spreadsheetml/2006/main" count="223" uniqueCount="111">
  <si>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</si>
  <si>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</si>
  <si>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</si>
  <si>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</si>
  <si>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</si>
  <si>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</si>
  <si>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</si>
  <si>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</si>
  <si>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</si>
  <si>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</si>
  <si>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</si>
  <si>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</si>
  <si>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</si>
  <si>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</si>
  <si>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</si>
  <si>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</si>
  <si>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</si>
  <si>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</si>
  <si>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</si>
  <si>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</si>
  <si>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</si>
  <si>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</si>
  <si>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</si>
  <si>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</si>
  <si>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</si>
  <si>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</si>
  <si>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</si>
  <si>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</si>
  <si>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</si>
  <si>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</si>
  <si>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</si>
  <si>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</si>
  <si>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</si>
  <si>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</si>
  <si>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</si>
  <si>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</si>
  <si>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</si>
  <si>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</si>
  <si>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</si>
  <si>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</si>
  <si>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</si>
  <si>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</si>
  <si>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</si>
  <si>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</si>
  <si>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</si>
  <si>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</si>
  <si>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</si>
  <si>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</si>
  <si>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</si>
  <si>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</si>
  <si>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</si>
  <si>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</si>
  <si>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</si>
  <si>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</si>
  <si>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</si>
  <si>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</si>
  <si>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</si>
  <si>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</si>
  <si>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</si>
  <si>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</si>
  <si>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</si>
  <si>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</si>
  <si>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</si>
  <si>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</si>
  <si>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</si>
  <si>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</si>
  <si>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</si>
  <si>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</si>
  <si>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</si>
  <si>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</si>
  <si>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</si>
  <si>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</si>
  <si>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</si>
  <si>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</si>
  <si>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</si>
  <si>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</si>
  <si>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</si>
  <si>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</si>
  <si>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</si>
  <si>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</si>
  <si>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</si>
  <si>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</si>
  <si>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</si>
  <si>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</si>
  <si>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</si>
  <si>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</si>
  <si>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</si>
  <si>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</si>
  <si>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</si>
  <si>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</si>
  <si>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</si>
  <si>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</si>
  <si>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</si>
  <si>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</si>
  <si>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</si>
  <si>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</si>
  <si>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</si>
  <si>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</si>
  <si>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</si>
  <si>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</si>
  <si>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</si>
  <si>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</si>
  <si>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</si>
  <si>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</si>
  <si>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</si>
  <si>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</si>
  <si>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</si>
  <si>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</si>
  <si>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①有形固定資産減価償却率は46%を超えていますが、耐用年数が比較的短い汚水処理施設の機械及び装置については、長寿命化計画に基づいて必要な改築・更新を継続して行う予定です。
また、管渠については供用開始後30年を経過する段階であり、全体的な老朽化が懸念される状況ではないと判断しています。
</t>
    <phoneticPr fontId="4"/>
  </si>
  <si>
    <t xml:space="preserve">本町下水道事業は、平成3年の事業開始からまもなく30年が経過しますが、経営の健全性・効率性の面では良好な経営を維持しています。
一方で既存施設の老朽化に対して、長寿命化計画に基づく改築・更新への投資を継続する必要があります。
このため、平成28年度に策定した「下水道経営戦略」をもとに、将来にわたって安定的に下水道事業を継続していくよう引き続き努めていきます。
</t>
    <phoneticPr fontId="4"/>
  </si>
  <si>
    <t xml:space="preserve">⑧水洗化率は100%に近く、経常収益の増加は見込みにくい状況ですが、①経常収支比率及び⑤経費回収率については、100%超を維持しています。
⑥汚水処理原価、⑦施設利用率についても類似団体比較で良好な数値を得ており、④企業債残高対事業規模比率についても償還が進み低位にあるなど、経営の健全性・効率性について問題はないものと判断しています。
</t>
    <rPh sb="108" eb="110">
      <t>キギョウ</t>
    </rPh>
    <rPh sb="110" eb="111">
      <t>サイ</t>
    </rPh>
    <rPh sb="111" eb="113">
      <t>ザンダカ</t>
    </rPh>
    <rPh sb="113" eb="114">
      <t>タイ</t>
    </rPh>
    <rPh sb="114" eb="116">
      <t>ジギョウ</t>
    </rPh>
    <rPh sb="116" eb="118">
      <t>キボ</t>
    </rPh>
    <rPh sb="118" eb="120">
      <t>ヒリツ</t>
    </rPh>
    <rPh sb="125" eb="127">
      <t>ショウカン</t>
    </rPh>
    <rPh sb="128" eb="129">
      <t>スス</t>
    </rPh>
    <rPh sb="130" eb="132">
      <t>テイイ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</si>
</sst>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0.1</c:v>
                </c:pt>
                <c:pt idx="3" formatCode="#,##0.00;&quot;△&quot;#,##0.00;&quot;-&quot;">
                  <c:v>1.04</c:v>
                </c:pt>
                <c:pt idx="4" formatCode="#,##0.00;&quot;△&quot;#,##0.00;&quot;-&quot;">
                  <c:v>0.68</c:v>
                </c:pt>
              </c:numCache>
            </c:numRef>
          </c:val>
          <c:extLst>
            <c:ext xmlns:c16="http://schemas.microsoft.com/office/drawing/2014/chart" uri="{C3380CC4-5D6E-409C-BE32-E72D297353CC}">
              <c16:uniqueId val="{00000000-BD79-4CDB-97C9-B180C9C710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0.16</c:v>
                </c:pt>
                <c:pt idx="2">
                  <c:v>0.19</c:v>
                </c:pt>
                <c:pt idx="3">
                  <c:v>0.16</c:v>
                </c:pt>
                <c:pt idx="4">
                  <c:v>0.2</c:v>
                </c:pt>
              </c:numCache>
            </c:numRef>
          </c:val>
          <c:smooth val="0"/>
          <c:extLst>
            <c:ext xmlns:c16="http://schemas.microsoft.com/office/drawing/2014/chart" uri="{C3380CC4-5D6E-409C-BE32-E72D297353CC}">
              <c16:uniqueId val="{00000001-BD79-4CDB-97C9-B180C9C710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65.63</c:v>
                </c:pt>
                <c:pt idx="1">
                  <c:v>65.67</c:v>
                </c:pt>
                <c:pt idx="2">
                  <c:v>67.78</c:v>
                </c:pt>
                <c:pt idx="3">
                  <c:v>69.33</c:v>
                </c:pt>
                <c:pt idx="4">
                  <c:v>67.87</c:v>
                </c:pt>
              </c:numCache>
            </c:numRef>
          </c:val>
          <c:extLst>
            <c:ext xmlns:c16="http://schemas.microsoft.com/office/drawing/2014/chart" uri="{C3380CC4-5D6E-409C-BE32-E72D297353CC}">
              <c16:uniqueId val="{00000000-0C3D-4F48-BE25-7DF98E05058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51.08</c:v>
                </c:pt>
                <c:pt idx="1">
                  <c:v>49.75</c:v>
                </c:pt>
                <c:pt idx="2">
                  <c:v>51.05</c:v>
                </c:pt>
                <c:pt idx="3">
                  <c:v>50.12</c:v>
                </c:pt>
                <c:pt idx="4">
                  <c:v>49.98</c:v>
                </c:pt>
              </c:numCache>
            </c:numRef>
          </c:val>
          <c:smooth val="0"/>
          <c:extLst>
            <c:ext xmlns:c16="http://schemas.microsoft.com/office/drawing/2014/chart" uri="{C3380CC4-5D6E-409C-BE32-E72D297353CC}">
              <c16:uniqueId val="{00000001-0C3D-4F48-BE25-7DF98E05058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96.34</c:v>
                </c:pt>
                <c:pt idx="1">
                  <c:v>97.15</c:v>
                </c:pt>
                <c:pt idx="2">
                  <c:v>97.2</c:v>
                </c:pt>
                <c:pt idx="3">
                  <c:v>97.37</c:v>
                </c:pt>
                <c:pt idx="4">
                  <c:v>97.55</c:v>
                </c:pt>
              </c:numCache>
            </c:numRef>
          </c:val>
          <c:extLst>
            <c:ext xmlns:c16="http://schemas.microsoft.com/office/drawing/2014/chart" uri="{C3380CC4-5D6E-409C-BE32-E72D297353CC}">
              <c16:uniqueId val="{00000000-3040-4551-B5E0-99A0DFDD75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88.59</c:v>
                </c:pt>
                <c:pt idx="1">
                  <c:v>87.85</c:v>
                </c:pt>
                <c:pt idx="2">
                  <c:v>87.52</c:v>
                </c:pt>
                <c:pt idx="3">
                  <c:v>86.63</c:v>
                </c:pt>
                <c:pt idx="4">
                  <c:v>87.09</c:v>
                </c:pt>
              </c:numCache>
            </c:numRef>
          </c:val>
          <c:smooth val="0"/>
          <c:extLst>
            <c:ext xmlns:c16="http://schemas.microsoft.com/office/drawing/2014/chart" uri="{C3380CC4-5D6E-409C-BE32-E72D297353CC}">
              <c16:uniqueId val="{00000001-3040-4551-B5E0-99A0DFDD75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129.19</c:v>
                </c:pt>
                <c:pt idx="1">
                  <c:v>122.09</c:v>
                </c:pt>
                <c:pt idx="2">
                  <c:v>122.47</c:v>
                </c:pt>
                <c:pt idx="3">
                  <c:v>118.02</c:v>
                </c:pt>
                <c:pt idx="4">
                  <c:v>120.28</c:v>
                </c:pt>
              </c:numCache>
            </c:numRef>
          </c:val>
          <c:extLst>
            <c:ext xmlns:c16="http://schemas.microsoft.com/office/drawing/2014/chart" uri="{C3380CC4-5D6E-409C-BE32-E72D297353CC}">
              <c16:uniqueId val="{00000000-B8AD-45F3-B1AA-0FF03418C26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formatCode="#,##0.00;&quot;△&quot;#,##0.00">
                  <c:v>#N/A</c:v>
                </c:pt>
                <c:pt idx="1">
                  <c:v>115.52</c:v>
                </c:pt>
                <c:pt idx="2">
                  <c:v>116.5</c:v>
                </c:pt>
                <c:pt idx="3">
                  <c:v>121.95</c:v>
                </c:pt>
                <c:pt idx="4">
                  <c:v>106.92</c:v>
                </c:pt>
              </c:numCache>
            </c:numRef>
          </c:val>
          <c:smooth val="0"/>
          <c:extLst>
            <c:ext xmlns:c16="http://schemas.microsoft.com/office/drawing/2014/chart" uri="{C3380CC4-5D6E-409C-BE32-E72D297353CC}">
              <c16:uniqueId val="{00000001-B8AD-45F3-B1AA-0FF03418C26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39.409999999999997</c:v>
                </c:pt>
                <c:pt idx="1">
                  <c:v>41.01</c:v>
                </c:pt>
                <c:pt idx="2">
                  <c:v>43.1</c:v>
                </c:pt>
                <c:pt idx="3">
                  <c:v>45.21</c:v>
                </c:pt>
                <c:pt idx="4">
                  <c:v>46.91</c:v>
                </c:pt>
              </c:numCache>
            </c:numRef>
          </c:val>
          <c:extLst>
            <c:ext xmlns:c16="http://schemas.microsoft.com/office/drawing/2014/chart" uri="{C3380CC4-5D6E-409C-BE32-E72D297353CC}">
              <c16:uniqueId val="{00000000-ED3A-4595-AFC1-6DB1F13DEF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formatCode="#,##0.00;&quot;△&quot;#,##0.00">
                  <c:v>#N/A</c:v>
                </c:pt>
                <c:pt idx="1">
                  <c:v>33.729999999999997</c:v>
                </c:pt>
                <c:pt idx="2">
                  <c:v>36.78</c:v>
                </c:pt>
                <c:pt idx="3">
                  <c:v>33.130000000000003</c:v>
                </c:pt>
                <c:pt idx="4">
                  <c:v>18.600000000000001</c:v>
                </c:pt>
              </c:numCache>
            </c:numRef>
          </c:val>
          <c:smooth val="0"/>
          <c:extLst>
            <c:ext xmlns:c16="http://schemas.microsoft.com/office/drawing/2014/chart" uri="{C3380CC4-5D6E-409C-BE32-E72D297353CC}">
              <c16:uniqueId val="{00000001-ED3A-4595-AFC1-6DB1F13DEF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86-4317-8F46-59F9D9B3AC4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0</c:v>
                </c:pt>
                <c:pt idx="2">
                  <c:v>0</c:v>
                </c:pt>
                <c:pt idx="3">
                  <c:v>0</c:v>
                </c:pt>
                <c:pt idx="4">
                  <c:v>0</c:v>
                </c:pt>
              </c:numCache>
            </c:numRef>
          </c:val>
          <c:smooth val="0"/>
          <c:extLst>
            <c:ext xmlns:c16="http://schemas.microsoft.com/office/drawing/2014/chart" uri="{C3380CC4-5D6E-409C-BE32-E72D297353CC}">
              <c16:uniqueId val="{00000001-A886-4317-8F46-59F9D9B3AC4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BD-474E-B668-78325AA194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0</c:v>
                </c:pt>
                <c:pt idx="2">
                  <c:v>0</c:v>
                </c:pt>
                <c:pt idx="3">
                  <c:v>0</c:v>
                </c:pt>
                <c:pt idx="4" formatCode="#,##0.00;&quot;△&quot;#,##0.00;&quot;-&quot;">
                  <c:v>1.03</c:v>
                </c:pt>
              </c:numCache>
            </c:numRef>
          </c:val>
          <c:smooth val="0"/>
          <c:extLst>
            <c:ext xmlns:c16="http://schemas.microsoft.com/office/drawing/2014/chart" uri="{C3380CC4-5D6E-409C-BE32-E72D297353CC}">
              <c16:uniqueId val="{00000001-A7BD-474E-B668-78325AA194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110.69</c:v>
                </c:pt>
                <c:pt idx="1">
                  <c:v>107.4</c:v>
                </c:pt>
                <c:pt idx="2">
                  <c:v>106.3</c:v>
                </c:pt>
                <c:pt idx="3">
                  <c:v>110.64</c:v>
                </c:pt>
                <c:pt idx="4">
                  <c:v>110.24</c:v>
                </c:pt>
              </c:numCache>
            </c:numRef>
          </c:val>
          <c:extLst>
            <c:ext xmlns:c16="http://schemas.microsoft.com/office/drawing/2014/chart" uri="{C3380CC4-5D6E-409C-BE32-E72D297353CC}">
              <c16:uniqueId val="{00000000-770D-4A8A-B5FE-6D9E3EE81F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formatCode="#,##0.00;&quot;△&quot;#,##0.00">
                  <c:v>#N/A</c:v>
                </c:pt>
                <c:pt idx="1">
                  <c:v>93.65</c:v>
                </c:pt>
                <c:pt idx="2">
                  <c:v>95.51</c:v>
                </c:pt>
                <c:pt idx="3">
                  <c:v>91.89</c:v>
                </c:pt>
                <c:pt idx="4">
                  <c:v>49.02</c:v>
                </c:pt>
              </c:numCache>
            </c:numRef>
          </c:val>
          <c:smooth val="0"/>
          <c:extLst>
            <c:ext xmlns:c16="http://schemas.microsoft.com/office/drawing/2014/chart" uri="{C3380CC4-5D6E-409C-BE32-E72D297353CC}">
              <c16:uniqueId val="{00000001-770D-4A8A-B5FE-6D9E3EE81F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260.8</c:v>
                </c:pt>
                <c:pt idx="1">
                  <c:v>316.63</c:v>
                </c:pt>
                <c:pt idx="2">
                  <c:v>351.88</c:v>
                </c:pt>
                <c:pt idx="3">
                  <c:v>328.77</c:v>
                </c:pt>
                <c:pt idx="4">
                  <c:v>290.33999999999997</c:v>
                </c:pt>
              </c:numCache>
            </c:numRef>
          </c:val>
          <c:extLst>
            <c:ext xmlns:c16="http://schemas.microsoft.com/office/drawing/2014/chart" uri="{C3380CC4-5D6E-409C-BE32-E72D297353CC}">
              <c16:uniqueId val="{00000000-F26C-420B-89D2-89FE8BF61F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1067.74</c:v>
                </c:pt>
                <c:pt idx="1">
                  <c:v>1018.27</c:v>
                </c:pt>
                <c:pt idx="2">
                  <c:v>1120.55</c:v>
                </c:pt>
                <c:pt idx="3">
                  <c:v>855.79</c:v>
                </c:pt>
                <c:pt idx="4">
                  <c:v>948.07</c:v>
                </c:pt>
              </c:numCache>
            </c:numRef>
          </c:val>
          <c:smooth val="0"/>
          <c:extLst>
            <c:ext xmlns:c16="http://schemas.microsoft.com/office/drawing/2014/chart" uri="{C3380CC4-5D6E-409C-BE32-E72D297353CC}">
              <c16:uniqueId val="{00000001-F26C-420B-89D2-89FE8BF61F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185.78</c:v>
                </c:pt>
                <c:pt idx="1">
                  <c:v>158.33000000000001</c:v>
                </c:pt>
                <c:pt idx="2">
                  <c:v>137.4</c:v>
                </c:pt>
                <c:pt idx="3">
                  <c:v>134.27000000000001</c:v>
                </c:pt>
                <c:pt idx="4">
                  <c:v>141.80000000000001</c:v>
                </c:pt>
              </c:numCache>
            </c:numRef>
          </c:val>
          <c:extLst>
            <c:ext xmlns:c16="http://schemas.microsoft.com/office/drawing/2014/chart" uri="{C3380CC4-5D6E-409C-BE32-E72D297353CC}">
              <c16:uniqueId val="{00000000-8B3D-4D6D-9176-4E6572A21A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73.569999999999993</c:v>
                </c:pt>
                <c:pt idx="1">
                  <c:v>71.569999999999993</c:v>
                </c:pt>
                <c:pt idx="2">
                  <c:v>73.28</c:v>
                </c:pt>
                <c:pt idx="3">
                  <c:v>82.82</c:v>
                </c:pt>
                <c:pt idx="4">
                  <c:v>83.31</c:v>
                </c:pt>
              </c:numCache>
            </c:numRef>
          </c:val>
          <c:smooth val="0"/>
          <c:extLst>
            <c:ext xmlns:c16="http://schemas.microsoft.com/office/drawing/2014/chart" uri="{C3380CC4-5D6E-409C-BE32-E72D297353CC}">
              <c16:uniqueId val="{00000001-8B3D-4D6D-9176-4E6572A21A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97.06</c:v>
                </c:pt>
                <c:pt idx="1">
                  <c:v>114.47</c:v>
                </c:pt>
                <c:pt idx="2">
                  <c:v>131.26</c:v>
                </c:pt>
                <c:pt idx="3">
                  <c:v>134.1</c:v>
                </c:pt>
                <c:pt idx="4">
                  <c:v>127.02</c:v>
                </c:pt>
              </c:numCache>
            </c:numRef>
          </c:val>
          <c:extLst>
            <c:ext xmlns:c16="http://schemas.microsoft.com/office/drawing/2014/chart" uri="{C3380CC4-5D6E-409C-BE32-E72D297353CC}">
              <c16:uniqueId val="{00000000-A2AC-4BF5-929A-5D1B6C6C84E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184.87</c:v>
                </c:pt>
                <c:pt idx="1">
                  <c:v>195.88</c:v>
                </c:pt>
                <c:pt idx="2">
                  <c:v>193.1</c:v>
                </c:pt>
                <c:pt idx="3">
                  <c:v>165.76</c:v>
                </c:pt>
                <c:pt idx="4">
                  <c:v>160.62</c:v>
                </c:pt>
              </c:numCache>
            </c:numRef>
          </c:val>
          <c:smooth val="0"/>
          <c:extLst>
            <c:ext xmlns:c16="http://schemas.microsoft.com/office/drawing/2014/chart" uri="{C3380CC4-5D6E-409C-BE32-E72D297353CC}">
              <c16:uniqueId val="{00000001-A2AC-4BF5-929A-5D1B6C6C84E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45" zoomScaleNormal="14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時津町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Cb2</v>
      </c>
      <c r="X8" s="48"/>
      <c r="Y8" s="48"/>
      <c r="Z8" s="48"/>
      <c r="AA8" s="48"/>
      <c r="AB8" s="48"/>
      <c r="AC8" s="48"/>
      <c r="AD8" s="49" t="str">
        <f>データ!$M$6</f>
        <v>非設置</v>
      </c>
      <c r="AE8" s="49"/>
      <c r="AF8" s="49"/>
      <c r="AG8" s="49"/>
      <c r="AH8" s="49"/>
      <c r="AI8" s="49"/>
      <c r="AJ8" s="49"/>
      <c r="AK8" s="3"/>
      <c r="AL8" s="50">
        <f>データ!S6</f>
        <v>30019</v>
      </c>
      <c r="AM8" s="50"/>
      <c r="AN8" s="50"/>
      <c r="AO8" s="50"/>
      <c r="AP8" s="50"/>
      <c r="AQ8" s="50"/>
      <c r="AR8" s="50"/>
      <c r="AS8" s="50"/>
      <c r="AT8" s="45">
        <f>データ!T6</f>
        <v>20.94</v>
      </c>
      <c r="AU8" s="45"/>
      <c r="AV8" s="45"/>
      <c r="AW8" s="45"/>
      <c r="AX8" s="45"/>
      <c r="AY8" s="45"/>
      <c r="AZ8" s="45"/>
      <c r="BA8" s="45"/>
      <c r="BB8" s="45">
        <f>データ!U6</f>
        <v>1433.57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73.459999999999994</v>
      </c>
      <c r="J10" s="45"/>
      <c r="K10" s="45"/>
      <c r="L10" s="45"/>
      <c r="M10" s="45"/>
      <c r="N10" s="45"/>
      <c r="O10" s="45"/>
      <c r="P10" s="45">
        <f>データ!P6</f>
        <v>99.68</v>
      </c>
      <c r="Q10" s="45"/>
      <c r="R10" s="45"/>
      <c r="S10" s="45"/>
      <c r="T10" s="45"/>
      <c r="U10" s="45"/>
      <c r="V10" s="45"/>
      <c r="W10" s="45">
        <f>データ!Q6</f>
        <v>91.15</v>
      </c>
      <c r="X10" s="45"/>
      <c r="Y10" s="45"/>
      <c r="Z10" s="45"/>
      <c r="AA10" s="45"/>
      <c r="AB10" s="45"/>
      <c r="AC10" s="45"/>
      <c r="AD10" s="50">
        <f>データ!R6</f>
        <v>3196</v>
      </c>
      <c r="AE10" s="50"/>
      <c r="AF10" s="50"/>
      <c r="AG10" s="50"/>
      <c r="AH10" s="50"/>
      <c r="AI10" s="50"/>
      <c r="AJ10" s="50"/>
      <c r="AK10" s="2"/>
      <c r="AL10" s="50">
        <f>データ!V6</f>
        <v>28836</v>
      </c>
      <c r="AM10" s="50"/>
      <c r="AN10" s="50"/>
      <c r="AO10" s="50"/>
      <c r="AP10" s="50"/>
      <c r="AQ10" s="50"/>
      <c r="AR10" s="50"/>
      <c r="AS10" s="50"/>
      <c r="AT10" s="45">
        <f>データ!W6</f>
        <v>5.31</v>
      </c>
      <c r="AU10" s="45"/>
      <c r="AV10" s="45"/>
      <c r="AW10" s="45"/>
      <c r="AX10" s="45"/>
      <c r="AY10" s="45"/>
      <c r="AZ10" s="45"/>
      <c r="BA10" s="45"/>
      <c r="BB10" s="45">
        <f>データ!X6</f>
        <v>5430.51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VE3e79Ox4YRpuZZeOizewvuGpc+Ts2pOdmyDMun5KJY5TJ1oY0ypWNDxR2ohWXwzbZcBrpUJTYKqeEnLyztswg==" saltValue="05U1cQEigbooCbHWmHfCz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423084</v>
      </c>
      <c r="D6" s="33">
        <f t="shared" si="3"/>
        <v>46</v>
      </c>
      <c r="E6" s="33">
        <f t="shared" si="3"/>
        <v>17</v>
      </c>
      <c r="F6" s="33">
        <f t="shared" si="3"/>
        <v>1</v>
      </c>
      <c r="G6" s="33">
        <f t="shared" si="3"/>
        <v>0</v>
      </c>
      <c r="H6" s="33" t="str">
        <f t="shared" si="3"/>
        <v>長崎県　時津町</v>
      </c>
      <c r="I6" s="33" t="str">
        <f t="shared" si="3"/>
        <v>法適用</v>
      </c>
      <c r="J6" s="33" t="str">
        <f t="shared" si="3"/>
        <v>下水道事業</v>
      </c>
      <c r="K6" s="33" t="str">
        <f t="shared" si="3"/>
        <v>公共下水道</v>
      </c>
      <c r="L6" s="33" t="str">
        <f t="shared" si="3"/>
        <v>Cb2</v>
      </c>
      <c r="M6" s="33" t="str">
        <f t="shared" si="3"/>
        <v>非設置</v>
      </c>
      <c r="N6" s="34" t="str">
        <f t="shared" si="3"/>
        <v>-</v>
      </c>
      <c r="O6" s="34">
        <f t="shared" si="3"/>
        <v>73.459999999999994</v>
      </c>
      <c r="P6" s="34">
        <f t="shared" si="3"/>
        <v>99.68</v>
      </c>
      <c r="Q6" s="34">
        <f t="shared" si="3"/>
        <v>91.15</v>
      </c>
      <c r="R6" s="34">
        <f t="shared" si="3"/>
        <v>3196</v>
      </c>
      <c r="S6" s="34">
        <f t="shared" si="3"/>
        <v>30019</v>
      </c>
      <c r="T6" s="34">
        <f t="shared" si="3"/>
        <v>20.94</v>
      </c>
      <c r="U6" s="34">
        <f t="shared" si="3"/>
        <v>1433.57</v>
      </c>
      <c r="V6" s="34">
        <f t="shared" si="3"/>
        <v>28836</v>
      </c>
      <c r="W6" s="34">
        <f t="shared" si="3"/>
        <v>5.31</v>
      </c>
      <c r="X6" s="34">
        <f t="shared" si="3"/>
        <v>5430.51</v>
      </c>
      <c r="Y6" s="35">
        <f>IF(Y7="",NA(),Y7)</f>
        <v>129.19</v>
      </c>
      <c r="Z6" s="35">
        <f t="shared" ref="Z6:AH6" si="4">IF(Z7="",NA(),Z7)</f>
        <v>122.09</v>
      </c>
      <c r="AA6" s="35">
        <f t="shared" si="4"/>
        <v>122.47</v>
      </c>
      <c r="AB6" s="35">
        <f t="shared" si="4"/>
        <v>118.02</v>
      </c>
      <c r="AC6" s="35">
        <f t="shared" si="4"/>
        <v>120.28</v>
      </c>
      <c r="AD6" s="34" t="e">
        <f t="shared" si="4"/>
        <v>#N/A</v>
      </c>
      <c r="AE6" s="35">
        <f t="shared" si="4"/>
        <v>115.52</v>
      </c>
      <c r="AF6" s="35">
        <f t="shared" si="4"/>
        <v>116.5</v>
      </c>
      <c r="AG6" s="35">
        <f t="shared" si="4"/>
        <v>121.95</v>
      </c>
      <c r="AH6" s="35">
        <f t="shared" si="4"/>
        <v>106.92</v>
      </c>
      <c r="AI6" s="34" t="str">
        <f>IF(AI7="","",IF(AI7="-","【-】","【"&amp;SUBSTITUTE(TEXT(AI7,"#,##0.00"),"-","△")&amp;"】"))</f>
        <v>【108.69】</v>
      </c>
      <c r="AJ6" s="34">
        <f>IF(AJ7="",NA(),AJ7)</f>
        <v>0</v>
      </c>
      <c r="AK6" s="34">
        <f t="shared" ref="AK6:AS6" si="5">IF(AK7="",NA(),AK7)</f>
        <v>0</v>
      </c>
      <c r="AL6" s="34">
        <f t="shared" si="5"/>
        <v>0</v>
      </c>
      <c r="AM6" s="34">
        <f t="shared" si="5"/>
        <v>0</v>
      </c>
      <c r="AN6" s="34">
        <f t="shared" si="5"/>
        <v>0</v>
      </c>
      <c r="AO6" s="34" t="e">
        <f t="shared" si="5"/>
        <v>#N/A</v>
      </c>
      <c r="AP6" s="34">
        <f t="shared" si="5"/>
        <v>0</v>
      </c>
      <c r="AQ6" s="34">
        <f t="shared" si="5"/>
        <v>0</v>
      </c>
      <c r="AR6" s="34">
        <f t="shared" si="5"/>
        <v>0</v>
      </c>
      <c r="AS6" s="35">
        <f t="shared" si="5"/>
        <v>1.03</v>
      </c>
      <c r="AT6" s="34" t="str">
        <f>IF(AT7="","",IF(AT7="-","【-】","【"&amp;SUBSTITUTE(TEXT(AT7,"#,##0.00"),"-","△")&amp;"】"))</f>
        <v>【3.28】</v>
      </c>
      <c r="AU6" s="35">
        <f>IF(AU7="",NA(),AU7)</f>
        <v>110.69</v>
      </c>
      <c r="AV6" s="35">
        <f t="shared" ref="AV6:BD6" si="6">IF(AV7="",NA(),AV7)</f>
        <v>107.4</v>
      </c>
      <c r="AW6" s="35">
        <f t="shared" si="6"/>
        <v>106.3</v>
      </c>
      <c r="AX6" s="35">
        <f t="shared" si="6"/>
        <v>110.64</v>
      </c>
      <c r="AY6" s="35">
        <f t="shared" si="6"/>
        <v>110.24</v>
      </c>
      <c r="AZ6" s="34" t="e">
        <f t="shared" si="6"/>
        <v>#N/A</v>
      </c>
      <c r="BA6" s="35">
        <f t="shared" si="6"/>
        <v>93.65</v>
      </c>
      <c r="BB6" s="35">
        <f t="shared" si="6"/>
        <v>95.51</v>
      </c>
      <c r="BC6" s="35">
        <f t="shared" si="6"/>
        <v>91.89</v>
      </c>
      <c r="BD6" s="35">
        <f t="shared" si="6"/>
        <v>49.02</v>
      </c>
      <c r="BE6" s="34" t="str">
        <f>IF(BE7="","",IF(BE7="-","【-】","【"&amp;SUBSTITUTE(TEXT(BE7,"#,##0.00"),"-","△")&amp;"】"))</f>
        <v>【69.49】</v>
      </c>
      <c r="BF6" s="35">
        <f>IF(BF7="",NA(),BF7)</f>
        <v>260.8</v>
      </c>
      <c r="BG6" s="35">
        <f t="shared" ref="BG6:BO6" si="7">IF(BG7="",NA(),BG7)</f>
        <v>316.63</v>
      </c>
      <c r="BH6" s="35">
        <f t="shared" si="7"/>
        <v>351.88</v>
      </c>
      <c r="BI6" s="35">
        <f t="shared" si="7"/>
        <v>328.77</v>
      </c>
      <c r="BJ6" s="35">
        <f t="shared" si="7"/>
        <v>290.33999999999997</v>
      </c>
      <c r="BK6" s="35">
        <f t="shared" si="7"/>
        <v>1067.74</v>
      </c>
      <c r="BL6" s="35">
        <f t="shared" si="7"/>
        <v>1018.27</v>
      </c>
      <c r="BM6" s="35">
        <f t="shared" si="7"/>
        <v>1120.55</v>
      </c>
      <c r="BN6" s="35">
        <f t="shared" si="7"/>
        <v>855.79</v>
      </c>
      <c r="BO6" s="35">
        <f t="shared" si="7"/>
        <v>948.07</v>
      </c>
      <c r="BP6" s="34" t="str">
        <f>IF(BP7="","",IF(BP7="-","【-】","【"&amp;SUBSTITUTE(TEXT(BP7,"#,##0.00"),"-","△")&amp;"】"))</f>
        <v>【682.78】</v>
      </c>
      <c r="BQ6" s="35">
        <f>IF(BQ7="",NA(),BQ7)</f>
        <v>185.78</v>
      </c>
      <c r="BR6" s="35">
        <f t="shared" ref="BR6:BZ6" si="8">IF(BR7="",NA(),BR7)</f>
        <v>158.33000000000001</v>
      </c>
      <c r="BS6" s="35">
        <f t="shared" si="8"/>
        <v>137.4</v>
      </c>
      <c r="BT6" s="35">
        <f t="shared" si="8"/>
        <v>134.27000000000001</v>
      </c>
      <c r="BU6" s="35">
        <f t="shared" si="8"/>
        <v>141.80000000000001</v>
      </c>
      <c r="BV6" s="35">
        <f t="shared" si="8"/>
        <v>73.569999999999993</v>
      </c>
      <c r="BW6" s="35">
        <f t="shared" si="8"/>
        <v>71.569999999999993</v>
      </c>
      <c r="BX6" s="35">
        <f t="shared" si="8"/>
        <v>73.28</v>
      </c>
      <c r="BY6" s="35">
        <f t="shared" si="8"/>
        <v>82.82</v>
      </c>
      <c r="BZ6" s="35">
        <f t="shared" si="8"/>
        <v>83.31</v>
      </c>
      <c r="CA6" s="34" t="str">
        <f>IF(CA7="","",IF(CA7="-","【-】","【"&amp;SUBSTITUTE(TEXT(CA7,"#,##0.00"),"-","△")&amp;"】"))</f>
        <v>【100.91】</v>
      </c>
      <c r="CB6" s="35">
        <f>IF(CB7="",NA(),CB7)</f>
        <v>97.06</v>
      </c>
      <c r="CC6" s="35">
        <f t="shared" ref="CC6:CK6" si="9">IF(CC7="",NA(),CC7)</f>
        <v>114.47</v>
      </c>
      <c r="CD6" s="35">
        <f t="shared" si="9"/>
        <v>131.26</v>
      </c>
      <c r="CE6" s="35">
        <f t="shared" si="9"/>
        <v>134.1</v>
      </c>
      <c r="CF6" s="35">
        <f t="shared" si="9"/>
        <v>127.02</v>
      </c>
      <c r="CG6" s="35">
        <f t="shared" si="9"/>
        <v>184.87</v>
      </c>
      <c r="CH6" s="35">
        <f t="shared" si="9"/>
        <v>195.88</v>
      </c>
      <c r="CI6" s="35">
        <f t="shared" si="9"/>
        <v>193.1</v>
      </c>
      <c r="CJ6" s="35">
        <f t="shared" si="9"/>
        <v>165.76</v>
      </c>
      <c r="CK6" s="35">
        <f t="shared" si="9"/>
        <v>160.62</v>
      </c>
      <c r="CL6" s="34" t="str">
        <f>IF(CL7="","",IF(CL7="-","【-】","【"&amp;SUBSTITUTE(TEXT(CL7,"#,##0.00"),"-","△")&amp;"】"))</f>
        <v>【136.86】</v>
      </c>
      <c r="CM6" s="35">
        <f>IF(CM7="",NA(),CM7)</f>
        <v>65.63</v>
      </c>
      <c r="CN6" s="35">
        <f t="shared" ref="CN6:CV6" si="10">IF(CN7="",NA(),CN7)</f>
        <v>65.67</v>
      </c>
      <c r="CO6" s="35">
        <f t="shared" si="10"/>
        <v>67.78</v>
      </c>
      <c r="CP6" s="35">
        <f t="shared" si="10"/>
        <v>69.33</v>
      </c>
      <c r="CQ6" s="35">
        <f t="shared" si="10"/>
        <v>67.87</v>
      </c>
      <c r="CR6" s="35">
        <f t="shared" si="10"/>
        <v>51.08</v>
      </c>
      <c r="CS6" s="35">
        <f t="shared" si="10"/>
        <v>49.75</v>
      </c>
      <c r="CT6" s="35">
        <f t="shared" si="10"/>
        <v>51.05</v>
      </c>
      <c r="CU6" s="35">
        <f t="shared" si="10"/>
        <v>50.12</v>
      </c>
      <c r="CV6" s="35">
        <f t="shared" si="10"/>
        <v>49.98</v>
      </c>
      <c r="CW6" s="34" t="str">
        <f>IF(CW7="","",IF(CW7="-","【-】","【"&amp;SUBSTITUTE(TEXT(CW7,"#,##0.00"),"-","△")&amp;"】"))</f>
        <v>【58.98】</v>
      </c>
      <c r="CX6" s="35">
        <f>IF(CX7="",NA(),CX7)</f>
        <v>96.34</v>
      </c>
      <c r="CY6" s="35">
        <f t="shared" ref="CY6:DG6" si="11">IF(CY7="",NA(),CY7)</f>
        <v>97.15</v>
      </c>
      <c r="CZ6" s="35">
        <f t="shared" si="11"/>
        <v>97.2</v>
      </c>
      <c r="DA6" s="35">
        <f t="shared" si="11"/>
        <v>97.37</v>
      </c>
      <c r="DB6" s="35">
        <f t="shared" si="11"/>
        <v>97.55</v>
      </c>
      <c r="DC6" s="35">
        <f t="shared" si="11"/>
        <v>88.59</v>
      </c>
      <c r="DD6" s="35">
        <f t="shared" si="11"/>
        <v>87.85</v>
      </c>
      <c r="DE6" s="35">
        <f t="shared" si="11"/>
        <v>87.52</v>
      </c>
      <c r="DF6" s="35">
        <f t="shared" si="11"/>
        <v>86.63</v>
      </c>
      <c r="DG6" s="35">
        <f t="shared" si="11"/>
        <v>87.09</v>
      </c>
      <c r="DH6" s="34" t="str">
        <f>IF(DH7="","",IF(DH7="-","【-】","【"&amp;SUBSTITUTE(TEXT(DH7,"#,##0.00"),"-","△")&amp;"】"))</f>
        <v>【95.20】</v>
      </c>
      <c r="DI6" s="35">
        <f>IF(DI7="",NA(),DI7)</f>
        <v>39.409999999999997</v>
      </c>
      <c r="DJ6" s="35">
        <f t="shared" ref="DJ6:DR6" si="12">IF(DJ7="",NA(),DJ7)</f>
        <v>41.01</v>
      </c>
      <c r="DK6" s="35">
        <f t="shared" si="12"/>
        <v>43.1</v>
      </c>
      <c r="DL6" s="35">
        <f t="shared" si="12"/>
        <v>45.21</v>
      </c>
      <c r="DM6" s="35">
        <f t="shared" si="12"/>
        <v>46.91</v>
      </c>
      <c r="DN6" s="34" t="e">
        <f t="shared" si="12"/>
        <v>#N/A</v>
      </c>
      <c r="DO6" s="35">
        <f t="shared" si="12"/>
        <v>33.729999999999997</v>
      </c>
      <c r="DP6" s="35">
        <f t="shared" si="12"/>
        <v>36.78</v>
      </c>
      <c r="DQ6" s="35">
        <f t="shared" si="12"/>
        <v>33.130000000000003</v>
      </c>
      <c r="DR6" s="35">
        <f t="shared" si="12"/>
        <v>18.600000000000001</v>
      </c>
      <c r="DS6" s="34" t="str">
        <f>IF(DS7="","",IF(DS7="-","【-】","【"&amp;SUBSTITUTE(TEXT(DS7,"#,##0.00"),"-","△")&amp;"】"))</f>
        <v>【38.60】</v>
      </c>
      <c r="DT6" s="34">
        <f>IF(DT7="",NA(),DT7)</f>
        <v>0</v>
      </c>
      <c r="DU6" s="34">
        <f t="shared" ref="DU6:EC6" si="13">IF(DU7="",NA(),DU7)</f>
        <v>0</v>
      </c>
      <c r="DV6" s="34">
        <f t="shared" si="13"/>
        <v>0</v>
      </c>
      <c r="DW6" s="34">
        <f t="shared" si="13"/>
        <v>0</v>
      </c>
      <c r="DX6" s="34">
        <f t="shared" si="13"/>
        <v>0</v>
      </c>
      <c r="DY6" s="34" t="e">
        <f t="shared" si="13"/>
        <v>#N/A</v>
      </c>
      <c r="DZ6" s="34">
        <f t="shared" si="13"/>
        <v>0</v>
      </c>
      <c r="EA6" s="34">
        <f t="shared" si="13"/>
        <v>0</v>
      </c>
      <c r="EB6" s="34">
        <f t="shared" si="13"/>
        <v>0</v>
      </c>
      <c r="EC6" s="34">
        <f t="shared" si="13"/>
        <v>0</v>
      </c>
      <c r="ED6" s="34" t="str">
        <f>IF(ED7="","",IF(ED7="-","【-】","【"&amp;SUBSTITUTE(TEXT(ED7,"#,##0.00"),"-","△")&amp;"】"))</f>
        <v>【5.64】</v>
      </c>
      <c r="EE6" s="34">
        <f>IF(EE7="",NA(),EE7)</f>
        <v>0</v>
      </c>
      <c r="EF6" s="34">
        <f t="shared" ref="EF6:EN6" si="14">IF(EF7="",NA(),EF7)</f>
        <v>0</v>
      </c>
      <c r="EG6" s="35">
        <f t="shared" si="14"/>
        <v>0.1</v>
      </c>
      <c r="EH6" s="35">
        <f t="shared" si="14"/>
        <v>1.04</v>
      </c>
      <c r="EI6" s="35">
        <f t="shared" si="14"/>
        <v>0.68</v>
      </c>
      <c r="EJ6" s="35">
        <f t="shared" si="14"/>
        <v>0.11</v>
      </c>
      <c r="EK6" s="35">
        <f t="shared" si="14"/>
        <v>0.16</v>
      </c>
      <c r="EL6" s="35">
        <f t="shared" si="14"/>
        <v>0.19</v>
      </c>
      <c r="EM6" s="35">
        <f t="shared" si="14"/>
        <v>0.16</v>
      </c>
      <c r="EN6" s="35">
        <f t="shared" si="14"/>
        <v>0.2</v>
      </c>
      <c r="EO6" s="34" t="str">
        <f>IF(EO7="","",IF(EO7="-","【-】","【"&amp;SUBSTITUTE(TEXT(EO7,"#,##0.00"),"-","△")&amp;"】"))</f>
        <v>【0.23】</v>
      </c>
    </row>
    <row r="7" spans="1:148" s="36" customFormat="1" x14ac:dyDescent="0.15">
      <c r="A7" s="28"/>
      <c r="B7" s="37">
        <v>2018</v>
      </c>
      <c r="C7" s="37">
        <v>423084</v>
      </c>
      <c r="D7" s="37">
        <v>46</v>
      </c>
      <c r="E7" s="37">
        <v>17</v>
      </c>
      <c r="F7" s="37">
        <v>1</v>
      </c>
      <c r="G7" s="37">
        <v>0</v>
      </c>
      <c r="H7" s="37" t="s">
        <v>96</v>
      </c>
      <c r="I7" s="37" t="s">
        <v>97</v>
      </c>
      <c r="J7" s="37" t="s">
        <v>98</v>
      </c>
      <c r="K7" s="37" t="s">
        <v>99</v>
      </c>
      <c r="L7" s="37" t="s">
        <v>100</v>
      </c>
      <c r="M7" s="37" t="s">
        <v>101</v>
      </c>
      <c r="N7" s="38" t="s">
        <v>102</v>
      </c>
      <c r="O7" s="38">
        <v>73.459999999999994</v>
      </c>
      <c r="P7" s="38">
        <v>99.68</v>
      </c>
      <c r="Q7" s="38">
        <v>91.15</v>
      </c>
      <c r="R7" s="38">
        <v>3196</v>
      </c>
      <c r="S7" s="38">
        <v>30019</v>
      </c>
      <c r="T7" s="38">
        <v>20.94</v>
      </c>
      <c r="U7" s="38">
        <v>1433.57</v>
      </c>
      <c r="V7" s="38">
        <v>28836</v>
      </c>
      <c r="W7" s="38">
        <v>5.31</v>
      </c>
      <c r="X7" s="38">
        <v>5430.51</v>
      </c>
      <c r="Y7" s="38">
        <v>129.19</v>
      </c>
      <c r="Z7" s="38">
        <v>122.09</v>
      </c>
      <c r="AA7" s="38">
        <v>122.47</v>
      </c>
      <c r="AB7" s="38">
        <v>118.02</v>
      </c>
      <c r="AC7" s="38">
        <v>120.28</v>
      </c>
      <c r="AD7" s="38"/>
      <c r="AE7" s="38">
        <v>115.52</v>
      </c>
      <c r="AF7" s="38">
        <v>116.5</v>
      </c>
      <c r="AG7" s="38">
        <v>121.95</v>
      </c>
      <c r="AH7" s="38">
        <v>106.92</v>
      </c>
      <c r="AI7" s="38">
        <v>108.69</v>
      </c>
      <c r="AJ7" s="38">
        <v>0</v>
      </c>
      <c r="AK7" s="38">
        <v>0</v>
      </c>
      <c r="AL7" s="38">
        <v>0</v>
      </c>
      <c r="AM7" s="38">
        <v>0</v>
      </c>
      <c r="AN7" s="38">
        <v>0</v>
      </c>
      <c r="AO7" s="38"/>
      <c r="AP7" s="38">
        <v>0</v>
      </c>
      <c r="AQ7" s="38">
        <v>0</v>
      </c>
      <c r="AR7" s="38">
        <v>0</v>
      </c>
      <c r="AS7" s="38">
        <v>1.03</v>
      </c>
      <c r="AT7" s="38">
        <v>3.28</v>
      </c>
      <c r="AU7" s="38">
        <v>110.69</v>
      </c>
      <c r="AV7" s="38">
        <v>107.4</v>
      </c>
      <c r="AW7" s="38">
        <v>106.3</v>
      </c>
      <c r="AX7" s="38">
        <v>110.64</v>
      </c>
      <c r="AY7" s="38">
        <v>110.24</v>
      </c>
      <c r="AZ7" s="38"/>
      <c r="BA7" s="38">
        <v>93.65</v>
      </c>
      <c r="BB7" s="38">
        <v>95.51</v>
      </c>
      <c r="BC7" s="38">
        <v>91.89</v>
      </c>
      <c r="BD7" s="38">
        <v>49.02</v>
      </c>
      <c r="BE7" s="38">
        <v>69.489999999999995</v>
      </c>
      <c r="BF7" s="38">
        <v>260.8</v>
      </c>
      <c r="BG7" s="38">
        <v>316.63</v>
      </c>
      <c r="BH7" s="38">
        <v>351.88</v>
      </c>
      <c r="BI7" s="38">
        <v>328.77</v>
      </c>
      <c r="BJ7" s="38">
        <v>290.33999999999997</v>
      </c>
      <c r="BK7" s="38">
        <v>1067.74</v>
      </c>
      <c r="BL7" s="38">
        <v>1018.27</v>
      </c>
      <c r="BM7" s="38">
        <v>1120.55</v>
      </c>
      <c r="BN7" s="38">
        <v>855.79</v>
      </c>
      <c r="BO7" s="38">
        <v>948.07</v>
      </c>
      <c r="BP7" s="38">
        <v>682.78</v>
      </c>
      <c r="BQ7" s="38">
        <v>185.78</v>
      </c>
      <c r="BR7" s="38">
        <v>158.33000000000001</v>
      </c>
      <c r="BS7" s="38">
        <v>137.4</v>
      </c>
      <c r="BT7" s="38">
        <v>134.27000000000001</v>
      </c>
      <c r="BU7" s="38">
        <v>141.80000000000001</v>
      </c>
      <c r="BV7" s="38">
        <v>73.569999999999993</v>
      </c>
      <c r="BW7" s="38">
        <v>71.569999999999993</v>
      </c>
      <c r="BX7" s="38">
        <v>73.28</v>
      </c>
      <c r="BY7" s="38">
        <v>82.82</v>
      </c>
      <c r="BZ7" s="38">
        <v>83.31</v>
      </c>
      <c r="CA7" s="38">
        <v>100.91</v>
      </c>
      <c r="CB7" s="38">
        <v>97.06</v>
      </c>
      <c r="CC7" s="38">
        <v>114.47</v>
      </c>
      <c r="CD7" s="38">
        <v>131.26</v>
      </c>
      <c r="CE7" s="38">
        <v>134.1</v>
      </c>
      <c r="CF7" s="38">
        <v>127.02</v>
      </c>
      <c r="CG7" s="38">
        <v>184.87</v>
      </c>
      <c r="CH7" s="38">
        <v>195.88</v>
      </c>
      <c r="CI7" s="38">
        <v>193.1</v>
      </c>
      <c r="CJ7" s="38">
        <v>165.76</v>
      </c>
      <c r="CK7" s="38">
        <v>160.62</v>
      </c>
      <c r="CL7" s="38">
        <v>136.86000000000001</v>
      </c>
      <c r="CM7" s="38">
        <v>65.63</v>
      </c>
      <c r="CN7" s="38">
        <v>65.67</v>
      </c>
      <c r="CO7" s="38">
        <v>67.78</v>
      </c>
      <c r="CP7" s="38">
        <v>69.33</v>
      </c>
      <c r="CQ7" s="38">
        <v>67.87</v>
      </c>
      <c r="CR7" s="38">
        <v>51.08</v>
      </c>
      <c r="CS7" s="38">
        <v>49.75</v>
      </c>
      <c r="CT7" s="38">
        <v>51.05</v>
      </c>
      <c r="CU7" s="38">
        <v>50.12</v>
      </c>
      <c r="CV7" s="38">
        <v>49.98</v>
      </c>
      <c r="CW7" s="38">
        <v>58.98</v>
      </c>
      <c r="CX7" s="38">
        <v>96.34</v>
      </c>
      <c r="CY7" s="38">
        <v>97.15</v>
      </c>
      <c r="CZ7" s="38">
        <v>97.2</v>
      </c>
      <c r="DA7" s="38">
        <v>97.37</v>
      </c>
      <c r="DB7" s="38">
        <v>97.55</v>
      </c>
      <c r="DC7" s="38">
        <v>88.59</v>
      </c>
      <c r="DD7" s="38">
        <v>87.85</v>
      </c>
      <c r="DE7" s="38">
        <v>87.52</v>
      </c>
      <c r="DF7" s="38">
        <v>86.63</v>
      </c>
      <c r="DG7" s="38">
        <v>87.09</v>
      </c>
      <c r="DH7" s="38">
        <v>95.2</v>
      </c>
      <c r="DI7" s="38">
        <v>39.409999999999997</v>
      </c>
      <c r="DJ7" s="38">
        <v>41.01</v>
      </c>
      <c r="DK7" s="38">
        <v>43.1</v>
      </c>
      <c r="DL7" s="38">
        <v>45.21</v>
      </c>
      <c r="DM7" s="38">
        <v>46.91</v>
      </c>
      <c r="DN7" s="38"/>
      <c r="DO7" s="38">
        <v>33.729999999999997</v>
      </c>
      <c r="DP7" s="38">
        <v>36.78</v>
      </c>
      <c r="DQ7" s="38">
        <v>33.130000000000003</v>
      </c>
      <c r="DR7" s="38">
        <v>18.600000000000001</v>
      </c>
      <c r="DS7" s="38">
        <v>38.6</v>
      </c>
      <c r="DT7" s="38">
        <v>0</v>
      </c>
      <c r="DU7" s="38">
        <v>0</v>
      </c>
      <c r="DV7" s="38">
        <v>0</v>
      </c>
      <c r="DW7" s="38">
        <v>0</v>
      </c>
      <c r="DX7" s="38">
        <v>0</v>
      </c>
      <c r="DY7" s="38"/>
      <c r="DZ7" s="38">
        <v>0</v>
      </c>
      <c r="EA7" s="38">
        <v>0</v>
      </c>
      <c r="EB7" s="38">
        <v>0</v>
      </c>
      <c r="EC7" s="38">
        <v>0</v>
      </c>
      <c r="ED7" s="38">
        <v>5.64</v>
      </c>
      <c r="EE7" s="38">
        <v>0</v>
      </c>
      <c r="EF7" s="38">
        <v>0</v>
      </c>
      <c r="EG7" s="38">
        <v>0.1</v>
      </c>
      <c r="EH7" s="38">
        <v>1.04</v>
      </c>
      <c r="EI7" s="38">
        <v>0.68</v>
      </c>
      <c r="EJ7" s="38">
        <v>0.11</v>
      </c>
      <c r="EK7" s="38">
        <v>0.16</v>
      </c>
      <c r="EL7" s="38">
        <v>0.19</v>
      </c>
      <c r="EM7" s="38">
        <v>0.16</v>
      </c>
      <c r="EN7" s="38">
        <v>0.2</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2020-02-03T06:22:21Z</cp:lastPrinted>
  <dcterms:created xsi:type="dcterms:W3CDTF">2019-12-05T04:47:46Z</dcterms:created>
  <dcterms:modified xsi:type="dcterms:W3CDTF">2020-02-03T06:22:28Z</dcterms:modified>
  <cp:category/>
</cp:coreProperties>
</file>