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6_財政管財課\03_財政係\【調査・報告もの】\令和\02.2.6〆公営企業に係る経営比較分析表（平成30年度決算）の分析等について\"/>
    </mc:Choice>
  </mc:AlternateContent>
  <workbookProtection workbookAlgorithmName="SHA-512" workbookHashValue="mRBqee4uH6XW5BhN0rdNBszifaZrmL+dDtvjciMjjsJnK2bn0CEGvP3wb4MJDrr7y3WNSDGehsGLacPUknICwQ==" workbookSaltValue="Ztd3aQMi8tRfapWE8MFSRw==" workbookSpinCount="100000" lockStructure="1"/>
  <bookViews>
    <workbookView xWindow="0" yWindow="0" windowWidth="28800" windowHeight="1239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<sst xmlns="http://schemas.openxmlformats.org/spreadsheetml/2006/main" count="228" uniqueCount="113">
  <si>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</si>
  <si>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</si>
  <si>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</si>
  <si>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</si>
  <si>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</si>
  <si>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</si>
  <si>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</si>
  <si>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</si>
  <si>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</si>
  <si>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</si>
  <si>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</si>
  <si>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</si>
  <si>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</si>
  <si>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</si>
  <si>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</si>
  <si>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</si>
  <si>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</si>
  <si>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</si>
  <si>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</si>
  <si>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</si>
  <si>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</si>
  <si>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</si>
  <si>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</si>
  <si>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</si>
  <si>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</si>
  <si>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</si>
  <si>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</si>
  <si>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</si>
  <si>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</si>
  <si>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</si>
  <si>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</si>
  <si>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</si>
  <si>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</si>
  <si>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</si>
  <si>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</si>
  <si>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</si>
  <si>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</si>
  <si>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</si>
  <si>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</si>
  <si>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</si>
  <si>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</si>
  <si>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</si>
  <si>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</si>
  <si>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</si>
  <si>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</si>
  <si>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</si>
  <si>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</si>
  <si>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</si>
  <si>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</si>
  <si>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</si>
  <si>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</si>
  <si>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</si>
  <si>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</si>
  <si>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</si>
  <si>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</si>
  <si>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</si>
  <si>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</si>
  <si>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</si>
  <si>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</si>
  <si>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</si>
  <si>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</si>
  <si>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</si>
  <si>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</si>
  <si>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</si>
  <si>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</si>
  <si>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</si>
  <si>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</si>
  <si>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</si>
  <si>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</si>
  <si>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</si>
  <si>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</si>
  <si>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</si>
  <si>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</si>
  <si>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</si>
  <si>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</si>
  <si>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</si>
  <si>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</si>
  <si>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</si>
  <si>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</si>
  <si>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</si>
  <si>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</si>
  <si>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</si>
  <si>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</si>
  <si>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</si>
  <si>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</si>
  <si>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</si>
  <si>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</si>
  <si>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</si>
  <si>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</si>
  <si>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</si>
  <si>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</si>
  <si>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</si>
  <si>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</si>
  <si>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</si>
  <si>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</si>
  <si>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</si>
  <si>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</si>
  <si>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</si>
  <si>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</si>
  <si>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</si>
  <si>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</si>
  <si>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</si>
  <si>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</si>
  <si>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</si>
  <si>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</si>
  <si>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</si>
  <si>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</si>
  <si>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</si>
  <si>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</si>
  <si>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</si>
  <si>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本町の公共下水道事業は、平成１０年から管渠の整備を開始し、平成１６年４月より随時供用開始を行っている。
　管渠が新しいので、破損や不明水等の浸入等も少なく高い有収率である。
　しかし、処理場やマンホールポンプの機器等については、耐用年数を超えてくるものがあり、現在は修繕費にて対応しているが、多額の費用がかかるため、ストックマネジメント計画を策定して更新事業実施の検討を進めている。</t>
    <rPh sb="169" eb="171">
      <t>ケイカク</t>
    </rPh>
    <rPh sb="172" eb="174">
      <t>サクテイ</t>
    </rPh>
    <phoneticPr fontId="4"/>
  </si>
  <si>
    <t>　施設の利用率が低いのは、大口の事業所が未接続の状態であるためである。個別協議を行ってはいるが、排水施設に多額の金額を要するため、なかなか接続頂けない状況である。
　管渠の整備については、住宅密集地である千綿宿地区を整備し、平成３０年度末での面整備率は９１．０％、普及率は９４．５％、水洗化率は７２．９％となっている。
　更なる接続率向上のため、広報等にて接続促進を図っていく。
　</t>
    <rPh sb="161" eb="162">
      <t>サラ</t>
    </rPh>
    <rPh sb="164" eb="166">
      <t>セツゾク</t>
    </rPh>
    <rPh sb="166" eb="167">
      <t>リツ</t>
    </rPh>
    <rPh sb="167" eb="169">
      <t>コウジョウ</t>
    </rPh>
    <rPh sb="173" eb="175">
      <t>コウホウ</t>
    </rPh>
    <rPh sb="175" eb="176">
      <t>トウ</t>
    </rPh>
    <rPh sb="178" eb="180">
      <t>セツゾク</t>
    </rPh>
    <rPh sb="180" eb="182">
      <t>ソクシン</t>
    </rPh>
    <rPh sb="183" eb="184">
      <t>ハカ</t>
    </rPh>
    <phoneticPr fontId="4"/>
  </si>
  <si>
    <t>　現在、処理場の維持管理については、平成２６年１０月より電力料や薬品費などのユーティリティーや軽微な修繕等を含めた包括的民間委託（レベル2.5）を採用し、技術提案型プロポーザル方式による業務委託契約を行いコスト縮減を図っている。
　平成２５年度に公共下水道事業の全体計画見直しを行い、公共下水道区域を縮小した。（区域外は合併浄化槽対応（時限的補助の上乗せ有り））
　公共下水道事業は全体計画である令和４年度完成に向け、未普及地区を整備中である。しかし、下水道の管渠整備には多額の費用がかかり、補助金、起債、繰入金に頼らざるを得ないため、コストを抑えた整備を実施していく。
　令和２年４月からの公営企業会計移行に向け、２９年度は３年契約による資産整理業務を委託、３０年度は例規整備、事務支援業務、令和元年度は企業会計システム導入業務を委託。</t>
    <rPh sb="198" eb="200">
      <t>レイワ</t>
    </rPh>
    <rPh sb="287" eb="289">
      <t>レイワ</t>
    </rPh>
    <rPh sb="347" eb="349">
      <t>レイワ</t>
    </rPh>
    <rPh sb="349" eb="350">
      <t>ガン</t>
    </rPh>
    <rPh sb="350" eb="352">
      <t>ネンド</t>
    </rPh>
    <rPh sb="353" eb="355">
      <t>キギョウ</t>
    </rPh>
    <rPh sb="355" eb="357">
      <t>カイケイ</t>
    </rPh>
    <rPh sb="361" eb="363">
      <t>ドウニュウ</t>
    </rPh>
    <rPh sb="363" eb="365">
      <t>ギョウム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</si>
</sst>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C4-4191-A939-02892679B15A}"/>
            </c:ext>
          </c:extLst>
        </c:ser>
        <c:dLbls>
          <c:showLegendKey val="0"/>
          <c:showVal val="0"/>
          <c:showCatName val="0"/>
          <c:showSerName val="0"/>
          <c:showPercent val="0"/>
          <c:showBubbleSize val="0"/>
        </c:dLbls>
        <c:gapWidth val="150"/>
        <c:axId val="197200296"/>
        <c:axId val="19720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7.0000000000000007E-2</c:v>
                </c:pt>
                <c:pt idx="4">
                  <c:v>0.56999999999999995</c:v>
                </c:pt>
              </c:numCache>
            </c:numRef>
          </c:val>
          <c:smooth val="0"/>
          <c:extLst xmlns:c16r2="http://schemas.microsoft.com/office/drawing/2015/06/chart">
            <c:ext xmlns:c16="http://schemas.microsoft.com/office/drawing/2014/chart" uri="{C3380CC4-5D6E-409C-BE32-E72D297353CC}">
              <c16:uniqueId val="{00000001-95C4-4191-A939-02892679B15A}"/>
            </c:ext>
          </c:extLst>
        </c:ser>
        <c:dLbls>
          <c:showLegendKey val="0"/>
          <c:showVal val="0"/>
          <c:showCatName val="0"/>
          <c:showSerName val="0"/>
          <c:showPercent val="0"/>
          <c:showBubbleSize val="0"/>
        </c:dLbls>
        <c:marker val="1"/>
        <c:smooth val="0"/>
        <c:axId val="197200296"/>
        <c:axId val="197200688"/>
      </c:lineChart>
      <c:dateAx>
        <c:axId val="197200296"/>
        <c:scaling>
          <c:orientation val="minMax"/>
        </c:scaling>
        <c:delete val="1"/>
        <c:axPos val="b"/>
        <c:numFmt formatCode="ge" sourceLinked="1"/>
        <c:majorTickMark val="none"/>
        <c:minorTickMark val="none"/>
        <c:tickLblPos val="none"/>
        <c:crossAx val="197200688"/>
        <c:crosses val="autoZero"/>
        <c:auto val="1"/>
        <c:lblOffset val="100"/>
        <c:baseTimeUnit val="years"/>
      </c:dateAx>
      <c:valAx>
        <c:axId val="19720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0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24.5</c:v>
                </c:pt>
                <c:pt idx="1">
                  <c:v>25.54</c:v>
                </c:pt>
                <c:pt idx="2">
                  <c:v>25.88</c:v>
                </c:pt>
                <c:pt idx="3">
                  <c:v>27.29</c:v>
                </c:pt>
                <c:pt idx="4">
                  <c:v>28.79</c:v>
                </c:pt>
              </c:numCache>
            </c:numRef>
          </c:val>
          <c:extLst xmlns:c16r2="http://schemas.microsoft.com/office/drawing/2015/06/chart">
            <c:ext xmlns:c16="http://schemas.microsoft.com/office/drawing/2014/chart" uri="{C3380CC4-5D6E-409C-BE32-E72D297353CC}">
              <c16:uniqueId val="{00000000-0AE1-47E7-A824-7F126CEA25A5}"/>
            </c:ext>
          </c:extLst>
        </c:ser>
        <c:dLbls>
          <c:showLegendKey val="0"/>
          <c:showVal val="0"/>
          <c:showCatName val="0"/>
          <c:showSerName val="0"/>
          <c:showPercent val="0"/>
          <c:showBubbleSize val="0"/>
        </c:dLbls>
        <c:gapWidth val="150"/>
        <c:axId val="474856544"/>
        <c:axId val="47520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41.45</c:v>
                </c:pt>
                <c:pt idx="4">
                  <c:v>36.97</c:v>
                </c:pt>
              </c:numCache>
            </c:numRef>
          </c:val>
          <c:smooth val="0"/>
          <c:extLst xmlns:c16r2="http://schemas.microsoft.com/office/drawing/2015/06/chart">
            <c:ext xmlns:c16="http://schemas.microsoft.com/office/drawing/2014/chart" uri="{C3380CC4-5D6E-409C-BE32-E72D297353CC}">
              <c16:uniqueId val="{00000001-0AE1-47E7-A824-7F126CEA25A5}"/>
            </c:ext>
          </c:extLst>
        </c:ser>
        <c:dLbls>
          <c:showLegendKey val="0"/>
          <c:showVal val="0"/>
          <c:showCatName val="0"/>
          <c:showSerName val="0"/>
          <c:showPercent val="0"/>
          <c:showBubbleSize val="0"/>
        </c:dLbls>
        <c:marker val="1"/>
        <c:smooth val="0"/>
        <c:axId val="474856544"/>
        <c:axId val="475209832"/>
      </c:lineChart>
      <c:dateAx>
        <c:axId val="474856544"/>
        <c:scaling>
          <c:orientation val="minMax"/>
        </c:scaling>
        <c:delete val="1"/>
        <c:axPos val="b"/>
        <c:numFmt formatCode="ge" sourceLinked="1"/>
        <c:majorTickMark val="none"/>
        <c:minorTickMark val="none"/>
        <c:tickLblPos val="none"/>
        <c:crossAx val="475209832"/>
        <c:crosses val="autoZero"/>
        <c:auto val="1"/>
        <c:lblOffset val="100"/>
        <c:baseTimeUnit val="years"/>
      </c:dateAx>
      <c:valAx>
        <c:axId val="47520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76.17</c:v>
                </c:pt>
                <c:pt idx="1">
                  <c:v>76.81</c:v>
                </c:pt>
                <c:pt idx="2">
                  <c:v>73.099999999999994</c:v>
                </c:pt>
                <c:pt idx="3">
                  <c:v>72.599999999999994</c:v>
                </c:pt>
                <c:pt idx="4">
                  <c:v>72.930000000000007</c:v>
                </c:pt>
              </c:numCache>
            </c:numRef>
          </c:val>
          <c:extLst xmlns:c16r2="http://schemas.microsoft.com/office/drawing/2015/06/chart">
            <c:ext xmlns:c16="http://schemas.microsoft.com/office/drawing/2014/chart" uri="{C3380CC4-5D6E-409C-BE32-E72D297353CC}">
              <c16:uniqueId val="{00000000-ADBF-4BF9-8E3D-BF5A06467332}"/>
            </c:ext>
          </c:extLst>
        </c:ser>
        <c:dLbls>
          <c:showLegendKey val="0"/>
          <c:showVal val="0"/>
          <c:showCatName val="0"/>
          <c:showSerName val="0"/>
          <c:showPercent val="0"/>
          <c:showBubbleSize val="0"/>
        </c:dLbls>
        <c:gapWidth val="150"/>
        <c:axId val="475211008"/>
        <c:axId val="47521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64.510000000000005</c:v>
                </c:pt>
                <c:pt idx="4">
                  <c:v>67.12</c:v>
                </c:pt>
              </c:numCache>
            </c:numRef>
          </c:val>
          <c:smooth val="0"/>
          <c:extLst xmlns:c16r2="http://schemas.microsoft.com/office/drawing/2015/06/chart">
            <c:ext xmlns:c16="http://schemas.microsoft.com/office/drawing/2014/chart" uri="{C3380CC4-5D6E-409C-BE32-E72D297353CC}">
              <c16:uniqueId val="{00000001-ADBF-4BF9-8E3D-BF5A06467332}"/>
            </c:ext>
          </c:extLst>
        </c:ser>
        <c:dLbls>
          <c:showLegendKey val="0"/>
          <c:showVal val="0"/>
          <c:showCatName val="0"/>
          <c:showSerName val="0"/>
          <c:showPercent val="0"/>
          <c:showBubbleSize val="0"/>
        </c:dLbls>
        <c:marker val="1"/>
        <c:smooth val="0"/>
        <c:axId val="475211008"/>
        <c:axId val="475211400"/>
      </c:lineChart>
      <c:dateAx>
        <c:axId val="475211008"/>
        <c:scaling>
          <c:orientation val="minMax"/>
        </c:scaling>
        <c:delete val="1"/>
        <c:axPos val="b"/>
        <c:numFmt formatCode="ge" sourceLinked="1"/>
        <c:majorTickMark val="none"/>
        <c:minorTickMark val="none"/>
        <c:tickLblPos val="none"/>
        <c:crossAx val="475211400"/>
        <c:crosses val="autoZero"/>
        <c:auto val="1"/>
        <c:lblOffset val="100"/>
        <c:baseTimeUnit val="years"/>
      </c:dateAx>
      <c:valAx>
        <c:axId val="47521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2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60.71</c:v>
                </c:pt>
                <c:pt idx="1">
                  <c:v>56.44</c:v>
                </c:pt>
                <c:pt idx="2">
                  <c:v>55.2</c:v>
                </c:pt>
                <c:pt idx="3">
                  <c:v>99.83</c:v>
                </c:pt>
                <c:pt idx="4">
                  <c:v>99.91</c:v>
                </c:pt>
              </c:numCache>
            </c:numRef>
          </c:val>
          <c:extLst xmlns:c16r2="http://schemas.microsoft.com/office/drawing/2015/06/chart">
            <c:ext xmlns:c16="http://schemas.microsoft.com/office/drawing/2014/chart" uri="{C3380CC4-5D6E-409C-BE32-E72D297353CC}">
              <c16:uniqueId val="{00000000-2753-4D7F-9481-B497947EE0AE}"/>
            </c:ext>
          </c:extLst>
        </c:ser>
        <c:dLbls>
          <c:showLegendKey val="0"/>
          <c:showVal val="0"/>
          <c:showCatName val="0"/>
          <c:showSerName val="0"/>
          <c:showPercent val="0"/>
          <c:showBubbleSize val="0"/>
        </c:dLbls>
        <c:gapWidth val="150"/>
        <c:axId val="474322232"/>
        <c:axId val="47432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53-4D7F-9481-B497947EE0AE}"/>
            </c:ext>
          </c:extLst>
        </c:ser>
        <c:dLbls>
          <c:showLegendKey val="0"/>
          <c:showVal val="0"/>
          <c:showCatName val="0"/>
          <c:showSerName val="0"/>
          <c:showPercent val="0"/>
          <c:showBubbleSize val="0"/>
        </c:dLbls>
        <c:marker val="1"/>
        <c:smooth val="0"/>
        <c:axId val="474322232"/>
        <c:axId val="474322624"/>
      </c:lineChart>
      <c:dateAx>
        <c:axId val="474322232"/>
        <c:scaling>
          <c:orientation val="minMax"/>
        </c:scaling>
        <c:delete val="1"/>
        <c:axPos val="b"/>
        <c:numFmt formatCode="ge" sourceLinked="1"/>
        <c:majorTickMark val="none"/>
        <c:minorTickMark val="none"/>
        <c:tickLblPos val="none"/>
        <c:crossAx val="474322624"/>
        <c:crosses val="autoZero"/>
        <c:auto val="1"/>
        <c:lblOffset val="100"/>
        <c:baseTimeUnit val="years"/>
      </c:dateAx>
      <c:valAx>
        <c:axId val="4743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2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08-4782-8D80-C3792E94487A}"/>
            </c:ext>
          </c:extLst>
        </c:ser>
        <c:dLbls>
          <c:showLegendKey val="0"/>
          <c:showVal val="0"/>
          <c:showCatName val="0"/>
          <c:showSerName val="0"/>
          <c:showPercent val="0"/>
          <c:showBubbleSize val="0"/>
        </c:dLbls>
        <c:gapWidth val="150"/>
        <c:axId val="474323800"/>
        <c:axId val="4743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08-4782-8D80-C3792E94487A}"/>
            </c:ext>
          </c:extLst>
        </c:ser>
        <c:dLbls>
          <c:showLegendKey val="0"/>
          <c:showVal val="0"/>
          <c:showCatName val="0"/>
          <c:showSerName val="0"/>
          <c:showPercent val="0"/>
          <c:showBubbleSize val="0"/>
        </c:dLbls>
        <c:marker val="1"/>
        <c:smooth val="0"/>
        <c:axId val="474323800"/>
        <c:axId val="474324192"/>
      </c:lineChart>
      <c:dateAx>
        <c:axId val="474323800"/>
        <c:scaling>
          <c:orientation val="minMax"/>
        </c:scaling>
        <c:delete val="1"/>
        <c:axPos val="b"/>
        <c:numFmt formatCode="ge" sourceLinked="1"/>
        <c:majorTickMark val="none"/>
        <c:minorTickMark val="none"/>
        <c:tickLblPos val="none"/>
        <c:crossAx val="474324192"/>
        <c:crosses val="autoZero"/>
        <c:auto val="1"/>
        <c:lblOffset val="100"/>
        <c:baseTimeUnit val="years"/>
      </c:dateAx>
      <c:valAx>
        <c:axId val="4743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2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33-469A-AA20-03164E53A114}"/>
            </c:ext>
          </c:extLst>
        </c:ser>
        <c:dLbls>
          <c:showLegendKey val="0"/>
          <c:showVal val="0"/>
          <c:showCatName val="0"/>
          <c:showSerName val="0"/>
          <c:showPercent val="0"/>
          <c:showBubbleSize val="0"/>
        </c:dLbls>
        <c:gapWidth val="150"/>
        <c:axId val="475115464"/>
        <c:axId val="47511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33-469A-AA20-03164E53A114}"/>
            </c:ext>
          </c:extLst>
        </c:ser>
        <c:dLbls>
          <c:showLegendKey val="0"/>
          <c:showVal val="0"/>
          <c:showCatName val="0"/>
          <c:showSerName val="0"/>
          <c:showPercent val="0"/>
          <c:showBubbleSize val="0"/>
        </c:dLbls>
        <c:marker val="1"/>
        <c:smooth val="0"/>
        <c:axId val="475115464"/>
        <c:axId val="475115856"/>
      </c:lineChart>
      <c:dateAx>
        <c:axId val="475115464"/>
        <c:scaling>
          <c:orientation val="minMax"/>
        </c:scaling>
        <c:delete val="1"/>
        <c:axPos val="b"/>
        <c:numFmt formatCode="ge" sourceLinked="1"/>
        <c:majorTickMark val="none"/>
        <c:minorTickMark val="none"/>
        <c:tickLblPos val="none"/>
        <c:crossAx val="475115856"/>
        <c:crosses val="autoZero"/>
        <c:auto val="1"/>
        <c:lblOffset val="100"/>
        <c:baseTimeUnit val="years"/>
      </c:dateAx>
      <c:valAx>
        <c:axId val="47511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76-484E-9D5A-4E3F7EE149BA}"/>
            </c:ext>
          </c:extLst>
        </c:ser>
        <c:dLbls>
          <c:showLegendKey val="0"/>
          <c:showVal val="0"/>
          <c:showCatName val="0"/>
          <c:showSerName val="0"/>
          <c:showPercent val="0"/>
          <c:showBubbleSize val="0"/>
        </c:dLbls>
        <c:gapWidth val="150"/>
        <c:axId val="475117032"/>
        <c:axId val="47511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76-484E-9D5A-4E3F7EE149BA}"/>
            </c:ext>
          </c:extLst>
        </c:ser>
        <c:dLbls>
          <c:showLegendKey val="0"/>
          <c:showVal val="0"/>
          <c:showCatName val="0"/>
          <c:showSerName val="0"/>
          <c:showPercent val="0"/>
          <c:showBubbleSize val="0"/>
        </c:dLbls>
        <c:marker val="1"/>
        <c:smooth val="0"/>
        <c:axId val="475117032"/>
        <c:axId val="475117424"/>
      </c:lineChart>
      <c:dateAx>
        <c:axId val="475117032"/>
        <c:scaling>
          <c:orientation val="minMax"/>
        </c:scaling>
        <c:delete val="1"/>
        <c:axPos val="b"/>
        <c:numFmt formatCode="ge" sourceLinked="1"/>
        <c:majorTickMark val="none"/>
        <c:minorTickMark val="none"/>
        <c:tickLblPos val="none"/>
        <c:crossAx val="475117424"/>
        <c:crosses val="autoZero"/>
        <c:auto val="1"/>
        <c:lblOffset val="100"/>
        <c:baseTimeUnit val="years"/>
      </c:dateAx>
      <c:valAx>
        <c:axId val="47511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3F-4396-89EE-BEFF551F9730}"/>
            </c:ext>
          </c:extLst>
        </c:ser>
        <c:dLbls>
          <c:showLegendKey val="0"/>
          <c:showVal val="0"/>
          <c:showCatName val="0"/>
          <c:showSerName val="0"/>
          <c:showPercent val="0"/>
          <c:showBubbleSize val="0"/>
        </c:dLbls>
        <c:gapWidth val="150"/>
        <c:axId val="474856936"/>
        <c:axId val="47485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3F-4396-89EE-BEFF551F9730}"/>
            </c:ext>
          </c:extLst>
        </c:ser>
        <c:dLbls>
          <c:showLegendKey val="0"/>
          <c:showVal val="0"/>
          <c:showCatName val="0"/>
          <c:showSerName val="0"/>
          <c:showPercent val="0"/>
          <c:showBubbleSize val="0"/>
        </c:dLbls>
        <c:marker val="1"/>
        <c:smooth val="0"/>
        <c:axId val="474856936"/>
        <c:axId val="474857328"/>
      </c:lineChart>
      <c:dateAx>
        <c:axId val="474856936"/>
        <c:scaling>
          <c:orientation val="minMax"/>
        </c:scaling>
        <c:delete val="1"/>
        <c:axPos val="b"/>
        <c:numFmt formatCode="ge" sourceLinked="1"/>
        <c:majorTickMark val="none"/>
        <c:minorTickMark val="none"/>
        <c:tickLblPos val="none"/>
        <c:crossAx val="474857328"/>
        <c:crosses val="autoZero"/>
        <c:auto val="1"/>
        <c:lblOffset val="100"/>
        <c:baseTimeUnit val="years"/>
      </c:dateAx>
      <c:valAx>
        <c:axId val="47485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5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154.51</c:v>
                </c:pt>
                <c:pt idx="2" formatCode="#,##0.00;&quot;△&quot;#,##0.00">
                  <c:v>0</c:v>
                </c:pt>
                <c:pt idx="3">
                  <c:v>5147.71</c:v>
                </c:pt>
                <c:pt idx="4">
                  <c:v>4780.88</c:v>
                </c:pt>
              </c:numCache>
            </c:numRef>
          </c:val>
          <c:extLst xmlns:c16r2="http://schemas.microsoft.com/office/drawing/2015/06/chart">
            <c:ext xmlns:c16="http://schemas.microsoft.com/office/drawing/2014/chart" uri="{C3380CC4-5D6E-409C-BE32-E72D297353CC}">
              <c16:uniqueId val="{00000000-5B09-4DEE-8E05-13CC1D942CA2}"/>
            </c:ext>
          </c:extLst>
        </c:ser>
        <c:dLbls>
          <c:showLegendKey val="0"/>
          <c:showVal val="0"/>
          <c:showCatName val="0"/>
          <c:showSerName val="0"/>
          <c:showPercent val="0"/>
          <c:showBubbleSize val="0"/>
        </c:dLbls>
        <c:gapWidth val="150"/>
        <c:axId val="474858504"/>
        <c:axId val="47485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1217.7</c:v>
                </c:pt>
                <c:pt idx="4">
                  <c:v>1689.65</c:v>
                </c:pt>
              </c:numCache>
            </c:numRef>
          </c:val>
          <c:smooth val="0"/>
          <c:extLst xmlns:c16r2="http://schemas.microsoft.com/office/drawing/2015/06/chart">
            <c:ext xmlns:c16="http://schemas.microsoft.com/office/drawing/2014/chart" uri="{C3380CC4-5D6E-409C-BE32-E72D297353CC}">
              <c16:uniqueId val="{00000001-5B09-4DEE-8E05-13CC1D942CA2}"/>
            </c:ext>
          </c:extLst>
        </c:ser>
        <c:dLbls>
          <c:showLegendKey val="0"/>
          <c:showVal val="0"/>
          <c:showCatName val="0"/>
          <c:showSerName val="0"/>
          <c:showPercent val="0"/>
          <c:showBubbleSize val="0"/>
        </c:dLbls>
        <c:marker val="1"/>
        <c:smooth val="0"/>
        <c:axId val="474858504"/>
        <c:axId val="474858896"/>
      </c:lineChart>
      <c:dateAx>
        <c:axId val="474858504"/>
        <c:scaling>
          <c:orientation val="minMax"/>
        </c:scaling>
        <c:delete val="1"/>
        <c:axPos val="b"/>
        <c:numFmt formatCode="ge" sourceLinked="1"/>
        <c:majorTickMark val="none"/>
        <c:minorTickMark val="none"/>
        <c:tickLblPos val="none"/>
        <c:crossAx val="474858896"/>
        <c:crosses val="autoZero"/>
        <c:auto val="1"/>
        <c:lblOffset val="100"/>
        <c:baseTimeUnit val="years"/>
      </c:dateAx>
      <c:valAx>
        <c:axId val="47485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5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68.87</c:v>
                </c:pt>
                <c:pt idx="1">
                  <c:v>82</c:v>
                </c:pt>
                <c:pt idx="2">
                  <c:v>73.25</c:v>
                </c:pt>
                <c:pt idx="3">
                  <c:v>77.45</c:v>
                </c:pt>
                <c:pt idx="4">
                  <c:v>76.25</c:v>
                </c:pt>
              </c:numCache>
            </c:numRef>
          </c:val>
          <c:extLst xmlns:c16r2="http://schemas.microsoft.com/office/drawing/2015/06/chart">
            <c:ext xmlns:c16="http://schemas.microsoft.com/office/drawing/2014/chart" uri="{C3380CC4-5D6E-409C-BE32-E72D297353CC}">
              <c16:uniqueId val="{00000000-84B5-41EE-9C3F-416012981FDC}"/>
            </c:ext>
          </c:extLst>
        </c:ser>
        <c:dLbls>
          <c:showLegendKey val="0"/>
          <c:showVal val="0"/>
          <c:showCatName val="0"/>
          <c:showSerName val="0"/>
          <c:showPercent val="0"/>
          <c:showBubbleSize val="0"/>
        </c:dLbls>
        <c:gapWidth val="150"/>
        <c:axId val="475115072"/>
        <c:axId val="47511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66.680000000000007</c:v>
                </c:pt>
                <c:pt idx="4">
                  <c:v>58.12</c:v>
                </c:pt>
              </c:numCache>
            </c:numRef>
          </c:val>
          <c:smooth val="0"/>
          <c:extLst xmlns:c16r2="http://schemas.microsoft.com/office/drawing/2015/06/chart">
            <c:ext xmlns:c16="http://schemas.microsoft.com/office/drawing/2014/chart" uri="{C3380CC4-5D6E-409C-BE32-E72D297353CC}">
              <c16:uniqueId val="{00000001-84B5-41EE-9C3F-416012981FDC}"/>
            </c:ext>
          </c:extLst>
        </c:ser>
        <c:dLbls>
          <c:showLegendKey val="0"/>
          <c:showVal val="0"/>
          <c:showCatName val="0"/>
          <c:showSerName val="0"/>
          <c:showPercent val="0"/>
          <c:showBubbleSize val="0"/>
        </c:dLbls>
        <c:marker val="1"/>
        <c:smooth val="0"/>
        <c:axId val="475115072"/>
        <c:axId val="475114680"/>
      </c:lineChart>
      <c:dateAx>
        <c:axId val="475115072"/>
        <c:scaling>
          <c:orientation val="minMax"/>
        </c:scaling>
        <c:delete val="1"/>
        <c:axPos val="b"/>
        <c:numFmt formatCode="ge" sourceLinked="1"/>
        <c:majorTickMark val="none"/>
        <c:minorTickMark val="none"/>
        <c:tickLblPos val="none"/>
        <c:crossAx val="475114680"/>
        <c:crosses val="autoZero"/>
        <c:auto val="1"/>
        <c:lblOffset val="100"/>
        <c:baseTimeUnit val="years"/>
      </c:dateAx>
      <c:valAx>
        <c:axId val="47511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232.41</c:v>
                </c:pt>
                <c:pt idx="1">
                  <c:v>195.76</c:v>
                </c:pt>
                <c:pt idx="2">
                  <c:v>219.18</c:v>
                </c:pt>
                <c:pt idx="3">
                  <c:v>208.91</c:v>
                </c:pt>
                <c:pt idx="4">
                  <c:v>211.99</c:v>
                </c:pt>
              </c:numCache>
            </c:numRef>
          </c:val>
          <c:extLst xmlns:c16r2="http://schemas.microsoft.com/office/drawing/2015/06/chart">
            <c:ext xmlns:c16="http://schemas.microsoft.com/office/drawing/2014/chart" uri="{C3380CC4-5D6E-409C-BE32-E72D297353CC}">
              <c16:uniqueId val="{00000000-B900-41EF-993B-7C2A2B064E44}"/>
            </c:ext>
          </c:extLst>
        </c:ser>
        <c:dLbls>
          <c:showLegendKey val="0"/>
          <c:showVal val="0"/>
          <c:showCatName val="0"/>
          <c:showSerName val="0"/>
          <c:showPercent val="0"/>
          <c:showBubbleSize val="0"/>
        </c:dLbls>
        <c:gapWidth val="150"/>
        <c:axId val="475208264"/>
        <c:axId val="47520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260.11</c:v>
                </c:pt>
                <c:pt idx="4">
                  <c:v>304.98</c:v>
                </c:pt>
              </c:numCache>
            </c:numRef>
          </c:val>
          <c:smooth val="0"/>
          <c:extLst xmlns:c16r2="http://schemas.microsoft.com/office/drawing/2015/06/chart">
            <c:ext xmlns:c16="http://schemas.microsoft.com/office/drawing/2014/chart" uri="{C3380CC4-5D6E-409C-BE32-E72D297353CC}">
              <c16:uniqueId val="{00000001-B900-41EF-993B-7C2A2B064E44}"/>
            </c:ext>
          </c:extLst>
        </c:ser>
        <c:dLbls>
          <c:showLegendKey val="0"/>
          <c:showVal val="0"/>
          <c:showCatName val="0"/>
          <c:showSerName val="0"/>
          <c:showPercent val="0"/>
          <c:showBubbleSize val="0"/>
        </c:dLbls>
        <c:marker val="1"/>
        <c:smooth val="0"/>
        <c:axId val="475208264"/>
        <c:axId val="475208656"/>
      </c:lineChart>
      <c:dateAx>
        <c:axId val="475208264"/>
        <c:scaling>
          <c:orientation val="minMax"/>
        </c:scaling>
        <c:delete val="1"/>
        <c:axPos val="b"/>
        <c:numFmt formatCode="ge" sourceLinked="1"/>
        <c:majorTickMark val="none"/>
        <c:minorTickMark val="none"/>
        <c:tickLblPos val="none"/>
        <c:crossAx val="475208656"/>
        <c:crosses val="autoZero"/>
        <c:auto val="1"/>
        <c:lblOffset val="100"/>
        <c:baseTimeUnit val="years"/>
      </c:dateAx>
      <c:valAx>
        <c:axId val="47520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20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Normal="100" workbookViewId="0">
      <selection activeCell="CC54" sqref="CC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東彼杵町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Cd3</v>
      </c>
      <c r="X8" s="71"/>
      <c r="Y8" s="71"/>
      <c r="Z8" s="71"/>
      <c r="AA8" s="71"/>
      <c r="AB8" s="71"/>
      <c r="AC8" s="71"/>
      <c r="AD8" s="72" t="str">
        <f>データ!$M$6</f>
        <v>非設置</v>
      </c>
      <c r="AE8" s="72"/>
      <c r="AF8" s="72"/>
      <c r="AG8" s="72"/>
      <c r="AH8" s="72"/>
      <c r="AI8" s="72"/>
      <c r="AJ8" s="72"/>
      <c r="AK8" s="3"/>
      <c r="AL8" s="68">
        <f>データ!S6</f>
        <v>7983</v>
      </c>
      <c r="AM8" s="68"/>
      <c r="AN8" s="68"/>
      <c r="AO8" s="68"/>
      <c r="AP8" s="68"/>
      <c r="AQ8" s="68"/>
      <c r="AR8" s="68"/>
      <c r="AS8" s="68"/>
      <c r="AT8" s="67">
        <f>データ!T6</f>
        <v>74.28</v>
      </c>
      <c r="AU8" s="67"/>
      <c r="AV8" s="67"/>
      <c r="AW8" s="67"/>
      <c r="AX8" s="67"/>
      <c r="AY8" s="67"/>
      <c r="AZ8" s="67"/>
      <c r="BA8" s="67"/>
      <c r="BB8" s="67">
        <f>データ!U6</f>
        <v>107.47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43.72</v>
      </c>
      <c r="Q10" s="67"/>
      <c r="R10" s="67"/>
      <c r="S10" s="67"/>
      <c r="T10" s="67"/>
      <c r="U10" s="67"/>
      <c r="V10" s="67"/>
      <c r="W10" s="67">
        <f>データ!Q6</f>
        <v>102.32</v>
      </c>
      <c r="X10" s="67"/>
      <c r="Y10" s="67"/>
      <c r="Z10" s="67"/>
      <c r="AA10" s="67"/>
      <c r="AB10" s="67"/>
      <c r="AC10" s="67"/>
      <c r="AD10" s="68">
        <f>データ!R6</f>
        <v>3100</v>
      </c>
      <c r="AE10" s="68"/>
      <c r="AF10" s="68"/>
      <c r="AG10" s="68"/>
      <c r="AH10" s="68"/>
      <c r="AI10" s="68"/>
      <c r="AJ10" s="68"/>
      <c r="AK10" s="2"/>
      <c r="AL10" s="68">
        <f>データ!V6</f>
        <v>3473</v>
      </c>
      <c r="AM10" s="68"/>
      <c r="AN10" s="68"/>
      <c r="AO10" s="68"/>
      <c r="AP10" s="68"/>
      <c r="AQ10" s="68"/>
      <c r="AR10" s="68"/>
      <c r="AS10" s="68"/>
      <c r="AT10" s="67">
        <f>データ!W6</f>
        <v>1.45</v>
      </c>
      <c r="AU10" s="67"/>
      <c r="AV10" s="67"/>
      <c r="AW10" s="67"/>
      <c r="AX10" s="67"/>
      <c r="AY10" s="67"/>
      <c r="AZ10" s="67"/>
      <c r="BA10" s="67"/>
      <c r="BB10" s="67">
        <f>データ!X6</f>
        <v>2395.17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sZUZwyfZhIHJ8gxyUPUlyI+iSDqmeNLvCe1t6pY329qj7/EAroq6kn+e8MYAPakvCKj7b13GUHwtA54HB6Efxw==" saltValue="IJLDJc7nPHbq0LAWLdlw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423211</v>
      </c>
      <c r="D6" s="33">
        <f t="shared" si="3"/>
        <v>47</v>
      </c>
      <c r="E6" s="33">
        <f t="shared" si="3"/>
        <v>17</v>
      </c>
      <c r="F6" s="33">
        <f t="shared" si="3"/>
        <v>1</v>
      </c>
      <c r="G6" s="33">
        <f t="shared" si="3"/>
        <v>0</v>
      </c>
      <c r="H6" s="33" t="str">
        <f t="shared" si="3"/>
        <v>長崎県　東彼杵町</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43.72</v>
      </c>
      <c r="Q6" s="34">
        <f t="shared" si="3"/>
        <v>102.32</v>
      </c>
      <c r="R6" s="34">
        <f t="shared" si="3"/>
        <v>3100</v>
      </c>
      <c r="S6" s="34">
        <f t="shared" si="3"/>
        <v>7983</v>
      </c>
      <c r="T6" s="34">
        <f t="shared" si="3"/>
        <v>74.28</v>
      </c>
      <c r="U6" s="34">
        <f t="shared" si="3"/>
        <v>107.47</v>
      </c>
      <c r="V6" s="34">
        <f t="shared" si="3"/>
        <v>3473</v>
      </c>
      <c r="W6" s="34">
        <f t="shared" si="3"/>
        <v>1.45</v>
      </c>
      <c r="X6" s="34">
        <f t="shared" si="3"/>
        <v>2395.17</v>
      </c>
      <c r="Y6" s="35">
        <f>IF(Y7="",NA(),Y7)</f>
        <v>60.71</v>
      </c>
      <c r="Z6" s="35">
        <f t="shared" ref="Z6:AH6" si="4">IF(Z7="",NA(),Z7)</f>
        <v>56.44</v>
      </c>
      <c r="AA6" s="35">
        <f t="shared" si="4"/>
        <v>55.2</v>
      </c>
      <c r="AB6" s="35">
        <f t="shared" si="4"/>
        <v>99.83</v>
      </c>
      <c r="AC6" s="35">
        <f t="shared" si="4"/>
        <v>99.91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154.51</v>
      </c>
      <c r="BH6" s="34">
        <f t="shared" si="7"/>
        <v>0</v>
      </c>
      <c r="BI6" s="35">
        <f t="shared" si="7"/>
        <v>5147.71</v>
      </c>
      <c r="BJ6" s="35">
        <f t="shared" si="7"/>
        <v>4780.88</v>
      </c>
      <c r="BK6" s="35">
        <f t="shared" si="7"/>
        <v>1696.96</v>
      </c>
      <c r="BL6" s="35">
        <f t="shared" si="7"/>
        <v>1824.34</v>
      </c>
      <c r="BM6" s="35">
        <f t="shared" si="7"/>
        <v>1604.64</v>
      </c>
      <c r="BN6" s="35">
        <f t="shared" si="7"/>
        <v>1217.7</v>
      </c>
      <c r="BO6" s="35">
        <f t="shared" si="7"/>
        <v>1689.65</v>
      </c>
      <c r="BP6" s="34" t="str">
        <f>IF(BP7="","",IF(BP7="-","【-】","【"&amp;SUBSTITUTE(TEXT(BP7,"#,##0.00"),"-","△")&amp;"】"))</f>
        <v>【682.78】</v>
      </c>
      <c r="BQ6" s="35">
        <f>IF(BQ7="",NA(),BQ7)</f>
        <v>68.87</v>
      </c>
      <c r="BR6" s="35">
        <f t="shared" ref="BR6:BZ6" si="8">IF(BR7="",NA(),BR7)</f>
        <v>82</v>
      </c>
      <c r="BS6" s="35">
        <f t="shared" si="8"/>
        <v>73.25</v>
      </c>
      <c r="BT6" s="35">
        <f t="shared" si="8"/>
        <v>77.45</v>
      </c>
      <c r="BU6" s="35">
        <f t="shared" si="8"/>
        <v>76.25</v>
      </c>
      <c r="BV6" s="35">
        <f t="shared" si="8"/>
        <v>47.23</v>
      </c>
      <c r="BW6" s="35">
        <f t="shared" si="8"/>
        <v>54.16</v>
      </c>
      <c r="BX6" s="35">
        <f t="shared" si="8"/>
        <v>60.01</v>
      </c>
      <c r="BY6" s="35">
        <f t="shared" si="8"/>
        <v>66.680000000000007</v>
      </c>
      <c r="BZ6" s="35">
        <f t="shared" si="8"/>
        <v>58.12</v>
      </c>
      <c r="CA6" s="34" t="str">
        <f>IF(CA7="","",IF(CA7="-","【-】","【"&amp;SUBSTITUTE(TEXT(CA7,"#,##0.00"),"-","△")&amp;"】"))</f>
        <v>【100.91】</v>
      </c>
      <c r="CB6" s="35">
        <f>IF(CB7="",NA(),CB7)</f>
        <v>232.41</v>
      </c>
      <c r="CC6" s="35">
        <f t="shared" ref="CC6:CK6" si="9">IF(CC7="",NA(),CC7)</f>
        <v>195.76</v>
      </c>
      <c r="CD6" s="35">
        <f t="shared" si="9"/>
        <v>219.18</v>
      </c>
      <c r="CE6" s="35">
        <f t="shared" si="9"/>
        <v>208.91</v>
      </c>
      <c r="CF6" s="35">
        <f t="shared" si="9"/>
        <v>211.99</v>
      </c>
      <c r="CG6" s="35">
        <f t="shared" si="9"/>
        <v>351.41</v>
      </c>
      <c r="CH6" s="35">
        <f t="shared" si="9"/>
        <v>307.56</v>
      </c>
      <c r="CI6" s="35">
        <f t="shared" si="9"/>
        <v>277.67</v>
      </c>
      <c r="CJ6" s="35">
        <f t="shared" si="9"/>
        <v>260.11</v>
      </c>
      <c r="CK6" s="35">
        <f t="shared" si="9"/>
        <v>304.98</v>
      </c>
      <c r="CL6" s="34" t="str">
        <f>IF(CL7="","",IF(CL7="-","【-】","【"&amp;SUBSTITUTE(TEXT(CL7,"#,##0.00"),"-","△")&amp;"】"))</f>
        <v>【136.86】</v>
      </c>
      <c r="CM6" s="35">
        <f>IF(CM7="",NA(),CM7)</f>
        <v>24.5</v>
      </c>
      <c r="CN6" s="35">
        <f t="shared" ref="CN6:CV6" si="10">IF(CN7="",NA(),CN7)</f>
        <v>25.54</v>
      </c>
      <c r="CO6" s="35">
        <f t="shared" si="10"/>
        <v>25.88</v>
      </c>
      <c r="CP6" s="35">
        <f t="shared" si="10"/>
        <v>27.29</v>
      </c>
      <c r="CQ6" s="35">
        <f t="shared" si="10"/>
        <v>28.79</v>
      </c>
      <c r="CR6" s="35">
        <f t="shared" si="10"/>
        <v>43.53</v>
      </c>
      <c r="CS6" s="35">
        <f t="shared" si="10"/>
        <v>39.869999999999997</v>
      </c>
      <c r="CT6" s="35">
        <f t="shared" si="10"/>
        <v>41.28</v>
      </c>
      <c r="CU6" s="35">
        <f t="shared" si="10"/>
        <v>41.45</v>
      </c>
      <c r="CV6" s="35">
        <f t="shared" si="10"/>
        <v>36.97</v>
      </c>
      <c r="CW6" s="34" t="str">
        <f>IF(CW7="","",IF(CW7="-","【-】","【"&amp;SUBSTITUTE(TEXT(CW7,"#,##0.00"),"-","△")&amp;"】"))</f>
        <v>【58.98】</v>
      </c>
      <c r="CX6" s="35">
        <f>IF(CX7="",NA(),CX7)</f>
        <v>76.17</v>
      </c>
      <c r="CY6" s="35">
        <f t="shared" ref="CY6:DG6" si="11">IF(CY7="",NA(),CY7)</f>
        <v>76.81</v>
      </c>
      <c r="CZ6" s="35">
        <f t="shared" si="11"/>
        <v>73.099999999999994</v>
      </c>
      <c r="DA6" s="35">
        <f t="shared" si="11"/>
        <v>72.599999999999994</v>
      </c>
      <c r="DB6" s="35">
        <f t="shared" si="11"/>
        <v>72.930000000000007</v>
      </c>
      <c r="DC6" s="35">
        <f t="shared" si="11"/>
        <v>64.14</v>
      </c>
      <c r="DD6" s="35">
        <f t="shared" si="11"/>
        <v>61.37</v>
      </c>
      <c r="DE6" s="35">
        <f t="shared" si="11"/>
        <v>61.3</v>
      </c>
      <c r="DF6" s="35">
        <f t="shared" si="11"/>
        <v>64.510000000000005</v>
      </c>
      <c r="DG6" s="35">
        <f t="shared" si="11"/>
        <v>67.12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0.2</v>
      </c>
      <c r="EL6" s="35">
        <f t="shared" si="14"/>
        <v>0.19</v>
      </c>
      <c r="EM6" s="35">
        <f t="shared" si="14"/>
        <v>7.0000000000000007E-2</v>
      </c>
      <c r="EN6" s="35">
        <f t="shared" si="14"/>
        <v>0.56999999999999995</v>
      </c>
      <c r="EO6" s="34" t="str">
        <f>IF(EO7="","",IF(EO7="-","【-】","【"&amp;SUBSTITUTE(TEXT(EO7,"#,##0.00"),"-","△")&amp;"】"))</f>
        <v>【0.23】</v>
      </c>
    </row>
    <row r="7" spans="1:145" s="36" customFormat="1" x14ac:dyDescent="0.15">
      <c r="A7" s="28"/>
      <c r="B7" s="37">
        <v>2018</v>
      </c>
      <c r="C7" s="37">
        <v>423211</v>
      </c>
      <c r="D7" s="37">
        <v>47</v>
      </c>
      <c r="E7" s="37">
        <v>17</v>
      </c>
      <c r="F7" s="37">
        <v>1</v>
      </c>
      <c r="G7" s="37">
        <v>0</v>
      </c>
      <c r="H7" s="37" t="s">
        <v>97</v>
      </c>
      <c r="I7" s="37" t="s">
        <v>98</v>
      </c>
      <c r="J7" s="37" t="s">
        <v>99</v>
      </c>
      <c r="K7" s="37" t="s">
        <v>100</v>
      </c>
      <c r="L7" s="37" t="s">
        <v>101</v>
      </c>
      <c r="M7" s="37" t="s">
        <v>102</v>
      </c>
      <c r="N7" s="38" t="s">
        <v>103</v>
      </c>
      <c r="O7" s="38" t="s">
        <v>104</v>
      </c>
      <c r="P7" s="38">
        <v>43.72</v>
      </c>
      <c r="Q7" s="38">
        <v>102.32</v>
      </c>
      <c r="R7" s="38">
        <v>3100</v>
      </c>
      <c r="S7" s="38">
        <v>7983</v>
      </c>
      <c r="T7" s="38">
        <v>74.28</v>
      </c>
      <c r="U7" s="38">
        <v>107.47</v>
      </c>
      <c r="V7" s="38">
        <v>3473</v>
      </c>
      <c r="W7" s="38">
        <v>1.45</v>
      </c>
      <c r="X7" s="38">
        <v>2395.17</v>
      </c>
      <c r="Y7" s="38">
        <v>60.71</v>
      </c>
      <c r="Z7" s="38">
        <v>56.44</v>
      </c>
      <c r="AA7" s="38">
        <v>55.2</v>
      </c>
      <c r="AB7" s="38">
        <v>99.83</v>
      </c>
      <c r="AC7" s="38">
        <v>99.91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154.51</v>
      </c>
      <c r="BH7" s="38">
        <v>0</v>
      </c>
      <c r="BI7" s="38">
        <v>5147.71</v>
      </c>
      <c r="BJ7" s="38">
        <v>4780.88</v>
      </c>
      <c r="BK7" s="38">
        <v>1696.96</v>
      </c>
      <c r="BL7" s="38">
        <v>1824.34</v>
      </c>
      <c r="BM7" s="38">
        <v>1604.64</v>
      </c>
      <c r="BN7" s="38">
        <v>1217.7</v>
      </c>
      <c r="BO7" s="38">
        <v>1689.65</v>
      </c>
      <c r="BP7" s="38">
        <v>682.78</v>
      </c>
      <c r="BQ7" s="38">
        <v>68.87</v>
      </c>
      <c r="BR7" s="38">
        <v>82</v>
      </c>
      <c r="BS7" s="38">
        <v>73.25</v>
      </c>
      <c r="BT7" s="38">
        <v>77.45</v>
      </c>
      <c r="BU7" s="38">
        <v>76.25</v>
      </c>
      <c r="BV7" s="38">
        <v>47.23</v>
      </c>
      <c r="BW7" s="38">
        <v>54.16</v>
      </c>
      <c r="BX7" s="38">
        <v>60.01</v>
      </c>
      <c r="BY7" s="38">
        <v>66.680000000000007</v>
      </c>
      <c r="BZ7" s="38">
        <v>58.12</v>
      </c>
      <c r="CA7" s="38">
        <v>100.91</v>
      </c>
      <c r="CB7" s="38">
        <v>232.41</v>
      </c>
      <c r="CC7" s="38">
        <v>195.76</v>
      </c>
      <c r="CD7" s="38">
        <v>219.18</v>
      </c>
      <c r="CE7" s="38">
        <v>208.91</v>
      </c>
      <c r="CF7" s="38">
        <v>211.99</v>
      </c>
      <c r="CG7" s="38">
        <v>351.41</v>
      </c>
      <c r="CH7" s="38">
        <v>307.56</v>
      </c>
      <c r="CI7" s="38">
        <v>277.67</v>
      </c>
      <c r="CJ7" s="38">
        <v>260.11</v>
      </c>
      <c r="CK7" s="38">
        <v>304.98</v>
      </c>
      <c r="CL7" s="38">
        <v>136.86000000000001</v>
      </c>
      <c r="CM7" s="38">
        <v>24.5</v>
      </c>
      <c r="CN7" s="38">
        <v>25.54</v>
      </c>
      <c r="CO7" s="38">
        <v>25.88</v>
      </c>
      <c r="CP7" s="38">
        <v>27.29</v>
      </c>
      <c r="CQ7" s="38">
        <v>28.79</v>
      </c>
      <c r="CR7" s="38">
        <v>43.53</v>
      </c>
      <c r="CS7" s="38">
        <v>39.869999999999997</v>
      </c>
      <c r="CT7" s="38">
        <v>41.28</v>
      </c>
      <c r="CU7" s="38">
        <v>41.45</v>
      </c>
      <c r="CV7" s="38">
        <v>36.97</v>
      </c>
      <c r="CW7" s="38">
        <v>58.98</v>
      </c>
      <c r="CX7" s="38">
        <v>76.17</v>
      </c>
      <c r="CY7" s="38">
        <v>76.81</v>
      </c>
      <c r="CZ7" s="38">
        <v>73.099999999999994</v>
      </c>
      <c r="DA7" s="38">
        <v>72.599999999999994</v>
      </c>
      <c r="DB7" s="38">
        <v>72.930000000000007</v>
      </c>
      <c r="DC7" s="38">
        <v>64.14</v>
      </c>
      <c r="DD7" s="38">
        <v>61.37</v>
      </c>
      <c r="DE7" s="38">
        <v>61.3</v>
      </c>
      <c r="DF7" s="38">
        <v>64.510000000000005</v>
      </c>
      <c r="DG7" s="38">
        <v>67.12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0.2</v>
      </c>
      <c r="EL7" s="38">
        <v>0.19</v>
      </c>
      <c r="EM7" s="38">
        <v>7.0000000000000007E-2</v>
      </c>
      <c r="EN7" s="38">
        <v>0.56999999999999995</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2019-12-05T05:07:45Z</dcterms:created>
  <dcterms:modified xsi:type="dcterms:W3CDTF">2020-02-14T00:58:58Z</dcterms:modified>
  <cp:category/>
</cp:coreProperties>
</file>