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6_財政管財課\03_財政係\【調査・報告もの】\令和\02.2.6〆公営企業に係る経営比較分析表（平成30年度決算）の分析等について\"/>
    </mc:Choice>
  </mc:AlternateContent>
  <workbookProtection workbookAlgorithmName="SHA-512" workbookHashValue="saYlSl+A2BzDLqDhkezr7GoZI7gXhao8K988fCDUytiwTAH/mxwU/+ptKYNzVR5HJiFTtkyz7VT5ho+RwgaMmg==" workbookSaltValue="hDitMSxr/xloXQ4aFT8pCA==" workbookSpinCount="100000" lockStructure="1"/>
  <bookViews>
    <workbookView xWindow="0" yWindow="0" windowWidth="14370" windowHeight="277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D8" i="4"/>
  <c r="I8" i="4"/>
  <c r="B8" i="4"/>
  <c r="D10" i="5" l="1"/>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<sst xmlns="http://schemas.openxmlformats.org/spreadsheetml/2006/main" count="228" uniqueCount="115">
  <si>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</si>
  <si>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</si>
  <si>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</si>
  <si>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</si>
  <si>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</si>
  <si>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</si>
  <si>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</si>
  <si>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</si>
  <si>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</si>
  <si>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</si>
  <si>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</si>
  <si>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</si>
  <si>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</si>
  <si>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</si>
  <si>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</si>
  <si>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</si>
  <si>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</si>
  <si>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</si>
  <si>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</si>
  <si>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</si>
  <si>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</si>
  <si>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</si>
  <si>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</si>
  <si>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</si>
  <si>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</si>
  <si>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</si>
  <si>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</si>
  <si>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</si>
  <si>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</si>
  <si>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</si>
  <si>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</si>
  <si>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</si>
  <si>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</si>
  <si>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</si>
  <si>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</si>
  <si>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</si>
  <si>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</si>
  <si>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</si>
  <si>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</si>
  <si>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</si>
  <si>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</si>
  <si>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</si>
  <si>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</si>
  <si>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</si>
  <si>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</si>
  <si>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</si>
  <si>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</si>
  <si>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</si>
  <si>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</si>
  <si>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</si>
  <si>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</si>
  <si>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</si>
  <si>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</si>
  <si>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</si>
  <si>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</si>
  <si>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</si>
  <si>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</si>
  <si>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</si>
  <si>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</si>
  <si>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</si>
  <si>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</si>
  <si>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</si>
  <si>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</si>
  <si>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</si>
  <si>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</si>
  <si>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</si>
  <si>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</si>
  <si>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</si>
  <si>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</si>
  <si>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</si>
  <si>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</si>
  <si>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</si>
  <si>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</si>
  <si>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</si>
  <si>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</si>
  <si>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</si>
  <si>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</si>
  <si>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</si>
  <si>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</si>
  <si>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</si>
  <si>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</si>
  <si>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</si>
  <si>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</si>
  <si>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</si>
  <si>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</si>
  <si>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</si>
  <si>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</si>
  <si>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</si>
  <si>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</si>
  <si>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</si>
  <si>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</si>
  <si>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</si>
  <si>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</si>
  <si>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</si>
  <si>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</si>
  <si>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</si>
  <si>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</si>
  <si>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</si>
  <si>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</si>
  <si>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</si>
  <si>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</si>
  <si>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</si>
  <si>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</si>
  <si>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</si>
  <si>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</si>
  <si>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</si>
  <si>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</si>
  <si>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</si>
  <si>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</si>
  <si>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</si>
  <si>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</si>
  <si>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</si>
  <si>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処理場は西部地区農業集落排水事業と同施設で処理を行っているが、施設運営に多額の費用を要しており、料金収入のみでの経営が出来ない状況となっている。
　経費回収率や水洗化率はやや高い水準ではあるが、今後の新規接続が多くは見込めないため、料金等の見直しについて検討する必要がある。
　人口減少がそのまま料金収入減に直結しているため、料金の値上げを行う前に安価で代用できるものがあれば進んで取り組み、コスト削減に努める。</t>
    <phoneticPr fontId="4"/>
  </si>
  <si>
    <t>　管渠整備開始してから約２０年経過となるため、施設等の修繕費用がかかってきていた。平成３０年度から令和４年度の５カ年計画で施設の更新事業を行い、施設や機器の更新に取り組んでいる。</t>
    <rPh sb="49" eb="50">
      <t>レイ</t>
    </rPh>
    <rPh sb="50" eb="51">
      <t>ワ</t>
    </rPh>
    <rPh sb="52" eb="53">
      <t>ネン</t>
    </rPh>
    <rPh sb="53" eb="54">
      <t>ド</t>
    </rPh>
    <rPh sb="57" eb="58">
      <t>ネン</t>
    </rPh>
    <rPh sb="58" eb="60">
      <t>ケイカク</t>
    </rPh>
    <rPh sb="69" eb="70">
      <t>オコナ</t>
    </rPh>
    <rPh sb="72" eb="74">
      <t>シセツ</t>
    </rPh>
    <rPh sb="81" eb="82">
      <t>ト</t>
    </rPh>
    <rPh sb="83" eb="84">
      <t>ク</t>
    </rPh>
    <phoneticPr fontId="4"/>
  </si>
  <si>
    <t>　施設運営費に多大な金額を要しており、料金収入だけでは賄えない部分がある。
　コストカットや料金値上げの検討を図り、継続的な施設運営が行えるよう検討し直す必要がある。</t>
    <rPh sb="58" eb="61">
      <t>ケイゾクテキ</t>
    </rPh>
    <rPh sb="67" eb="6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</si>
</sst>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6CA-46F5-BD9C-C321266C91F3}"/>
            </c:ext>
          </c:extLst>
        </c:ser>
        <c:dLbls>
          <c:showLegendKey val="0"/>
          <c:showVal val="0"/>
          <c:showCatName val="0"/>
          <c:showSerName val="0"/>
          <c:showPercent val="0"/>
          <c:showBubbleSize val="0"/>
        </c:dLbls>
        <c:gapWidth val="150"/>
        <c:axId val="610478240"/>
        <c:axId val="610478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c:v>
                </c:pt>
                <c:pt idx="2">
                  <c:v>0.01</c:v>
                </c:pt>
                <c:pt idx="3">
                  <c:v>0.09</c:v>
                </c:pt>
                <c:pt idx="4">
                  <c:v>0.02</c:v>
                </c:pt>
              </c:numCache>
            </c:numRef>
          </c:val>
          <c:smooth val="0"/>
          <c:extLst xmlns:c16r2="http://schemas.microsoft.com/office/drawing/2015/06/chart">
            <c:ext xmlns:c16="http://schemas.microsoft.com/office/drawing/2014/chart" uri="{C3380CC4-5D6E-409C-BE32-E72D297353CC}">
              <c16:uniqueId val="{00000001-36CA-46F5-BD9C-C321266C91F3}"/>
            </c:ext>
          </c:extLst>
        </c:ser>
        <c:dLbls>
          <c:showLegendKey val="0"/>
          <c:showVal val="0"/>
          <c:showCatName val="0"/>
          <c:showSerName val="0"/>
          <c:showPercent val="0"/>
          <c:showBubbleSize val="0"/>
        </c:dLbls>
        <c:marker val="1"/>
        <c:smooth val="0"/>
        <c:axId val="610478240"/>
        <c:axId val="610478632"/>
      </c:lineChart>
      <c:dateAx>
        <c:axId val="610478240"/>
        <c:scaling>
          <c:orientation val="minMax"/>
        </c:scaling>
        <c:delete val="1"/>
        <c:axPos val="b"/>
        <c:numFmt formatCode="ge" sourceLinked="1"/>
        <c:majorTickMark val="none"/>
        <c:minorTickMark val="none"/>
        <c:tickLblPos val="none"/>
        <c:crossAx val="610478632"/>
        <c:crosses val="autoZero"/>
        <c:auto val="1"/>
        <c:lblOffset val="100"/>
        <c:baseTimeUnit val="years"/>
      </c:dateAx>
      <c:valAx>
        <c:axId val="61047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04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38.94</c:v>
                </c:pt>
                <c:pt idx="1">
                  <c:v>38.94</c:v>
                </c:pt>
                <c:pt idx="2">
                  <c:v>38.049999999999997</c:v>
                </c:pt>
                <c:pt idx="3">
                  <c:v>37.17</c:v>
                </c:pt>
                <c:pt idx="4">
                  <c:v>37.17</c:v>
                </c:pt>
              </c:numCache>
            </c:numRef>
          </c:val>
          <c:extLst xmlns:c16r2="http://schemas.microsoft.com/office/drawing/2015/06/chart">
            <c:ext xmlns:c16="http://schemas.microsoft.com/office/drawing/2014/chart" uri="{C3380CC4-5D6E-409C-BE32-E72D297353CC}">
              <c16:uniqueId val="{00000000-D37A-4DC1-85F3-6735DD33BF6A}"/>
            </c:ext>
          </c:extLst>
        </c:ser>
        <c:dLbls>
          <c:showLegendKey val="0"/>
          <c:showVal val="0"/>
          <c:showCatName val="0"/>
          <c:showSerName val="0"/>
          <c:showPercent val="0"/>
          <c:showBubbleSize val="0"/>
        </c:dLbls>
        <c:gapWidth val="150"/>
        <c:axId val="612400712"/>
        <c:axId val="61240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29.28</c:v>
                </c:pt>
                <c:pt idx="2">
                  <c:v>33.729999999999997</c:v>
                </c:pt>
                <c:pt idx="3">
                  <c:v>33.21</c:v>
                </c:pt>
                <c:pt idx="4">
                  <c:v>32.229999999999997</c:v>
                </c:pt>
              </c:numCache>
            </c:numRef>
          </c:val>
          <c:smooth val="0"/>
          <c:extLst xmlns:c16r2="http://schemas.microsoft.com/office/drawing/2015/06/chart">
            <c:ext xmlns:c16="http://schemas.microsoft.com/office/drawing/2014/chart" uri="{C3380CC4-5D6E-409C-BE32-E72D297353CC}">
              <c16:uniqueId val="{00000001-D37A-4DC1-85F3-6735DD33BF6A}"/>
            </c:ext>
          </c:extLst>
        </c:ser>
        <c:dLbls>
          <c:showLegendKey val="0"/>
          <c:showVal val="0"/>
          <c:showCatName val="0"/>
          <c:showSerName val="0"/>
          <c:showPercent val="0"/>
          <c:showBubbleSize val="0"/>
        </c:dLbls>
        <c:marker val="1"/>
        <c:smooth val="0"/>
        <c:axId val="612400712"/>
        <c:axId val="612401104"/>
      </c:lineChart>
      <c:dateAx>
        <c:axId val="612400712"/>
        <c:scaling>
          <c:orientation val="minMax"/>
        </c:scaling>
        <c:delete val="1"/>
        <c:axPos val="b"/>
        <c:numFmt formatCode="ge" sourceLinked="1"/>
        <c:majorTickMark val="none"/>
        <c:minorTickMark val="none"/>
        <c:tickLblPos val="none"/>
        <c:crossAx val="612401104"/>
        <c:crosses val="autoZero"/>
        <c:auto val="1"/>
        <c:lblOffset val="100"/>
        <c:baseTimeUnit val="years"/>
      </c:dateAx>
      <c:valAx>
        <c:axId val="61240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40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82.85</c:v>
                </c:pt>
                <c:pt idx="1">
                  <c:v>83.83</c:v>
                </c:pt>
                <c:pt idx="2">
                  <c:v>85.02</c:v>
                </c:pt>
                <c:pt idx="3">
                  <c:v>85.45</c:v>
                </c:pt>
                <c:pt idx="4">
                  <c:v>85.38</c:v>
                </c:pt>
              </c:numCache>
            </c:numRef>
          </c:val>
          <c:extLst xmlns:c16r2="http://schemas.microsoft.com/office/drawing/2015/06/chart">
            <c:ext xmlns:c16="http://schemas.microsoft.com/office/drawing/2014/chart" uri="{C3380CC4-5D6E-409C-BE32-E72D297353CC}">
              <c16:uniqueId val="{00000000-9FE0-4B5C-AC97-BDBCC23388CD}"/>
            </c:ext>
          </c:extLst>
        </c:ser>
        <c:dLbls>
          <c:showLegendKey val="0"/>
          <c:showVal val="0"/>
          <c:showCatName val="0"/>
          <c:showSerName val="0"/>
          <c:showPercent val="0"/>
          <c:showBubbleSize val="0"/>
        </c:dLbls>
        <c:gapWidth val="150"/>
        <c:axId val="612402280"/>
        <c:axId val="61240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66.819999999999993</c:v>
                </c:pt>
                <c:pt idx="2">
                  <c:v>79.989999999999995</c:v>
                </c:pt>
                <c:pt idx="3">
                  <c:v>79.98</c:v>
                </c:pt>
                <c:pt idx="4">
                  <c:v>80.8</c:v>
                </c:pt>
              </c:numCache>
            </c:numRef>
          </c:val>
          <c:smooth val="0"/>
          <c:extLst xmlns:c16r2="http://schemas.microsoft.com/office/drawing/2015/06/chart">
            <c:ext xmlns:c16="http://schemas.microsoft.com/office/drawing/2014/chart" uri="{C3380CC4-5D6E-409C-BE32-E72D297353CC}">
              <c16:uniqueId val="{00000001-9FE0-4B5C-AC97-BDBCC23388CD}"/>
            </c:ext>
          </c:extLst>
        </c:ser>
        <c:dLbls>
          <c:showLegendKey val="0"/>
          <c:showVal val="0"/>
          <c:showCatName val="0"/>
          <c:showSerName val="0"/>
          <c:showPercent val="0"/>
          <c:showBubbleSize val="0"/>
        </c:dLbls>
        <c:marker val="1"/>
        <c:smooth val="0"/>
        <c:axId val="612402280"/>
        <c:axId val="612402672"/>
      </c:lineChart>
      <c:dateAx>
        <c:axId val="612402280"/>
        <c:scaling>
          <c:orientation val="minMax"/>
        </c:scaling>
        <c:delete val="1"/>
        <c:axPos val="b"/>
        <c:numFmt formatCode="ge" sourceLinked="1"/>
        <c:majorTickMark val="none"/>
        <c:minorTickMark val="none"/>
        <c:tickLblPos val="none"/>
        <c:crossAx val="612402672"/>
        <c:crosses val="autoZero"/>
        <c:auto val="1"/>
        <c:lblOffset val="100"/>
        <c:baseTimeUnit val="years"/>
      </c:dateAx>
      <c:valAx>
        <c:axId val="61240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40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65.78</c:v>
                </c:pt>
                <c:pt idx="1">
                  <c:v>56.57</c:v>
                </c:pt>
                <c:pt idx="2">
                  <c:v>61.07</c:v>
                </c:pt>
                <c:pt idx="3">
                  <c:v>83.43</c:v>
                </c:pt>
                <c:pt idx="4">
                  <c:v>97.48</c:v>
                </c:pt>
              </c:numCache>
            </c:numRef>
          </c:val>
          <c:extLst xmlns:c16r2="http://schemas.microsoft.com/office/drawing/2015/06/chart">
            <c:ext xmlns:c16="http://schemas.microsoft.com/office/drawing/2014/chart" uri="{C3380CC4-5D6E-409C-BE32-E72D297353CC}">
              <c16:uniqueId val="{00000000-38C0-4C61-B45E-7149A48449BB}"/>
            </c:ext>
          </c:extLst>
        </c:ser>
        <c:dLbls>
          <c:showLegendKey val="0"/>
          <c:showVal val="0"/>
          <c:showCatName val="0"/>
          <c:showSerName val="0"/>
          <c:showPercent val="0"/>
          <c:showBubbleSize val="0"/>
        </c:dLbls>
        <c:gapWidth val="150"/>
        <c:axId val="335934056"/>
        <c:axId val="33593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C0-4C61-B45E-7149A48449BB}"/>
            </c:ext>
          </c:extLst>
        </c:ser>
        <c:dLbls>
          <c:showLegendKey val="0"/>
          <c:showVal val="0"/>
          <c:showCatName val="0"/>
          <c:showSerName val="0"/>
          <c:showPercent val="0"/>
          <c:showBubbleSize val="0"/>
        </c:dLbls>
        <c:marker val="1"/>
        <c:smooth val="0"/>
        <c:axId val="335934056"/>
        <c:axId val="335935232"/>
      </c:lineChart>
      <c:dateAx>
        <c:axId val="335934056"/>
        <c:scaling>
          <c:orientation val="minMax"/>
        </c:scaling>
        <c:delete val="1"/>
        <c:axPos val="b"/>
        <c:numFmt formatCode="ge" sourceLinked="1"/>
        <c:majorTickMark val="none"/>
        <c:minorTickMark val="none"/>
        <c:tickLblPos val="none"/>
        <c:crossAx val="335935232"/>
        <c:crosses val="autoZero"/>
        <c:auto val="1"/>
        <c:lblOffset val="100"/>
        <c:baseTimeUnit val="years"/>
      </c:dateAx>
      <c:valAx>
        <c:axId val="3359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93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3FF-4A68-87A3-8FE5A11EFCFE}"/>
            </c:ext>
          </c:extLst>
        </c:ser>
        <c:dLbls>
          <c:showLegendKey val="0"/>
          <c:showVal val="0"/>
          <c:showCatName val="0"/>
          <c:showSerName val="0"/>
          <c:showPercent val="0"/>
          <c:showBubbleSize val="0"/>
        </c:dLbls>
        <c:gapWidth val="150"/>
        <c:axId val="612655632"/>
        <c:axId val="61265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3FF-4A68-87A3-8FE5A11EFCFE}"/>
            </c:ext>
          </c:extLst>
        </c:ser>
        <c:dLbls>
          <c:showLegendKey val="0"/>
          <c:showVal val="0"/>
          <c:showCatName val="0"/>
          <c:showSerName val="0"/>
          <c:showPercent val="0"/>
          <c:showBubbleSize val="0"/>
        </c:dLbls>
        <c:marker val="1"/>
        <c:smooth val="0"/>
        <c:axId val="612655632"/>
        <c:axId val="612656024"/>
      </c:lineChart>
      <c:dateAx>
        <c:axId val="612655632"/>
        <c:scaling>
          <c:orientation val="minMax"/>
        </c:scaling>
        <c:delete val="1"/>
        <c:axPos val="b"/>
        <c:numFmt formatCode="ge" sourceLinked="1"/>
        <c:majorTickMark val="none"/>
        <c:minorTickMark val="none"/>
        <c:tickLblPos val="none"/>
        <c:crossAx val="612656024"/>
        <c:crosses val="autoZero"/>
        <c:auto val="1"/>
        <c:lblOffset val="100"/>
        <c:baseTimeUnit val="years"/>
      </c:dateAx>
      <c:valAx>
        <c:axId val="61265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65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99-484A-A3C2-C944CCECB6E5}"/>
            </c:ext>
          </c:extLst>
        </c:ser>
        <c:dLbls>
          <c:showLegendKey val="0"/>
          <c:showVal val="0"/>
          <c:showCatName val="0"/>
          <c:showSerName val="0"/>
          <c:showPercent val="0"/>
          <c:showBubbleSize val="0"/>
        </c:dLbls>
        <c:gapWidth val="150"/>
        <c:axId val="612657200"/>
        <c:axId val="61265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99-484A-A3C2-C944CCECB6E5}"/>
            </c:ext>
          </c:extLst>
        </c:ser>
        <c:dLbls>
          <c:showLegendKey val="0"/>
          <c:showVal val="0"/>
          <c:showCatName val="0"/>
          <c:showSerName val="0"/>
          <c:showPercent val="0"/>
          <c:showBubbleSize val="0"/>
        </c:dLbls>
        <c:marker val="1"/>
        <c:smooth val="0"/>
        <c:axId val="612657200"/>
        <c:axId val="612657592"/>
      </c:lineChart>
      <c:dateAx>
        <c:axId val="612657200"/>
        <c:scaling>
          <c:orientation val="minMax"/>
        </c:scaling>
        <c:delete val="1"/>
        <c:axPos val="b"/>
        <c:numFmt formatCode="ge" sourceLinked="1"/>
        <c:majorTickMark val="none"/>
        <c:minorTickMark val="none"/>
        <c:tickLblPos val="none"/>
        <c:crossAx val="612657592"/>
        <c:crosses val="autoZero"/>
        <c:auto val="1"/>
        <c:lblOffset val="100"/>
        <c:baseTimeUnit val="years"/>
      </c:dateAx>
      <c:valAx>
        <c:axId val="61265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65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95-428C-976E-524D71E3F354}"/>
            </c:ext>
          </c:extLst>
        </c:ser>
        <c:dLbls>
          <c:showLegendKey val="0"/>
          <c:showVal val="0"/>
          <c:showCatName val="0"/>
          <c:showSerName val="0"/>
          <c:showPercent val="0"/>
          <c:showBubbleSize val="0"/>
        </c:dLbls>
        <c:gapWidth val="150"/>
        <c:axId val="612658768"/>
        <c:axId val="61265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95-428C-976E-524D71E3F354}"/>
            </c:ext>
          </c:extLst>
        </c:ser>
        <c:dLbls>
          <c:showLegendKey val="0"/>
          <c:showVal val="0"/>
          <c:showCatName val="0"/>
          <c:showSerName val="0"/>
          <c:showPercent val="0"/>
          <c:showBubbleSize val="0"/>
        </c:dLbls>
        <c:marker val="1"/>
        <c:smooth val="0"/>
        <c:axId val="612658768"/>
        <c:axId val="612659160"/>
      </c:lineChart>
      <c:dateAx>
        <c:axId val="612658768"/>
        <c:scaling>
          <c:orientation val="minMax"/>
        </c:scaling>
        <c:delete val="1"/>
        <c:axPos val="b"/>
        <c:numFmt formatCode="ge" sourceLinked="1"/>
        <c:majorTickMark val="none"/>
        <c:minorTickMark val="none"/>
        <c:tickLblPos val="none"/>
        <c:crossAx val="612659160"/>
        <c:crosses val="autoZero"/>
        <c:auto val="1"/>
        <c:lblOffset val="100"/>
        <c:baseTimeUnit val="years"/>
      </c:dateAx>
      <c:valAx>
        <c:axId val="61265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65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18-4970-992F-E256AA32E92C}"/>
            </c:ext>
          </c:extLst>
        </c:ser>
        <c:dLbls>
          <c:showLegendKey val="0"/>
          <c:showVal val="0"/>
          <c:showCatName val="0"/>
          <c:showSerName val="0"/>
          <c:showPercent val="0"/>
          <c:showBubbleSize val="0"/>
        </c:dLbls>
        <c:gapWidth val="150"/>
        <c:axId val="612660336"/>
        <c:axId val="61266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18-4970-992F-E256AA32E92C}"/>
            </c:ext>
          </c:extLst>
        </c:ser>
        <c:dLbls>
          <c:showLegendKey val="0"/>
          <c:showVal val="0"/>
          <c:showCatName val="0"/>
          <c:showSerName val="0"/>
          <c:showPercent val="0"/>
          <c:showBubbleSize val="0"/>
        </c:dLbls>
        <c:marker val="1"/>
        <c:smooth val="0"/>
        <c:axId val="612660336"/>
        <c:axId val="612660728"/>
      </c:lineChart>
      <c:dateAx>
        <c:axId val="612660336"/>
        <c:scaling>
          <c:orientation val="minMax"/>
        </c:scaling>
        <c:delete val="1"/>
        <c:axPos val="b"/>
        <c:numFmt formatCode="ge" sourceLinked="1"/>
        <c:majorTickMark val="none"/>
        <c:minorTickMark val="none"/>
        <c:tickLblPos val="none"/>
        <c:crossAx val="612660728"/>
        <c:crosses val="autoZero"/>
        <c:auto val="1"/>
        <c:lblOffset val="100"/>
        <c:baseTimeUnit val="years"/>
      </c:dateAx>
      <c:valAx>
        <c:axId val="61266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66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1311.64</c:v>
                </c:pt>
                <c:pt idx="4" formatCode="#,##0.00;&quot;△&quot;#,##0.00;&quot;-&quot;">
                  <c:v>1244.4000000000001</c:v>
                </c:pt>
              </c:numCache>
            </c:numRef>
          </c:val>
          <c:extLst xmlns:c16r2="http://schemas.microsoft.com/office/drawing/2015/06/chart">
            <c:ext xmlns:c16="http://schemas.microsoft.com/office/drawing/2014/chart" uri="{C3380CC4-5D6E-409C-BE32-E72D297353CC}">
              <c16:uniqueId val="{00000000-8D3D-46F4-BC7D-82671BE9CBF9}"/>
            </c:ext>
          </c:extLst>
        </c:ser>
        <c:dLbls>
          <c:showLegendKey val="0"/>
          <c:showVal val="0"/>
          <c:showCatName val="0"/>
          <c:showSerName val="0"/>
          <c:showPercent val="0"/>
          <c:showBubbleSize val="0"/>
        </c:dLbls>
        <c:gapWidth val="150"/>
        <c:axId val="612661904"/>
        <c:axId val="61266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1451.54</c:v>
                </c:pt>
                <c:pt idx="2">
                  <c:v>1063.93</c:v>
                </c:pt>
                <c:pt idx="3">
                  <c:v>1060.8599999999999</c:v>
                </c:pt>
                <c:pt idx="4">
                  <c:v>1006.65</c:v>
                </c:pt>
              </c:numCache>
            </c:numRef>
          </c:val>
          <c:smooth val="0"/>
          <c:extLst xmlns:c16r2="http://schemas.microsoft.com/office/drawing/2015/06/chart">
            <c:ext xmlns:c16="http://schemas.microsoft.com/office/drawing/2014/chart" uri="{C3380CC4-5D6E-409C-BE32-E72D297353CC}">
              <c16:uniqueId val="{00000001-8D3D-46F4-BC7D-82671BE9CBF9}"/>
            </c:ext>
          </c:extLst>
        </c:ser>
        <c:dLbls>
          <c:showLegendKey val="0"/>
          <c:showVal val="0"/>
          <c:showCatName val="0"/>
          <c:showSerName val="0"/>
          <c:showPercent val="0"/>
          <c:showBubbleSize val="0"/>
        </c:dLbls>
        <c:marker val="1"/>
        <c:smooth val="0"/>
        <c:axId val="612661904"/>
        <c:axId val="612662296"/>
      </c:lineChart>
      <c:dateAx>
        <c:axId val="612661904"/>
        <c:scaling>
          <c:orientation val="minMax"/>
        </c:scaling>
        <c:delete val="1"/>
        <c:axPos val="b"/>
        <c:numFmt formatCode="ge" sourceLinked="1"/>
        <c:majorTickMark val="none"/>
        <c:minorTickMark val="none"/>
        <c:tickLblPos val="none"/>
        <c:crossAx val="612662296"/>
        <c:crosses val="autoZero"/>
        <c:auto val="1"/>
        <c:lblOffset val="100"/>
        <c:baseTimeUnit val="years"/>
      </c:dateAx>
      <c:valAx>
        <c:axId val="61266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66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96.43</c:v>
                </c:pt>
                <c:pt idx="1">
                  <c:v>103.06</c:v>
                </c:pt>
                <c:pt idx="2">
                  <c:v>77.209999999999994</c:v>
                </c:pt>
                <c:pt idx="3">
                  <c:v>68.680000000000007</c:v>
                </c:pt>
                <c:pt idx="4">
                  <c:v>94.28</c:v>
                </c:pt>
              </c:numCache>
            </c:numRef>
          </c:val>
          <c:extLst xmlns:c16r2="http://schemas.microsoft.com/office/drawing/2015/06/chart">
            <c:ext xmlns:c16="http://schemas.microsoft.com/office/drawing/2014/chart" uri="{C3380CC4-5D6E-409C-BE32-E72D297353CC}">
              <c16:uniqueId val="{00000000-42D5-436F-B890-D2C3FBBB3F2E}"/>
            </c:ext>
          </c:extLst>
        </c:ser>
        <c:dLbls>
          <c:showLegendKey val="0"/>
          <c:showVal val="0"/>
          <c:showCatName val="0"/>
          <c:showSerName val="0"/>
          <c:showPercent val="0"/>
          <c:showBubbleSize val="0"/>
        </c:dLbls>
        <c:gapWidth val="150"/>
        <c:axId val="612397576"/>
        <c:axId val="61239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33.58</c:v>
                </c:pt>
                <c:pt idx="2">
                  <c:v>46.26</c:v>
                </c:pt>
                <c:pt idx="3">
                  <c:v>45.81</c:v>
                </c:pt>
                <c:pt idx="4">
                  <c:v>43.43</c:v>
                </c:pt>
              </c:numCache>
            </c:numRef>
          </c:val>
          <c:smooth val="0"/>
          <c:extLst xmlns:c16r2="http://schemas.microsoft.com/office/drawing/2015/06/chart">
            <c:ext xmlns:c16="http://schemas.microsoft.com/office/drawing/2014/chart" uri="{C3380CC4-5D6E-409C-BE32-E72D297353CC}">
              <c16:uniqueId val="{00000001-42D5-436F-B890-D2C3FBBB3F2E}"/>
            </c:ext>
          </c:extLst>
        </c:ser>
        <c:dLbls>
          <c:showLegendKey val="0"/>
          <c:showVal val="0"/>
          <c:showCatName val="0"/>
          <c:showSerName val="0"/>
          <c:showPercent val="0"/>
          <c:showBubbleSize val="0"/>
        </c:dLbls>
        <c:marker val="1"/>
        <c:smooth val="0"/>
        <c:axId val="612397576"/>
        <c:axId val="612397968"/>
      </c:lineChart>
      <c:dateAx>
        <c:axId val="612397576"/>
        <c:scaling>
          <c:orientation val="minMax"/>
        </c:scaling>
        <c:delete val="1"/>
        <c:axPos val="b"/>
        <c:numFmt formatCode="ge" sourceLinked="1"/>
        <c:majorTickMark val="none"/>
        <c:minorTickMark val="none"/>
        <c:tickLblPos val="none"/>
        <c:crossAx val="612397968"/>
        <c:crosses val="autoZero"/>
        <c:auto val="1"/>
        <c:lblOffset val="100"/>
        <c:baseTimeUnit val="years"/>
      </c:dateAx>
      <c:valAx>
        <c:axId val="61239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39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168.02</c:v>
                </c:pt>
                <c:pt idx="1">
                  <c:v>157.4</c:v>
                </c:pt>
                <c:pt idx="2">
                  <c:v>210.81</c:v>
                </c:pt>
                <c:pt idx="3">
                  <c:v>239.19</c:v>
                </c:pt>
                <c:pt idx="4">
                  <c:v>174.13</c:v>
                </c:pt>
              </c:numCache>
            </c:numRef>
          </c:val>
          <c:extLst xmlns:c16r2="http://schemas.microsoft.com/office/drawing/2015/06/chart">
            <c:ext xmlns:c16="http://schemas.microsoft.com/office/drawing/2014/chart" uri="{C3380CC4-5D6E-409C-BE32-E72D297353CC}">
              <c16:uniqueId val="{00000000-80F0-4BDB-8AA2-AC36B1850849}"/>
            </c:ext>
          </c:extLst>
        </c:ser>
        <c:dLbls>
          <c:showLegendKey val="0"/>
          <c:showVal val="0"/>
          <c:showCatName val="0"/>
          <c:showSerName val="0"/>
          <c:showPercent val="0"/>
          <c:showBubbleSize val="0"/>
        </c:dLbls>
        <c:gapWidth val="150"/>
        <c:axId val="612399144"/>
        <c:axId val="61239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514.39</c:v>
                </c:pt>
                <c:pt idx="2">
                  <c:v>376.4</c:v>
                </c:pt>
                <c:pt idx="3">
                  <c:v>383.92</c:v>
                </c:pt>
                <c:pt idx="4">
                  <c:v>400.44</c:v>
                </c:pt>
              </c:numCache>
            </c:numRef>
          </c:val>
          <c:smooth val="0"/>
          <c:extLst xmlns:c16r2="http://schemas.microsoft.com/office/drawing/2015/06/chart">
            <c:ext xmlns:c16="http://schemas.microsoft.com/office/drawing/2014/chart" uri="{C3380CC4-5D6E-409C-BE32-E72D297353CC}">
              <c16:uniqueId val="{00000001-80F0-4BDB-8AA2-AC36B1850849}"/>
            </c:ext>
          </c:extLst>
        </c:ser>
        <c:dLbls>
          <c:showLegendKey val="0"/>
          <c:showVal val="0"/>
          <c:showCatName val="0"/>
          <c:showSerName val="0"/>
          <c:showPercent val="0"/>
          <c:showBubbleSize val="0"/>
        </c:dLbls>
        <c:marker val="1"/>
        <c:smooth val="0"/>
        <c:axId val="612399144"/>
        <c:axId val="612399536"/>
      </c:lineChart>
      <c:dateAx>
        <c:axId val="612399144"/>
        <c:scaling>
          <c:orientation val="minMax"/>
        </c:scaling>
        <c:delete val="1"/>
        <c:axPos val="b"/>
        <c:numFmt formatCode="ge" sourceLinked="1"/>
        <c:majorTickMark val="none"/>
        <c:minorTickMark val="none"/>
        <c:tickLblPos val="none"/>
        <c:crossAx val="612399536"/>
        <c:crosses val="autoZero"/>
        <c:auto val="1"/>
        <c:lblOffset val="100"/>
        <c:baseTimeUnit val="years"/>
      </c:dateAx>
      <c:valAx>
        <c:axId val="61239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39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東彼杵町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tr">
        <f>データ!$M$6</f>
        <v>非設置</v>
      </c>
      <c r="AE8" s="49"/>
      <c r="AF8" s="49"/>
      <c r="AG8" s="49"/>
      <c r="AH8" s="49"/>
      <c r="AI8" s="49"/>
      <c r="AJ8" s="49"/>
      <c r="AK8" s="3"/>
      <c r="AL8" s="50">
        <f>データ!S6</f>
        <v>7983</v>
      </c>
      <c r="AM8" s="50"/>
      <c r="AN8" s="50"/>
      <c r="AO8" s="50"/>
      <c r="AP8" s="50"/>
      <c r="AQ8" s="50"/>
      <c r="AR8" s="50"/>
      <c r="AS8" s="50"/>
      <c r="AT8" s="45">
        <f>データ!T6</f>
        <v>74.28</v>
      </c>
      <c r="AU8" s="45"/>
      <c r="AV8" s="45"/>
      <c r="AW8" s="45"/>
      <c r="AX8" s="45"/>
      <c r="AY8" s="45"/>
      <c r="AZ8" s="45"/>
      <c r="BA8" s="45"/>
      <c r="BB8" s="45">
        <f>データ!U6</f>
        <v>107.47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2.67</v>
      </c>
      <c r="Q10" s="45"/>
      <c r="R10" s="45"/>
      <c r="S10" s="45"/>
      <c r="T10" s="45"/>
      <c r="U10" s="45"/>
      <c r="V10" s="45"/>
      <c r="W10" s="45">
        <f>データ!Q6</f>
        <v>103.55</v>
      </c>
      <c r="X10" s="45"/>
      <c r="Y10" s="45"/>
      <c r="Z10" s="45"/>
      <c r="AA10" s="45"/>
      <c r="AB10" s="45"/>
      <c r="AC10" s="45"/>
      <c r="AD10" s="50">
        <f>データ!R6</f>
        <v>3100</v>
      </c>
      <c r="AE10" s="50"/>
      <c r="AF10" s="50"/>
      <c r="AG10" s="50"/>
      <c r="AH10" s="50"/>
      <c r="AI10" s="50"/>
      <c r="AJ10" s="50"/>
      <c r="AK10" s="2"/>
      <c r="AL10" s="50">
        <f>データ!V6</f>
        <v>212</v>
      </c>
      <c r="AM10" s="50"/>
      <c r="AN10" s="50"/>
      <c r="AO10" s="50"/>
      <c r="AP10" s="50"/>
      <c r="AQ10" s="50"/>
      <c r="AR10" s="50"/>
      <c r="AS10" s="50"/>
      <c r="AT10" s="45">
        <f>データ!W6</f>
        <v>0.04</v>
      </c>
      <c r="AU10" s="45"/>
      <c r="AV10" s="45"/>
      <c r="AW10" s="45"/>
      <c r="AX10" s="45"/>
      <c r="AY10" s="45"/>
      <c r="AZ10" s="45"/>
      <c r="BA10" s="45"/>
      <c r="BB10" s="45">
        <f>データ!X6</f>
        <v>5300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45</v>
      </c>
      <c r="O86" s="26" t="str">
        <f>データ!EO6</f>
        <v>【0.04】</v>
      </c>
    </row>
  </sheetData>
  <sheetProtection algorithmName="SHA-512" hashValue="K7o6npowoVjEHF/aIKrBlsgkk3Y4WGVsE+d4tIYcsoEK5Evq0tKJ55pNEUmHx8OkobZQ+aAyjWiwF+rD1WUojw==" saltValue="R94zyVinP5mBAtGMcrqjy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423211</v>
      </c>
      <c r="D6" s="33">
        <f t="shared" si="3"/>
        <v>47</v>
      </c>
      <c r="E6" s="33">
        <f t="shared" si="3"/>
        <v>17</v>
      </c>
      <c r="F6" s="33">
        <f t="shared" si="3"/>
        <v>6</v>
      </c>
      <c r="G6" s="33">
        <f t="shared" si="3"/>
        <v>0</v>
      </c>
      <c r="H6" s="33" t="str">
        <f t="shared" si="3"/>
        <v>長崎県　東彼杵町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2.67</v>
      </c>
      <c r="Q6" s="34">
        <f t="shared" si="3"/>
        <v>103.55</v>
      </c>
      <c r="R6" s="34">
        <f t="shared" si="3"/>
        <v>3100</v>
      </c>
      <c r="S6" s="34">
        <f t="shared" si="3"/>
        <v>7983</v>
      </c>
      <c r="T6" s="34">
        <f t="shared" si="3"/>
        <v>74.28</v>
      </c>
      <c r="U6" s="34">
        <f t="shared" si="3"/>
        <v>107.47</v>
      </c>
      <c r="V6" s="34">
        <f t="shared" si="3"/>
        <v>212</v>
      </c>
      <c r="W6" s="34">
        <f t="shared" si="3"/>
        <v>0.04</v>
      </c>
      <c r="X6" s="34">
        <f t="shared" si="3"/>
        <v>5300</v>
      </c>
      <c r="Y6" s="35">
        <f>IF(Y7="",NA(),Y7)</f>
        <v>65.78</v>
      </c>
      <c r="Z6" s="35">
        <f t="shared" ref="Z6:AH6" si="4">IF(Z7="",NA(),Z7)</f>
        <v>56.57</v>
      </c>
      <c r="AA6" s="35">
        <f t="shared" si="4"/>
        <v>61.07</v>
      </c>
      <c r="AB6" s="35">
        <f t="shared" si="4"/>
        <v>83.43</v>
      </c>
      <c r="AC6" s="35">
        <f t="shared" si="4"/>
        <v>97.48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1311.64</v>
      </c>
      <c r="BJ6" s="35">
        <f t="shared" si="7"/>
        <v>1244.4000000000001</v>
      </c>
      <c r="BK6" s="35">
        <f t="shared" si="7"/>
        <v>1741.94</v>
      </c>
      <c r="BL6" s="35">
        <f t="shared" si="7"/>
        <v>1451.54</v>
      </c>
      <c r="BM6" s="35">
        <f t="shared" si="7"/>
        <v>1063.93</v>
      </c>
      <c r="BN6" s="35">
        <f t="shared" si="7"/>
        <v>1060.8599999999999</v>
      </c>
      <c r="BO6" s="35">
        <f t="shared" si="7"/>
        <v>1006.65</v>
      </c>
      <c r="BP6" s="34" t="str">
        <f>IF(BP7="","",IF(BP7="-","【-】","【"&amp;SUBSTITUTE(TEXT(BP7,"#,##0.00"),"-","△")&amp;"】"))</f>
        <v>【973.20】</v>
      </c>
      <c r="BQ6" s="35">
        <f>IF(BQ7="",NA(),BQ7)</f>
        <v>96.43</v>
      </c>
      <c r="BR6" s="35">
        <f t="shared" ref="BR6:BZ6" si="8">IF(BR7="",NA(),BR7)</f>
        <v>103.06</v>
      </c>
      <c r="BS6" s="35">
        <f t="shared" si="8"/>
        <v>77.209999999999994</v>
      </c>
      <c r="BT6" s="35">
        <f t="shared" si="8"/>
        <v>68.680000000000007</v>
      </c>
      <c r="BU6" s="35">
        <f t="shared" si="8"/>
        <v>94.28</v>
      </c>
      <c r="BV6" s="35">
        <f t="shared" si="8"/>
        <v>33.86</v>
      </c>
      <c r="BW6" s="35">
        <f t="shared" si="8"/>
        <v>33.58</v>
      </c>
      <c r="BX6" s="35">
        <f t="shared" si="8"/>
        <v>46.26</v>
      </c>
      <c r="BY6" s="35">
        <f t="shared" si="8"/>
        <v>45.81</v>
      </c>
      <c r="BZ6" s="35">
        <f t="shared" si="8"/>
        <v>43.43</v>
      </c>
      <c r="CA6" s="34" t="str">
        <f>IF(CA7="","",IF(CA7="-","【-】","【"&amp;SUBSTITUTE(TEXT(CA7,"#,##0.00"),"-","△")&amp;"】"))</f>
        <v>【45.14】</v>
      </c>
      <c r="CB6" s="35">
        <f>IF(CB7="",NA(),CB7)</f>
        <v>168.02</v>
      </c>
      <c r="CC6" s="35">
        <f t="shared" ref="CC6:CK6" si="9">IF(CC7="",NA(),CC7)</f>
        <v>157.4</v>
      </c>
      <c r="CD6" s="35">
        <f t="shared" si="9"/>
        <v>210.81</v>
      </c>
      <c r="CE6" s="35">
        <f t="shared" si="9"/>
        <v>239.19</v>
      </c>
      <c r="CF6" s="35">
        <f t="shared" si="9"/>
        <v>174.13</v>
      </c>
      <c r="CG6" s="35">
        <f t="shared" si="9"/>
        <v>510.15</v>
      </c>
      <c r="CH6" s="35">
        <f t="shared" si="9"/>
        <v>514.39</v>
      </c>
      <c r="CI6" s="35">
        <f t="shared" si="9"/>
        <v>376.4</v>
      </c>
      <c r="CJ6" s="35">
        <f t="shared" si="9"/>
        <v>383.92</v>
      </c>
      <c r="CK6" s="35">
        <f t="shared" si="9"/>
        <v>400.44</v>
      </c>
      <c r="CL6" s="34" t="str">
        <f>IF(CL7="","",IF(CL7="-","【-】","【"&amp;SUBSTITUTE(TEXT(CL7,"#,##0.00"),"-","△")&amp;"】"))</f>
        <v>【377.19】</v>
      </c>
      <c r="CM6" s="35">
        <f>IF(CM7="",NA(),CM7)</f>
        <v>38.94</v>
      </c>
      <c r="CN6" s="35">
        <f t="shared" ref="CN6:CV6" si="10">IF(CN7="",NA(),CN7)</f>
        <v>38.94</v>
      </c>
      <c r="CO6" s="35">
        <f t="shared" si="10"/>
        <v>38.049999999999997</v>
      </c>
      <c r="CP6" s="35">
        <f t="shared" si="10"/>
        <v>37.17</v>
      </c>
      <c r="CQ6" s="35">
        <f t="shared" si="10"/>
        <v>37.17</v>
      </c>
      <c r="CR6" s="35">
        <f t="shared" si="10"/>
        <v>29.86</v>
      </c>
      <c r="CS6" s="35">
        <f t="shared" si="10"/>
        <v>29.28</v>
      </c>
      <c r="CT6" s="35">
        <f t="shared" si="10"/>
        <v>33.729999999999997</v>
      </c>
      <c r="CU6" s="35">
        <f t="shared" si="10"/>
        <v>33.21</v>
      </c>
      <c r="CV6" s="35">
        <f t="shared" si="10"/>
        <v>32.229999999999997</v>
      </c>
      <c r="CW6" s="34" t="str">
        <f>IF(CW7="","",IF(CW7="-","【-】","【"&amp;SUBSTITUTE(TEXT(CW7,"#,##0.00"),"-","△")&amp;"】"))</f>
        <v>【33.69】</v>
      </c>
      <c r="CX6" s="35">
        <f>IF(CX7="",NA(),CX7)</f>
        <v>82.85</v>
      </c>
      <c r="CY6" s="35">
        <f t="shared" ref="CY6:DG6" si="11">IF(CY7="",NA(),CY7)</f>
        <v>83.83</v>
      </c>
      <c r="CZ6" s="35">
        <f t="shared" si="11"/>
        <v>85.02</v>
      </c>
      <c r="DA6" s="35">
        <f t="shared" si="11"/>
        <v>85.45</v>
      </c>
      <c r="DB6" s="35">
        <f t="shared" si="11"/>
        <v>85.38</v>
      </c>
      <c r="DC6" s="35">
        <f t="shared" si="11"/>
        <v>65.95</v>
      </c>
      <c r="DD6" s="35">
        <f t="shared" si="11"/>
        <v>66.819999999999993</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v>
      </c>
      <c r="EL6" s="35">
        <f t="shared" si="14"/>
        <v>0.01</v>
      </c>
      <c r="EM6" s="35">
        <f t="shared" si="14"/>
        <v>0.09</v>
      </c>
      <c r="EN6" s="35">
        <f t="shared" si="14"/>
        <v>0.02</v>
      </c>
      <c r="EO6" s="34" t="str">
        <f>IF(EO7="","",IF(EO7="-","【-】","【"&amp;SUBSTITUTE(TEXT(EO7,"#,##0.00"),"-","△")&amp;"】"))</f>
        <v>【0.04】</v>
      </c>
    </row>
    <row r="7" spans="1:145" s="36" customFormat="1" x14ac:dyDescent="0.15">
      <c r="A7" s="28"/>
      <c r="B7" s="37">
        <v>2018</v>
      </c>
      <c r="C7" s="37">
        <v>423211</v>
      </c>
      <c r="D7" s="37">
        <v>47</v>
      </c>
      <c r="E7" s="37">
        <v>17</v>
      </c>
      <c r="F7" s="37">
        <v>6</v>
      </c>
      <c r="G7" s="37">
        <v>0</v>
      </c>
      <c r="H7" s="37" t="s">
        <v>99</v>
      </c>
      <c r="I7" s="37" t="s">
        <v>100</v>
      </c>
      <c r="J7" s="37" t="s">
        <v>101</v>
      </c>
      <c r="K7" s="37" t="s">
        <v>102</v>
      </c>
      <c r="L7" s="37" t="s">
        <v>103</v>
      </c>
      <c r="M7" s="37" t="s">
        <v>104</v>
      </c>
      <c r="N7" s="38" t="s">
        <v>105</v>
      </c>
      <c r="O7" s="38" t="s">
        <v>106</v>
      </c>
      <c r="P7" s="38">
        <v>2.67</v>
      </c>
      <c r="Q7" s="38">
        <v>103.55</v>
      </c>
      <c r="R7" s="38">
        <v>3100</v>
      </c>
      <c r="S7" s="38">
        <v>7983</v>
      </c>
      <c r="T7" s="38">
        <v>74.28</v>
      </c>
      <c r="U7" s="38">
        <v>107.47</v>
      </c>
      <c r="V7" s="38">
        <v>212</v>
      </c>
      <c r="W7" s="38">
        <v>0.04</v>
      </c>
      <c r="X7" s="38">
        <v>5300</v>
      </c>
      <c r="Y7" s="38">
        <v>65.78</v>
      </c>
      <c r="Z7" s="38">
        <v>56.57</v>
      </c>
      <c r="AA7" s="38">
        <v>61.07</v>
      </c>
      <c r="AB7" s="38">
        <v>83.43</v>
      </c>
      <c r="AC7" s="38">
        <v>97.48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1311.64</v>
      </c>
      <c r="BJ7" s="38">
        <v>1244.4000000000001</v>
      </c>
      <c r="BK7" s="38">
        <v>1741.94</v>
      </c>
      <c r="BL7" s="38">
        <v>1451.54</v>
      </c>
      <c r="BM7" s="38">
        <v>1063.93</v>
      </c>
      <c r="BN7" s="38">
        <v>1060.8599999999999</v>
      </c>
      <c r="BO7" s="38">
        <v>1006.65</v>
      </c>
      <c r="BP7" s="38">
        <v>973.2</v>
      </c>
      <c r="BQ7" s="38">
        <v>96.43</v>
      </c>
      <c r="BR7" s="38">
        <v>103.06</v>
      </c>
      <c r="BS7" s="38">
        <v>77.209999999999994</v>
      </c>
      <c r="BT7" s="38">
        <v>68.680000000000007</v>
      </c>
      <c r="BU7" s="38">
        <v>94.28</v>
      </c>
      <c r="BV7" s="38">
        <v>33.86</v>
      </c>
      <c r="BW7" s="38">
        <v>33.58</v>
      </c>
      <c r="BX7" s="38">
        <v>46.26</v>
      </c>
      <c r="BY7" s="38">
        <v>45.81</v>
      </c>
      <c r="BZ7" s="38">
        <v>43.43</v>
      </c>
      <c r="CA7" s="38">
        <v>45.14</v>
      </c>
      <c r="CB7" s="38">
        <v>168.02</v>
      </c>
      <c r="CC7" s="38">
        <v>157.4</v>
      </c>
      <c r="CD7" s="38">
        <v>210.81</v>
      </c>
      <c r="CE7" s="38">
        <v>239.19</v>
      </c>
      <c r="CF7" s="38">
        <v>174.13</v>
      </c>
      <c r="CG7" s="38">
        <v>510.15</v>
      </c>
      <c r="CH7" s="38">
        <v>514.39</v>
      </c>
      <c r="CI7" s="38">
        <v>376.4</v>
      </c>
      <c r="CJ7" s="38">
        <v>383.92</v>
      </c>
      <c r="CK7" s="38">
        <v>400.44</v>
      </c>
      <c r="CL7" s="38">
        <v>377.19</v>
      </c>
      <c r="CM7" s="38">
        <v>38.94</v>
      </c>
      <c r="CN7" s="38">
        <v>38.94</v>
      </c>
      <c r="CO7" s="38">
        <v>38.049999999999997</v>
      </c>
      <c r="CP7" s="38">
        <v>37.17</v>
      </c>
      <c r="CQ7" s="38">
        <v>37.17</v>
      </c>
      <c r="CR7" s="38">
        <v>29.86</v>
      </c>
      <c r="CS7" s="38">
        <v>29.28</v>
      </c>
      <c r="CT7" s="38">
        <v>33.729999999999997</v>
      </c>
      <c r="CU7" s="38">
        <v>33.21</v>
      </c>
      <c r="CV7" s="38">
        <v>32.229999999999997</v>
      </c>
      <c r="CW7" s="38">
        <v>33.69</v>
      </c>
      <c r="CX7" s="38">
        <v>82.85</v>
      </c>
      <c r="CY7" s="38">
        <v>83.83</v>
      </c>
      <c r="CZ7" s="38">
        <v>85.02</v>
      </c>
      <c r="DA7" s="38">
        <v>85.45</v>
      </c>
      <c r="DB7" s="38">
        <v>85.38</v>
      </c>
      <c r="DC7" s="38">
        <v>65.95</v>
      </c>
      <c r="DD7" s="38">
        <v>66.819999999999993</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2019-12-05T05:25:56Z</dcterms:created>
  <dcterms:modified xsi:type="dcterms:W3CDTF">2020-02-14T00:15:21Z</dcterms:modified>
  <cp:category/>
</cp:coreProperties>
</file>