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1\02_公営企業に係る経営比較分析表（平成30年度決算）の分析等について\04_市町→県\20_佐々町\"/>
    </mc:Choice>
  </mc:AlternateContent>
  <xr:revisionPtr revIDLastSave="0" documentId="13_ncr:1_{800808B8-3C88-4192-BBB7-23A3FB7E4A00}" xr6:coauthVersionLast="36" xr6:coauthVersionMax="36" xr10:uidLastSave="{00000000-0000-0000-0000-000000000000}"/>
  <workbookProtection workbookAlgorithmName="SHA-512" workbookHashValue="T1h0D9V7RFgzmyA0MzrjLdSn1d0W2rzuJCeTM4QigMQzaaFG5fWUaSWD8MRghTrHOtxV5udYNPDIEoJgmAmgZg==" workbookSaltValue="ZDWAwEeussMlhb3RTtIaPw==" workbookSpinCount="100000" lockStructure="1"/>
  <bookViews>
    <workbookView xWindow="0" yWindow="0" windowWidth="24000" windowHeight="9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P10" i="4"/>
  <c r="I10" i="4"/>
  <c r="B10"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<sst xmlns="http://schemas.openxmlformats.org/spreadsheetml/2006/main" count="228" uniqueCount="114">
  <si>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</si>
  <si>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</si>
  <si>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</si>
  <si>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</si>
  <si>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</si>
  <si>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</si>
  <si>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</si>
  <si>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</si>
  <si>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</si>
  <si>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</si>
  <si>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</si>
  <si>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</si>
  <si>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</si>
  <si>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</si>
  <si>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</si>
  <si>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</si>
  <si>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</si>
  <si>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</si>
  <si>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</si>
  <si>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</si>
  <si>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</si>
  <si>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</si>
  <si>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</si>
  <si>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</si>
  <si>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</si>
  <si>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</si>
  <si>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</si>
  <si>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</si>
  <si>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</si>
  <si>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</si>
  <si>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</si>
  <si>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</si>
  <si>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</si>
  <si>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</si>
  <si>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</si>
  <si>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</si>
  <si>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</si>
  <si>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</si>
  <si>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</si>
  <si>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</si>
  <si>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</si>
  <si>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</si>
  <si>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</si>
  <si>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</si>
  <si>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</si>
  <si>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</si>
  <si>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</si>
  <si>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</si>
  <si>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</si>
  <si>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</si>
  <si>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</si>
  <si>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</si>
  <si>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</si>
  <si>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</si>
  <si>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</si>
  <si>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</si>
  <si>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</si>
  <si>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</si>
  <si>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</si>
  <si>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</si>
  <si>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</si>
  <si>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</si>
  <si>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</si>
  <si>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</si>
  <si>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</si>
  <si>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</si>
  <si>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</si>
  <si>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</si>
  <si>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</si>
  <si>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</si>
  <si>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</si>
  <si>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</si>
  <si>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</si>
  <si>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</si>
  <si>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</si>
  <si>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</si>
  <si>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</si>
  <si>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</si>
  <si>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</si>
  <si>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</si>
  <si>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</si>
  <si>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</si>
  <si>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</si>
  <si>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</si>
  <si>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</si>
  <si>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</si>
  <si>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</si>
  <si>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</si>
  <si>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</si>
  <si>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</si>
  <si>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</si>
  <si>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</si>
  <si>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</si>
  <si>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</si>
  <si>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</si>
  <si>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</si>
  <si>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</si>
  <si>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</si>
  <si>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佐々町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</si>
  <si>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</si>
  <si>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</si>
  <si>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</si>
  <si>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</si>
  <si>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</si>
  <si>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</si>
  <si>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</si>
  <si>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</si>
  <si>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</si>
  <si>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</si>
  <si>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</si>
  <si>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</si>
  <si>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費回収率が100%を下回り、使用料収入で回収すべき汚水処理経費を賄えていない状態であり、また、収益的収支比率も100%を下回っており、今後増加すると見込まれる改築更新費用が蓄えられていない状況である。
　今後、人口減少により使用料収入が減少することが見込まれ厳しい経営状況が予想されるため、下水道事業の安定的な経営を行うためにも、経費の削減および事業の効率化を実施し、下水道への加入促進を行い有収水量の増加を図る取り組みが必要である。</t>
    <phoneticPr fontId="4"/>
  </si>
  <si>
    <t>　下水道使用料収入のみでは経営が成り立たず、一般会計からの繰入金を要している。また、現在は法非適用の会計であり、資産の状況や適正な使用料を把握するためにも企業会計への移行を進めていく。
　また、安定した経営を行うためには使用料収入の増加は不可欠であり、下水道への加入促進および有収水量の増加に向けた取り組みが必要である。
　なお、老朽化する施設に対しても計画的な改築更新を行い、持続可能で安定的な経営を図る。</t>
    <phoneticPr fontId="4"/>
  </si>
  <si>
    <t xml:space="preserve">　平成9年の供用開始から約20年が経過しており、機械設備等に老朽化が見られる。この改築更新費用は多額であり、安定的な経営を行うためにも計画的な改築更新が必要となる。下水道施設に係るストックマネジメント計画を策定中であり、老朽化した施設に対してはストックマネジメント計画に合致した計画的な更新を行っていく。
</t>
    <rPh sb="12" eb="13">
      <t>ヤク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</si>
</sst>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D4-42F0-843B-2A7FAB9A475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0.11</c:v>
                </c:pt>
                <c:pt idx="2">
                  <c:v>0.15</c:v>
                </c:pt>
                <c:pt idx="3">
                  <c:v>0.16</c:v>
                </c:pt>
                <c:pt idx="4">
                  <c:v>0.13</c:v>
                </c:pt>
              </c:numCache>
            </c:numRef>
          </c:val>
          <c:smooth val="0"/>
          <c:extLst>
            <c:ext xmlns:c16="http://schemas.microsoft.com/office/drawing/2014/chart" uri="{C3380CC4-5D6E-409C-BE32-E72D297353CC}">
              <c16:uniqueId val="{00000001-0DD4-42F0-843B-2A7FAB9A475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55.28</c:v>
                </c:pt>
                <c:pt idx="1">
                  <c:v>58.74</c:v>
                </c:pt>
                <c:pt idx="2">
                  <c:v>61.03</c:v>
                </c:pt>
                <c:pt idx="3">
                  <c:v>62.88</c:v>
                </c:pt>
                <c:pt idx="4">
                  <c:v>61.47</c:v>
                </c:pt>
              </c:numCache>
            </c:numRef>
          </c:val>
          <c:extLst>
            <c:ext xmlns:c16="http://schemas.microsoft.com/office/drawing/2014/chart" uri="{C3380CC4-5D6E-409C-BE32-E72D297353CC}">
              <c16:uniqueId val="{00000000-221E-447F-A4ED-78F2EF58B9E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54.67</c:v>
                </c:pt>
                <c:pt idx="2">
                  <c:v>53.51</c:v>
                </c:pt>
                <c:pt idx="3">
                  <c:v>53.5</c:v>
                </c:pt>
                <c:pt idx="4">
                  <c:v>52.58</c:v>
                </c:pt>
              </c:numCache>
            </c:numRef>
          </c:val>
          <c:smooth val="0"/>
          <c:extLst>
            <c:ext xmlns:c16="http://schemas.microsoft.com/office/drawing/2014/chart" uri="{C3380CC4-5D6E-409C-BE32-E72D297353CC}">
              <c16:uniqueId val="{00000001-221E-447F-A4ED-78F2EF58B9E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80.19</c:v>
                </c:pt>
                <c:pt idx="1">
                  <c:v>81.540000000000006</c:v>
                </c:pt>
                <c:pt idx="2">
                  <c:v>82.73</c:v>
                </c:pt>
                <c:pt idx="3">
                  <c:v>84.05</c:v>
                </c:pt>
                <c:pt idx="4">
                  <c:v>85.19</c:v>
                </c:pt>
              </c:numCache>
            </c:numRef>
          </c:val>
          <c:extLst>
            <c:ext xmlns:c16="http://schemas.microsoft.com/office/drawing/2014/chart" uri="{C3380CC4-5D6E-409C-BE32-E72D297353CC}">
              <c16:uniqueId val="{00000000-E7BE-4A4E-8BCE-ECD3F142BF2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83.8</c:v>
                </c:pt>
                <c:pt idx="2">
                  <c:v>83.91</c:v>
                </c:pt>
                <c:pt idx="3">
                  <c:v>83.51</c:v>
                </c:pt>
                <c:pt idx="4">
                  <c:v>83.02</c:v>
                </c:pt>
              </c:numCache>
            </c:numRef>
          </c:val>
          <c:smooth val="0"/>
          <c:extLst>
            <c:ext xmlns:c16="http://schemas.microsoft.com/office/drawing/2014/chart" uri="{C3380CC4-5D6E-409C-BE32-E72D297353CC}">
              <c16:uniqueId val="{00000001-E7BE-4A4E-8BCE-ECD3F142BF2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106.08</c:v>
                </c:pt>
                <c:pt idx="1">
                  <c:v>105.37</c:v>
                </c:pt>
                <c:pt idx="2">
                  <c:v>96.5</c:v>
                </c:pt>
                <c:pt idx="3">
                  <c:v>92.69</c:v>
                </c:pt>
                <c:pt idx="4">
                  <c:v>93.75</c:v>
                </c:pt>
              </c:numCache>
            </c:numRef>
          </c:val>
          <c:extLst>
            <c:ext xmlns:c16="http://schemas.microsoft.com/office/drawing/2014/chart" uri="{C3380CC4-5D6E-409C-BE32-E72D297353CC}">
              <c16:uniqueId val="{00000000-2D4E-4DFC-906D-68FA6F9C788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4E-4DFC-906D-68FA6F9C788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12-44F3-A509-23303605F08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12-44F3-A509-23303605F08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6E-47B3-939D-DB21B0D9101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6E-47B3-939D-DB21B0D9101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0A-4BFD-9AF5-807FBE9D397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0A-4BFD-9AF5-807FBE9D397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F7F-4B50-9CD3-F3EED7A6A48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7F-4B50-9CD3-F3EED7A6A48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1091.22</c:v>
                </c:pt>
                <c:pt idx="1">
                  <c:v>968.14</c:v>
                </c:pt>
                <c:pt idx="2">
                  <c:v>1206.17</c:v>
                </c:pt>
                <c:pt idx="3">
                  <c:v>1118.78</c:v>
                </c:pt>
                <c:pt idx="4">
                  <c:v>1004.65</c:v>
                </c:pt>
              </c:numCache>
            </c:numRef>
          </c:val>
          <c:extLst>
            <c:ext xmlns:c16="http://schemas.microsoft.com/office/drawing/2014/chart" uri="{C3380CC4-5D6E-409C-BE32-E72D297353CC}">
              <c16:uniqueId val="{00000000-218D-48A3-9B81-D26968827BC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1118.56</c:v>
                </c:pt>
                <c:pt idx="2">
                  <c:v>1111.31</c:v>
                </c:pt>
                <c:pt idx="3">
                  <c:v>966.33</c:v>
                </c:pt>
                <c:pt idx="4">
                  <c:v>958.81</c:v>
                </c:pt>
              </c:numCache>
            </c:numRef>
          </c:val>
          <c:smooth val="0"/>
          <c:extLst>
            <c:ext xmlns:c16="http://schemas.microsoft.com/office/drawing/2014/chart" uri="{C3380CC4-5D6E-409C-BE32-E72D297353CC}">
              <c16:uniqueId val="{00000001-218D-48A3-9B81-D26968827BC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112.33</c:v>
                </c:pt>
                <c:pt idx="1">
                  <c:v>114.8</c:v>
                </c:pt>
                <c:pt idx="2">
                  <c:v>100.29</c:v>
                </c:pt>
                <c:pt idx="3">
                  <c:v>95.97</c:v>
                </c:pt>
                <c:pt idx="4">
                  <c:v>97.31</c:v>
                </c:pt>
              </c:numCache>
            </c:numRef>
          </c:val>
          <c:extLst>
            <c:ext xmlns:c16="http://schemas.microsoft.com/office/drawing/2014/chart" uri="{C3380CC4-5D6E-409C-BE32-E72D297353CC}">
              <c16:uniqueId val="{00000000-7579-4AD8-95CA-2D2F97FB880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72.33</c:v>
                </c:pt>
                <c:pt idx="2">
                  <c:v>75.540000000000006</c:v>
                </c:pt>
                <c:pt idx="3">
                  <c:v>81.739999999999995</c:v>
                </c:pt>
                <c:pt idx="4">
                  <c:v>82.88</c:v>
                </c:pt>
              </c:numCache>
            </c:numRef>
          </c:val>
          <c:smooth val="0"/>
          <c:extLst>
            <c:ext xmlns:c16="http://schemas.microsoft.com/office/drawing/2014/chart" uri="{C3380CC4-5D6E-409C-BE32-E72D297353CC}">
              <c16:uniqueId val="{00000001-7579-4AD8-95CA-2D2F97FB880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149.46</c:v>
                </c:pt>
                <c:pt idx="1">
                  <c:v>146.85</c:v>
                </c:pt>
                <c:pt idx="2">
                  <c:v>168.03</c:v>
                </c:pt>
                <c:pt idx="3">
                  <c:v>175.79</c:v>
                </c:pt>
                <c:pt idx="4">
                  <c:v>173.2</c:v>
                </c:pt>
              </c:numCache>
            </c:numRef>
          </c:val>
          <c:extLst>
            <c:ext xmlns:c16="http://schemas.microsoft.com/office/drawing/2014/chart" uri="{C3380CC4-5D6E-409C-BE32-E72D297353CC}">
              <c16:uniqueId val="{00000000-E512-4915-9639-915F2950235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215.28</c:v>
                </c:pt>
                <c:pt idx="2">
                  <c:v>207.96</c:v>
                </c:pt>
                <c:pt idx="3">
                  <c:v>194.31</c:v>
                </c:pt>
                <c:pt idx="4">
                  <c:v>190.99</c:v>
                </c:pt>
              </c:numCache>
            </c:numRef>
          </c:val>
          <c:smooth val="0"/>
          <c:extLst>
            <c:ext xmlns:c16="http://schemas.microsoft.com/office/drawing/2014/chart" uri="{C3380CC4-5D6E-409C-BE32-E72D297353CC}">
              <c16:uniqueId val="{00000001-E512-4915-9639-915F2950235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佐々町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Cc2</v>
      </c>
      <c r="X8" s="71"/>
      <c r="Y8" s="71"/>
      <c r="Z8" s="71"/>
      <c r="AA8" s="71"/>
      <c r="AB8" s="71"/>
      <c r="AC8" s="71"/>
      <c r="AD8" s="72" t="str">
        <f>データ!$M$6</f>
        <v>非設置</v>
      </c>
      <c r="AE8" s="72"/>
      <c r="AF8" s="72"/>
      <c r="AG8" s="72"/>
      <c r="AH8" s="72"/>
      <c r="AI8" s="72"/>
      <c r="AJ8" s="72"/>
      <c r="AK8" s="3"/>
      <c r="AL8" s="68">
        <f>データ!S6</f>
        <v>13962</v>
      </c>
      <c r="AM8" s="68"/>
      <c r="AN8" s="68"/>
      <c r="AO8" s="68"/>
      <c r="AP8" s="68"/>
      <c r="AQ8" s="68"/>
      <c r="AR8" s="68"/>
      <c r="AS8" s="68"/>
      <c r="AT8" s="67">
        <f>データ!T6</f>
        <v>32.26</v>
      </c>
      <c r="AU8" s="67"/>
      <c r="AV8" s="67"/>
      <c r="AW8" s="67"/>
      <c r="AX8" s="67"/>
      <c r="AY8" s="67"/>
      <c r="AZ8" s="67"/>
      <c r="BA8" s="67"/>
      <c r="BB8" s="67">
        <f>データ!U6</f>
        <v>432.8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91.5</v>
      </c>
      <c r="Q10" s="67"/>
      <c r="R10" s="67"/>
      <c r="S10" s="67"/>
      <c r="T10" s="67"/>
      <c r="U10" s="67"/>
      <c r="V10" s="67"/>
      <c r="W10" s="67">
        <f>データ!Q6</f>
        <v>90.2</v>
      </c>
      <c r="X10" s="67"/>
      <c r="Y10" s="67"/>
      <c r="Z10" s="67"/>
      <c r="AA10" s="67"/>
      <c r="AB10" s="67"/>
      <c r="AC10" s="67"/>
      <c r="AD10" s="68">
        <f>データ!R6</f>
        <v>3130</v>
      </c>
      <c r="AE10" s="68"/>
      <c r="AF10" s="68"/>
      <c r="AG10" s="68"/>
      <c r="AH10" s="68"/>
      <c r="AI10" s="68"/>
      <c r="AJ10" s="68"/>
      <c r="AK10" s="2"/>
      <c r="AL10" s="68">
        <f>データ!V6</f>
        <v>12765</v>
      </c>
      <c r="AM10" s="68"/>
      <c r="AN10" s="68"/>
      <c r="AO10" s="68"/>
      <c r="AP10" s="68"/>
      <c r="AQ10" s="68"/>
      <c r="AR10" s="68"/>
      <c r="AS10" s="68"/>
      <c r="AT10" s="67">
        <f>データ!W6</f>
        <v>3.55</v>
      </c>
      <c r="AU10" s="67"/>
      <c r="AV10" s="67"/>
      <c r="AW10" s="67"/>
      <c r="AX10" s="67"/>
      <c r="AY10" s="67"/>
      <c r="AZ10" s="67"/>
      <c r="BA10" s="67"/>
      <c r="BB10" s="67">
        <f>データ!X6</f>
        <v>3595.77</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113</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【682.78】</v>
      </c>
      <c r="I86" s="26" t="str">
        <f>データ!CA6</f>
        <v>【100.91】</v>
      </c>
      <c r="J86" s="26" t="str">
        <f>データ!CL6</f>
        <v>【136.86】</v>
      </c>
      <c r="K86" s="26" t="str">
        <f>データ!CW6</f>
        <v>【58.98】</v>
      </c>
      <c r="L86" s="26" t="str">
        <f>データ!DH6</f>
        <v>【95.20】</v>
      </c>
      <c r="M86" s="26" t="s">
        <v>44</v>
      </c>
      <c r="N86" s="26" t="s">
        <v>43</v>
      </c>
      <c r="O86" s="26" t="str">
        <f>データ!EO6</f>
        <v>【0.23】</v>
      </c>
    </row>
  </sheetData>
  <sheetProtection algorithmName="SHA-512" hashValue="dsX0c3BgmDREtTPVu7fP10WOrSU63AfPtKSEfd/57aADcAmOj4cACfUcl7y779pljo1mIDhNmlcoPYRkjmvu5Q==" saltValue="LG2KJrVQ6Kqj0RrBSfFkl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423912</v>
      </c>
      <c r="D6" s="33">
        <f t="shared" si="3"/>
        <v>47</v>
      </c>
      <c r="E6" s="33">
        <f t="shared" si="3"/>
        <v>17</v>
      </c>
      <c r="F6" s="33">
        <f t="shared" si="3"/>
        <v>1</v>
      </c>
      <c r="G6" s="33">
        <f t="shared" si="3"/>
        <v>0</v>
      </c>
      <c r="H6" s="33" t="str">
        <f t="shared" si="3"/>
        <v>長崎県　佐々町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91.5</v>
      </c>
      <c r="Q6" s="34">
        <f t="shared" si="3"/>
        <v>90.2</v>
      </c>
      <c r="R6" s="34">
        <f t="shared" si="3"/>
        <v>3130</v>
      </c>
      <c r="S6" s="34">
        <f t="shared" si="3"/>
        <v>13962</v>
      </c>
      <c r="T6" s="34">
        <f t="shared" si="3"/>
        <v>32.26</v>
      </c>
      <c r="U6" s="34">
        <f t="shared" si="3"/>
        <v>432.8</v>
      </c>
      <c r="V6" s="34">
        <f t="shared" si="3"/>
        <v>12765</v>
      </c>
      <c r="W6" s="34">
        <f t="shared" si="3"/>
        <v>3.55</v>
      </c>
      <c r="X6" s="34">
        <f t="shared" si="3"/>
        <v>3595.77</v>
      </c>
      <c r="Y6" s="35">
        <f>IF(Y7="",NA(),Y7)</f>
        <v>106.08</v>
      </c>
      <c r="Z6" s="35">
        <f t="shared" ref="Z6:AH6" si="4">IF(Z7="",NA(),Z7)</f>
        <v>105.37</v>
      </c>
      <c r="AA6" s="35">
        <f t="shared" si="4"/>
        <v>96.5</v>
      </c>
      <c r="AB6" s="35">
        <f t="shared" si="4"/>
        <v>92.69</v>
      </c>
      <c r="AC6" s="35">
        <f t="shared" si="4"/>
        <v>93.75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1091.22</v>
      </c>
      <c r="BG6" s="35">
        <f t="shared" ref="BG6:BO6" si="7">IF(BG7="",NA(),BG7)</f>
        <v>968.14</v>
      </c>
      <c r="BH6" s="35">
        <f t="shared" si="7"/>
        <v>1206.17</v>
      </c>
      <c r="BI6" s="35">
        <f t="shared" si="7"/>
        <v>1118.78</v>
      </c>
      <c r="BJ6" s="35">
        <f t="shared" si="7"/>
        <v>1004.65</v>
      </c>
      <c r="BK6" s="35">
        <f t="shared" si="7"/>
        <v>1136.5</v>
      </c>
      <c r="BL6" s="35">
        <f t="shared" si="7"/>
        <v>1118.56</v>
      </c>
      <c r="BM6" s="35">
        <f t="shared" si="7"/>
        <v>1111.31</v>
      </c>
      <c r="BN6" s="35">
        <f t="shared" si="7"/>
        <v>966.33</v>
      </c>
      <c r="BO6" s="35">
        <f t="shared" si="7"/>
        <v>958.81</v>
      </c>
      <c r="BP6" s="34" t="str">
        <f>IF(BP7="","",IF(BP7="-","【-】","【"&amp;SUBSTITUTE(TEXT(BP7,"#,##0.00"),"-","△")&amp;"】"))</f>
        <v>【682.78】</v>
      </c>
      <c r="BQ6" s="35">
        <f>IF(BQ7="",NA(),BQ7)</f>
        <v>112.33</v>
      </c>
      <c r="BR6" s="35">
        <f t="shared" ref="BR6:BZ6" si="8">IF(BR7="",NA(),BR7)</f>
        <v>114.8</v>
      </c>
      <c r="BS6" s="35">
        <f t="shared" si="8"/>
        <v>100.29</v>
      </c>
      <c r="BT6" s="35">
        <f t="shared" si="8"/>
        <v>95.97</v>
      </c>
      <c r="BU6" s="35">
        <f t="shared" si="8"/>
        <v>97.31</v>
      </c>
      <c r="BV6" s="35">
        <f t="shared" si="8"/>
        <v>71.650000000000006</v>
      </c>
      <c r="BW6" s="35">
        <f t="shared" si="8"/>
        <v>72.33</v>
      </c>
      <c r="BX6" s="35">
        <f t="shared" si="8"/>
        <v>75.540000000000006</v>
      </c>
      <c r="BY6" s="35">
        <f t="shared" si="8"/>
        <v>81.739999999999995</v>
      </c>
      <c r="BZ6" s="35">
        <f t="shared" si="8"/>
        <v>82.88</v>
      </c>
      <c r="CA6" s="34" t="str">
        <f>IF(CA7="","",IF(CA7="-","【-】","【"&amp;SUBSTITUTE(TEXT(CA7,"#,##0.00"),"-","△")&amp;"】"))</f>
        <v>【100.91】</v>
      </c>
      <c r="CB6" s="35">
        <f>IF(CB7="",NA(),CB7)</f>
        <v>149.46</v>
      </c>
      <c r="CC6" s="35">
        <f t="shared" ref="CC6:CK6" si="9">IF(CC7="",NA(),CC7)</f>
        <v>146.85</v>
      </c>
      <c r="CD6" s="35">
        <f t="shared" si="9"/>
        <v>168.03</v>
      </c>
      <c r="CE6" s="35">
        <f t="shared" si="9"/>
        <v>175.79</v>
      </c>
      <c r="CF6" s="35">
        <f t="shared" si="9"/>
        <v>173.2</v>
      </c>
      <c r="CG6" s="35">
        <f t="shared" si="9"/>
        <v>217.82</v>
      </c>
      <c r="CH6" s="35">
        <f t="shared" si="9"/>
        <v>215.28</v>
      </c>
      <c r="CI6" s="35">
        <f t="shared" si="9"/>
        <v>207.96</v>
      </c>
      <c r="CJ6" s="35">
        <f t="shared" si="9"/>
        <v>194.31</v>
      </c>
      <c r="CK6" s="35">
        <f t="shared" si="9"/>
        <v>190.99</v>
      </c>
      <c r="CL6" s="34" t="str">
        <f>IF(CL7="","",IF(CL7="-","【-】","【"&amp;SUBSTITUTE(TEXT(CL7,"#,##0.00"),"-","△")&amp;"】"))</f>
        <v>【136.86】</v>
      </c>
      <c r="CM6" s="35">
        <f>IF(CM7="",NA(),CM7)</f>
        <v>55.28</v>
      </c>
      <c r="CN6" s="35">
        <f t="shared" ref="CN6:CV6" si="10">IF(CN7="",NA(),CN7)</f>
        <v>58.74</v>
      </c>
      <c r="CO6" s="35">
        <f t="shared" si="10"/>
        <v>61.03</v>
      </c>
      <c r="CP6" s="35">
        <f t="shared" si="10"/>
        <v>62.88</v>
      </c>
      <c r="CQ6" s="35">
        <f t="shared" si="10"/>
        <v>61.47</v>
      </c>
      <c r="CR6" s="35">
        <f t="shared" si="10"/>
        <v>54.44</v>
      </c>
      <c r="CS6" s="35">
        <f t="shared" si="10"/>
        <v>54.67</v>
      </c>
      <c r="CT6" s="35">
        <f t="shared" si="10"/>
        <v>53.51</v>
      </c>
      <c r="CU6" s="35">
        <f t="shared" si="10"/>
        <v>53.5</v>
      </c>
      <c r="CV6" s="35">
        <f t="shared" si="10"/>
        <v>52.58</v>
      </c>
      <c r="CW6" s="34" t="str">
        <f>IF(CW7="","",IF(CW7="-","【-】","【"&amp;SUBSTITUTE(TEXT(CW7,"#,##0.00"),"-","△")&amp;"】"))</f>
        <v>【58.98】</v>
      </c>
      <c r="CX6" s="35">
        <f>IF(CX7="",NA(),CX7)</f>
        <v>80.19</v>
      </c>
      <c r="CY6" s="35">
        <f t="shared" ref="CY6:DG6" si="11">IF(CY7="",NA(),CY7)</f>
        <v>81.540000000000006</v>
      </c>
      <c r="CZ6" s="35">
        <f t="shared" si="11"/>
        <v>82.73</v>
      </c>
      <c r="DA6" s="35">
        <f t="shared" si="11"/>
        <v>84.05</v>
      </c>
      <c r="DB6" s="35">
        <f t="shared" si="11"/>
        <v>85.19</v>
      </c>
      <c r="DC6" s="35">
        <f t="shared" si="11"/>
        <v>84.2</v>
      </c>
      <c r="DD6" s="35">
        <f t="shared" si="11"/>
        <v>83.8</v>
      </c>
      <c r="DE6" s="35">
        <f t="shared" si="11"/>
        <v>83.91</v>
      </c>
      <c r="DF6" s="35">
        <f t="shared" si="11"/>
        <v>83.51</v>
      </c>
      <c r="DG6" s="35">
        <f t="shared" si="11"/>
        <v>83.02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0.11</v>
      </c>
      <c r="EL6" s="35">
        <f t="shared" si="14"/>
        <v>0.15</v>
      </c>
      <c r="EM6" s="35">
        <f t="shared" si="14"/>
        <v>0.16</v>
      </c>
      <c r="EN6" s="35">
        <f t="shared" si="14"/>
        <v>0.13</v>
      </c>
      <c r="EO6" s="34" t="str">
        <f>IF(EO7="","",IF(EO7="-","【-】","【"&amp;SUBSTITUTE(TEXT(EO7,"#,##0.00"),"-","△")&amp;"】"))</f>
        <v>【0.23】</v>
      </c>
    </row>
    <row r="7" spans="1:145" s="36" customFormat="1" x14ac:dyDescent="0.15">
      <c r="A7" s="28"/>
      <c r="B7" s="37">
        <v>2018</v>
      </c>
      <c r="C7" s="37">
        <v>423912</v>
      </c>
      <c r="D7" s="37">
        <v>47</v>
      </c>
      <c r="E7" s="37">
        <v>17</v>
      </c>
      <c r="F7" s="37">
        <v>1</v>
      </c>
      <c r="G7" s="37">
        <v>0</v>
      </c>
      <c r="H7" s="37" t="s">
        <v>98</v>
      </c>
      <c r="I7" s="37" t="s">
        <v>99</v>
      </c>
      <c r="J7" s="37" t="s">
        <v>100</v>
      </c>
      <c r="K7" s="37" t="s">
        <v>101</v>
      </c>
      <c r="L7" s="37" t="s">
        <v>102</v>
      </c>
      <c r="M7" s="37" t="s">
        <v>103</v>
      </c>
      <c r="N7" s="38" t="s">
        <v>104</v>
      </c>
      <c r="O7" s="38" t="s">
        <v>105</v>
      </c>
      <c r="P7" s="38">
        <v>91.5</v>
      </c>
      <c r="Q7" s="38">
        <v>90.2</v>
      </c>
      <c r="R7" s="38">
        <v>3130</v>
      </c>
      <c r="S7" s="38">
        <v>13962</v>
      </c>
      <c r="T7" s="38">
        <v>32.26</v>
      </c>
      <c r="U7" s="38">
        <v>432.8</v>
      </c>
      <c r="V7" s="38">
        <v>12765</v>
      </c>
      <c r="W7" s="38">
        <v>3.55</v>
      </c>
      <c r="X7" s="38">
        <v>3595.77</v>
      </c>
      <c r="Y7" s="38">
        <v>106.08</v>
      </c>
      <c r="Z7" s="38">
        <v>105.37</v>
      </c>
      <c r="AA7" s="38">
        <v>96.5</v>
      </c>
      <c r="AB7" s="38">
        <v>92.69</v>
      </c>
      <c r="AC7" s="38">
        <v>93.75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1091.22</v>
      </c>
      <c r="BG7" s="38">
        <v>968.14</v>
      </c>
      <c r="BH7" s="38">
        <v>1206.17</v>
      </c>
      <c r="BI7" s="38">
        <v>1118.78</v>
      </c>
      <c r="BJ7" s="38">
        <v>1004.65</v>
      </c>
      <c r="BK7" s="38">
        <v>1136.5</v>
      </c>
      <c r="BL7" s="38">
        <v>1118.56</v>
      </c>
      <c r="BM7" s="38">
        <v>1111.31</v>
      </c>
      <c r="BN7" s="38">
        <v>966.33</v>
      </c>
      <c r="BO7" s="38">
        <v>958.81</v>
      </c>
      <c r="BP7" s="38">
        <v>682.78</v>
      </c>
      <c r="BQ7" s="38">
        <v>112.33</v>
      </c>
      <c r="BR7" s="38">
        <v>114.8</v>
      </c>
      <c r="BS7" s="38">
        <v>100.29</v>
      </c>
      <c r="BT7" s="38">
        <v>95.97</v>
      </c>
      <c r="BU7" s="38">
        <v>97.31</v>
      </c>
      <c r="BV7" s="38">
        <v>71.650000000000006</v>
      </c>
      <c r="BW7" s="38">
        <v>72.33</v>
      </c>
      <c r="BX7" s="38">
        <v>75.540000000000006</v>
      </c>
      <c r="BY7" s="38">
        <v>81.739999999999995</v>
      </c>
      <c r="BZ7" s="38">
        <v>82.88</v>
      </c>
      <c r="CA7" s="38">
        <v>100.91</v>
      </c>
      <c r="CB7" s="38">
        <v>149.46</v>
      </c>
      <c r="CC7" s="38">
        <v>146.85</v>
      </c>
      <c r="CD7" s="38">
        <v>168.03</v>
      </c>
      <c r="CE7" s="38">
        <v>175.79</v>
      </c>
      <c r="CF7" s="38">
        <v>173.2</v>
      </c>
      <c r="CG7" s="38">
        <v>217.82</v>
      </c>
      <c r="CH7" s="38">
        <v>215.28</v>
      </c>
      <c r="CI7" s="38">
        <v>207.96</v>
      </c>
      <c r="CJ7" s="38">
        <v>194.31</v>
      </c>
      <c r="CK7" s="38">
        <v>190.99</v>
      </c>
      <c r="CL7" s="38">
        <v>136.86000000000001</v>
      </c>
      <c r="CM7" s="38">
        <v>55.28</v>
      </c>
      <c r="CN7" s="38">
        <v>58.74</v>
      </c>
      <c r="CO7" s="38">
        <v>61.03</v>
      </c>
      <c r="CP7" s="38">
        <v>62.88</v>
      </c>
      <c r="CQ7" s="38">
        <v>61.47</v>
      </c>
      <c r="CR7" s="38">
        <v>54.44</v>
      </c>
      <c r="CS7" s="38">
        <v>54.67</v>
      </c>
      <c r="CT7" s="38">
        <v>53.51</v>
      </c>
      <c r="CU7" s="38">
        <v>53.5</v>
      </c>
      <c r="CV7" s="38">
        <v>52.58</v>
      </c>
      <c r="CW7" s="38">
        <v>58.98</v>
      </c>
      <c r="CX7" s="38">
        <v>80.19</v>
      </c>
      <c r="CY7" s="38">
        <v>81.540000000000006</v>
      </c>
      <c r="CZ7" s="38">
        <v>82.73</v>
      </c>
      <c r="DA7" s="38">
        <v>84.05</v>
      </c>
      <c r="DB7" s="38">
        <v>85.19</v>
      </c>
      <c r="DC7" s="38">
        <v>84.2</v>
      </c>
      <c r="DD7" s="38">
        <v>83.8</v>
      </c>
      <c r="DE7" s="38">
        <v>83.91</v>
      </c>
      <c r="DF7" s="38">
        <v>83.51</v>
      </c>
      <c r="DG7" s="38">
        <v>83.02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0.11</v>
      </c>
      <c r="EL7" s="38">
        <v>0.15</v>
      </c>
      <c r="EM7" s="38">
        <v>0.16</v>
      </c>
      <c r="EN7" s="38">
        <v>0.13</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磯 大志朗</cp:lastModifiedBy>
  <dcterms:created xsi:type="dcterms:W3CDTF">2019-12-05T05:07:46Z</dcterms:created>
  <dcterms:modified xsi:type="dcterms:W3CDTF">2020-02-18T02:40:36Z</dcterms:modified>
  <cp:category/>
</cp:coreProperties>
</file>