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hk5101\土木企画\1 課共有\FILE-共通\照会・回答\H31\財政課\R2.1.31_【提出〆：令和2年1月31日（金）】公営企業に係る経営比較分析表（平成30年度決算）の分析等について\files\経営比較分析表\駐車場整備事業\"/>
    </mc:Choice>
  </mc:AlternateContent>
  <workbookProtection workbookAlgorithmName="SHA-512" workbookHashValue="I4oKxlyPXtyi1hp5NdNvtUmVEscPE4nRIz0xCdg5lucCD+DRkXSKXC6SklkRyhNuYBUZ/5gwrHN5VTFCr+jBqw==" workbookSaltValue="SkVZeCwpmCdkU/rEhLG9/w=="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5" l="1"/>
  <c r="HP76" i="4" s="1"/>
  <c r="DT7" i="5"/>
  <c r="DS7" i="5"/>
  <c r="LH32" i="4" s="1"/>
  <c r="DR7" i="5"/>
  <c r="DQ7" i="5"/>
  <c r="DP7" i="5"/>
  <c r="DO7" i="5"/>
  <c r="DN7" i="5"/>
  <c r="DM7" i="5"/>
  <c r="DL7" i="5"/>
  <c r="DK7" i="5"/>
  <c r="DI7" i="5"/>
  <c r="DH7" i="5"/>
  <c r="DG7" i="5"/>
  <c r="DF7" i="5"/>
  <c r="DE7" i="5"/>
  <c r="DD7" i="5"/>
  <c r="DC7" i="5"/>
  <c r="DB7" i="5"/>
  <c r="LE77" i="4" s="1"/>
  <c r="DA7" i="5"/>
  <c r="CZ7" i="5"/>
  <c r="CN7" i="5"/>
  <c r="CM7" i="5"/>
  <c r="CV67" i="4" s="1"/>
  <c r="BZ7" i="5"/>
  <c r="BY7" i="5"/>
  <c r="BX7" i="5"/>
  <c r="BW7" i="5"/>
  <c r="JV53" i="4" s="1"/>
  <c r="BV7" i="5"/>
  <c r="BU7" i="5"/>
  <c r="BT7" i="5"/>
  <c r="BS7" i="5"/>
  <c r="KO52" i="4" s="1"/>
  <c r="BR7" i="5"/>
  <c r="BQ7" i="5"/>
  <c r="BO7" i="5"/>
  <c r="BN7" i="5"/>
  <c r="GQ53" i="4" s="1"/>
  <c r="BM7" i="5"/>
  <c r="BL7" i="5"/>
  <c r="BK7" i="5"/>
  <c r="BJ7" i="5"/>
  <c r="BI7" i="5"/>
  <c r="BH7" i="5"/>
  <c r="BG7" i="5"/>
  <c r="BF7" i="5"/>
  <c r="BD7" i="5"/>
  <c r="BC7" i="5"/>
  <c r="BB7" i="5"/>
  <c r="BA7" i="5"/>
  <c r="AN53" i="4" s="1"/>
  <c r="AZ7" i="5"/>
  <c r="AY7" i="5"/>
  <c r="AX7" i="5"/>
  <c r="AW7" i="5"/>
  <c r="BG52" i="4" s="1"/>
  <c r="AV7" i="5"/>
  <c r="AU7" i="5"/>
  <c r="AS7" i="5"/>
  <c r="AR7" i="5"/>
  <c r="GQ32" i="4" s="1"/>
  <c r="AQ7" i="5"/>
  <c r="AP7" i="5"/>
  <c r="AO7" i="5"/>
  <c r="AN7" i="5"/>
  <c r="HJ31" i="4" s="1"/>
  <c r="AM7" i="5"/>
  <c r="AL7" i="5"/>
  <c r="AK7" i="5"/>
  <c r="AJ7" i="5"/>
  <c r="EL31" i="4" s="1"/>
  <c r="AH7" i="5"/>
  <c r="AG7" i="5"/>
  <c r="AF7" i="5"/>
  <c r="AE7" i="5"/>
  <c r="AN32" i="4" s="1"/>
  <c r="AD7" i="5"/>
  <c r="AC7" i="5"/>
  <c r="AB7" i="5"/>
  <c r="AA7" i="5"/>
  <c r="Z7" i="5"/>
  <c r="Y7" i="5"/>
  <c r="X7" i="5"/>
  <c r="W7" i="5"/>
  <c r="JQ10" i="4" s="1"/>
  <c r="V7" i="5"/>
  <c r="U7" i="5"/>
  <c r="T7" i="5"/>
  <c r="S7" i="5"/>
  <c r="HX8" i="4" s="1"/>
  <c r="R7" i="5"/>
  <c r="Q7" i="5"/>
  <c r="P7" i="5"/>
  <c r="O7" i="5"/>
  <c r="N7" i="5"/>
  <c r="M7" i="5"/>
  <c r="L7" i="5"/>
  <c r="K7" i="5"/>
  <c r="AQ8" i="4" s="1"/>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C88" i="4"/>
  <c r="B88" i="4"/>
  <c r="MI78" i="4"/>
  <c r="LT78" i="4"/>
  <c r="LE78" i="4"/>
  <c r="KP78" i="4"/>
  <c r="KA78" i="4"/>
  <c r="IT78" i="4"/>
  <c r="IE78" i="4"/>
  <c r="HP78" i="4"/>
  <c r="HA78" i="4"/>
  <c r="GL78" i="4"/>
  <c r="BZ78" i="4"/>
  <c r="BK78" i="4"/>
  <c r="AV78" i="4"/>
  <c r="AG78" i="4"/>
  <c r="R78" i="4"/>
  <c r="MI77" i="4"/>
  <c r="LT77" i="4"/>
  <c r="KP77" i="4"/>
  <c r="KA77" i="4"/>
  <c r="IT77" i="4"/>
  <c r="IE77" i="4"/>
  <c r="HP77" i="4"/>
  <c r="HA77" i="4"/>
  <c r="GL77" i="4"/>
  <c r="BZ77" i="4"/>
  <c r="BK77" i="4"/>
  <c r="AV77" i="4"/>
  <c r="AG77" i="4"/>
  <c r="R77" i="4"/>
  <c r="CV76" i="4"/>
  <c r="AV76" i="4"/>
  <c r="MA53" i="4"/>
  <c r="LH53" i="4"/>
  <c r="KO53" i="4"/>
  <c r="JC53" i="4"/>
  <c r="HJ53" i="4"/>
  <c r="FX53" i="4"/>
  <c r="FE53" i="4"/>
  <c r="EL53" i="4"/>
  <c r="CS53" i="4"/>
  <c r="BZ53" i="4"/>
  <c r="BG53" i="4"/>
  <c r="U53" i="4"/>
  <c r="MA52" i="4"/>
  <c r="LH52" i="4"/>
  <c r="JV52" i="4"/>
  <c r="JC52" i="4"/>
  <c r="HJ52" i="4"/>
  <c r="GQ52" i="4"/>
  <c r="FX52" i="4"/>
  <c r="FE52" i="4"/>
  <c r="EL52" i="4"/>
  <c r="CS52" i="4"/>
  <c r="BZ52" i="4"/>
  <c r="AN52" i="4"/>
  <c r="U52" i="4"/>
  <c r="KO51" i="4"/>
  <c r="MA32" i="4"/>
  <c r="KO32" i="4"/>
  <c r="JV32" i="4"/>
  <c r="JC32" i="4"/>
  <c r="HJ32" i="4"/>
  <c r="FX32" i="4"/>
  <c r="FE32" i="4"/>
  <c r="EL32" i="4"/>
  <c r="CS32" i="4"/>
  <c r="BZ32" i="4"/>
  <c r="BG32" i="4"/>
  <c r="U32" i="4"/>
  <c r="MA31" i="4"/>
  <c r="LH31" i="4"/>
  <c r="KO31" i="4"/>
  <c r="JV31" i="4"/>
  <c r="JC31" i="4"/>
  <c r="GQ31" i="4"/>
  <c r="FX31" i="4"/>
  <c r="FE31" i="4"/>
  <c r="CS31" i="4"/>
  <c r="BZ31" i="4"/>
  <c r="BG31" i="4"/>
  <c r="AN31" i="4"/>
  <c r="U31" i="4"/>
  <c r="FX30" i="4"/>
  <c r="LJ10" i="4"/>
  <c r="HX10" i="4"/>
  <c r="DU10" i="4"/>
  <c r="CF10" i="4"/>
  <c r="B10" i="4"/>
  <c r="LJ8" i="4"/>
  <c r="JQ8" i="4"/>
  <c r="FJ8" i="4"/>
  <c r="DU8" i="4"/>
  <c r="CF8" i="4"/>
  <c r="B8" i="4"/>
  <c r="BZ76" i="4" l="1"/>
  <c r="IT76" i="4"/>
  <c r="MI76" i="4"/>
  <c r="HJ51" i="4"/>
  <c r="MA30" i="4"/>
  <c r="CS51" i="4"/>
  <c r="CS30" i="4"/>
  <c r="MA51" i="4"/>
  <c r="HJ30" i="4"/>
  <c r="KO30" i="4"/>
  <c r="FX51" i="4"/>
  <c r="LE76" i="4"/>
  <c r="C11" i="5"/>
  <c r="BG30" i="4"/>
  <c r="E11" i="5"/>
  <c r="BG51" i="4"/>
  <c r="B11" i="5"/>
  <c r="R76" i="4" l="1"/>
  <c r="JC51" i="4"/>
  <c r="KA76" i="4"/>
  <c r="EL51" i="4"/>
  <c r="JC30" i="4"/>
  <c r="U30" i="4"/>
  <c r="GL76" i="4"/>
  <c r="U51" i="4"/>
  <c r="EL30" i="4"/>
  <c r="BZ30" i="4"/>
  <c r="GQ51" i="4"/>
  <c r="BK76" i="4"/>
  <c r="LH51" i="4"/>
  <c r="LT76" i="4"/>
  <c r="LH30" i="4"/>
  <c r="IE76" i="4"/>
  <c r="BZ51" i="4"/>
  <c r="GQ30" i="4"/>
  <c r="KP76" i="4"/>
  <c r="FE51" i="4"/>
  <c r="AN30" i="4"/>
  <c r="HA76" i="4"/>
  <c r="AN51" i="4"/>
  <c r="FE30" i="4"/>
  <c r="AG76" i="4"/>
  <c r="JV51" i="4"/>
  <c r="JV30" i="4"/>
</calcChain>
</file>

<file path=xl/sharedStrings.xml><?xml version="1.0" encoding="utf-8"?>
<sst xmlns="http://schemas.openxmlformats.org/spreadsheetml/2006/main" count="278" uniqueCount="133">
  <si>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</si>
  <si>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</si>
  <si>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</si>
  <si>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</si>
  <si>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</si>
  <si>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</si>
  <si>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</si>
  <si>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</si>
  <si>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</si>
  <si>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</si>
  <si>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</si>
  <si>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</si>
  <si>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</si>
  <si>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</si>
  <si>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</si>
  <si>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</si>
  <si>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</si>
  <si>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</si>
  <si>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</si>
  <si>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</si>
  <si>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</si>
  <si>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</si>
  <si>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</si>
  <si>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</si>
  <si>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</si>
  <si>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</si>
  <si>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</si>
  <si>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</si>
  <si>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</si>
  <si>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</si>
  <si>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</si>
  <si>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</si>
  <si>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</si>
  <si>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</si>
  <si>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</si>
  <si>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</si>
  <si>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</si>
  <si>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</si>
  <si>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</si>
  <si>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</si>
  <si>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</si>
  <si>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</si>
  <si>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</si>
  <si>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</si>
  <si>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</si>
  <si>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</si>
  <si>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</si>
  <si>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</si>
  <si>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</si>
  <si>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</si>
  <si>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</si>
  <si>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</si>
  <si>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</si>
  <si>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</si>
  <si>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</si>
  <si>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</si>
  <si>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</si>
  <si>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</si>
  <si>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</si>
  <si>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</si>
  <si>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</si>
  <si>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</si>
  <si>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</si>
  <si>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</si>
  <si>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</si>
  <si>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</si>
  <si>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</si>
  <si>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</si>
  <si>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</si>
  <si>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</si>
  <si>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</si>
  <si>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</si>
  <si>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</si>
  <si>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</si>
  <si>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</si>
  <si>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</si>
  <si>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</si>
  <si>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</si>
  <si>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</si>
  <si>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</si>
  <si>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</si>
  <si>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</si>
  <si>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</si>
  <si>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</si>
  <si>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</si>
  <si>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</si>
  <si>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</si>
  <si>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</si>
  <si>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</si>
  <si>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</si>
  <si>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</si>
  <si>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</si>
  <si>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</si>
  <si>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</si>
  <si>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</si>
  <si>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</si>
  <si>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</si>
  <si>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</si>
  <si>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</si>
  <si>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</si>
  <si>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</si>
  <si>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当該値(N-2)</t>
    <phoneticPr fontId="5"/>
  </si>
  <si>
    <t>当該値(N-1)</t>
    <phoneticPr fontId="5"/>
  </si>
  <si>
    <t>当該値(N-4)</t>
    <phoneticPr fontId="5"/>
  </si>
  <si>
    <t>当該値(N-3)</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</si>
  <si>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</si>
  <si>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</si>
  <si>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</si>
  <si>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</si>
  <si>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</si>
  <si>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</si>
  <si>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長崎市</t>
  </si>
  <si>
    <t>長崎市松が枝町駐車場</t>
  </si>
  <si>
    <t>法非適用</t>
  </si>
  <si>
    <t>駐車場整備事業</t>
  </si>
  <si>
    <t>-</t>
  </si>
  <si>
    <t>Ａ２Ｂ２</t>
  </si>
  <si>
    <t>非設置</t>
  </si>
  <si>
    <t>該当数値なし</t>
  </si>
  <si>
    <t>都市計画駐車場 届出駐車場</t>
  </si>
  <si>
    <t>地下式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</si>
  <si>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</si>
  <si>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</si>
  <si>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</si>
  <si>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</si>
  <si>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</si>
  <si>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</si>
  <si>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</si>
  <si>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</si>
  <si>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収益は黒字となっており、また、他会計からの補助もないため、公営企業として安定した経営状況となっている。今後も健全な経営を続けていくためには、将来の施設のあり方を踏まえて、施設の更新・投資に充てる財源を計画的に確保していく必要がある。</t>
    <phoneticPr fontId="5"/>
  </si>
  <si>
    <t xml:space="preserve"> 稼働率が全国平均と比べて高い数値となっており、施設の利用状況は健全であるといえる。</t>
    <phoneticPr fontId="5"/>
  </si>
  <si>
    <t>　平成28年度から収益は黒字となっており、また稼働率も高いことから、おおむね健全な経営状況である。今後も健全な経営を続けていくために、指定管理者制度において、次回更新時に利用料金制を導入し、利用者サービスの向上及び増収対策に努めるとともに、施設の更新・投資に充てる財源を計画的に確保していく。</t>
    <phoneticPr fontId="5"/>
  </si>
  <si>
    <t xml:space="preserve">  施設の改修のため、地方債の借入を行っていることから、企業債残高対料金収入比率が全国平均及び類似施設との比較において、高い値となっている。しかし、安定した収益の確保ができていることから、計画的に必要な施設の更新・投資を行っており、問題ないものといえる。
　また、精算機などの機器の更新については、耐用年数や状況をみながら計画的に維持管理・更新を行っていく必要がある。</t>
    <rPh sb="2" eb="4">
      <t>シセツ</t>
    </rPh>
    <rPh sb="5" eb="7">
      <t>カイシュウ</t>
    </rPh>
    <rPh sb="11" eb="14">
      <t>チホウサイ</t>
    </rPh>
    <rPh sb="15" eb="17">
      <t>カリイレ</t>
    </rPh>
    <rPh sb="18" eb="19">
      <t>オコナ</t>
    </rPh>
    <rPh sb="33" eb="34">
      <t>タイ</t>
    </rPh>
    <rPh sb="34" eb="36">
      <t>リョウキン</t>
    </rPh>
    <rPh sb="36" eb="38">
      <t>シュウニュウ</t>
    </rPh>
    <rPh sb="38" eb="40">
      <t>ヒリツ</t>
    </rPh>
    <rPh sb="41" eb="43">
      <t>ゼンコク</t>
    </rPh>
    <rPh sb="43" eb="45">
      <t>ヘイキン</t>
    </rPh>
    <rPh sb="45" eb="46">
      <t>オヨ</t>
    </rPh>
    <rPh sb="47" eb="49">
      <t>ルイジ</t>
    </rPh>
    <rPh sb="49" eb="51">
      <t>シセツ</t>
    </rPh>
    <rPh sb="53" eb="55">
      <t>ヒカク</t>
    </rPh>
    <rPh sb="60" eb="61">
      <t>タカ</t>
    </rPh>
    <rPh sb="62" eb="63">
      <t>アタイ</t>
    </rPh>
    <rPh sb="74" eb="76">
      <t>アンテイ</t>
    </rPh>
    <rPh sb="78" eb="80">
      <t>シュウエキ</t>
    </rPh>
    <rPh sb="81" eb="83">
      <t>カクホ</t>
    </rPh>
    <rPh sb="94" eb="97">
      <t>ケイカクテキ</t>
    </rPh>
    <rPh sb="116" eb="118">
      <t>モンダイ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</si>
</sst>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206</c:v>
                </c:pt>
                <c:pt idx="1">
                  <c:v>203</c:v>
                </c:pt>
                <c:pt idx="2">
                  <c:v>210</c:v>
                </c:pt>
                <c:pt idx="3">
                  <c:v>217</c:v>
                </c:pt>
                <c:pt idx="4">
                  <c:v>187</c:v>
                </c:pt>
              </c:numCache>
            </c:numRef>
          </c:val>
          <c:extLst xmlns:c16r2="http://schemas.microsoft.com/office/drawing/2015/06/chart">
            <c:ext xmlns:c16="http://schemas.microsoft.com/office/drawing/2014/chart" uri="{C3380CC4-5D6E-409C-BE32-E72D297353CC}">
              <c16:uniqueId val="{00000000-B4EB-4169-8598-D2488327FFC1}"/>
            </c:ext>
          </c:extLst>
        </c:ser>
        <c:dLbls>
          <c:showLegendKey val="0"/>
          <c:showVal val="0"/>
          <c:showCatName val="0"/>
          <c:showSerName val="0"/>
          <c:showPercent val="0"/>
          <c:showBubbleSize val="0"/>
        </c:dLbls>
        <c:gapWidth val="150"/>
        <c:axId val="196878432"/>
        <c:axId val="196879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135.30000000000001</c:v>
                </c:pt>
                <c:pt idx="1">
                  <c:v>133.5</c:v>
                </c:pt>
                <c:pt idx="2">
                  <c:v>136.30000000000001</c:v>
                </c:pt>
                <c:pt idx="3">
                  <c:v>130.9</c:v>
                </c:pt>
                <c:pt idx="4">
                  <c:v>155.30000000000001</c:v>
                </c:pt>
              </c:numCache>
            </c:numRef>
          </c:val>
          <c:smooth val="0"/>
          <c:extLst xmlns:c16r2="http://schemas.microsoft.com/office/drawing/2015/06/chart">
            <c:ext xmlns:c16="http://schemas.microsoft.com/office/drawing/2014/chart" uri="{C3380CC4-5D6E-409C-BE32-E72D297353CC}">
              <c16:uniqueId val="{00000001-B4EB-4169-8598-D2488327FFC1}"/>
            </c:ext>
          </c:extLst>
        </c:ser>
        <c:dLbls>
          <c:showLegendKey val="0"/>
          <c:showVal val="0"/>
          <c:showCatName val="0"/>
          <c:showSerName val="0"/>
          <c:showPercent val="0"/>
          <c:showBubbleSize val="0"/>
        </c:dLbls>
        <c:marker val="1"/>
        <c:smooth val="0"/>
        <c:axId val="196878432"/>
        <c:axId val="196879328"/>
      </c:lineChart>
      <c:dateAx>
        <c:axId val="196878432"/>
        <c:scaling>
          <c:orientation val="minMax"/>
        </c:scaling>
        <c:delete val="1"/>
        <c:axPos val="b"/>
        <c:numFmt formatCode="ge" sourceLinked="1"/>
        <c:majorTickMark val="none"/>
        <c:minorTickMark val="none"/>
        <c:tickLblPos val="none"/>
        <c:crossAx val="196879328"/>
        <c:crosses val="autoZero"/>
        <c:auto val="1"/>
        <c:lblOffset val="100"/>
        <c:baseTimeUnit val="years"/>
      </c:dateAx>
      <c:valAx>
        <c:axId val="196879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6878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15</c:v>
                </c:pt>
                <c:pt idx="1">
                  <c:v>10</c:v>
                </c:pt>
                <c:pt idx="2">
                  <c:v>298</c:v>
                </c:pt>
                <c:pt idx="3">
                  <c:v>281</c:v>
                </c:pt>
                <c:pt idx="4">
                  <c:v>293</c:v>
                </c:pt>
              </c:numCache>
            </c:numRef>
          </c:val>
          <c:extLst xmlns:c16r2="http://schemas.microsoft.com/office/drawing/2015/06/chart">
            <c:ext xmlns:c16="http://schemas.microsoft.com/office/drawing/2014/chart" uri="{C3380CC4-5D6E-409C-BE32-E72D297353CC}">
              <c16:uniqueId val="{00000000-6A4C-4781-BAA5-A1D8D3741C7E}"/>
            </c:ext>
          </c:extLst>
        </c:ser>
        <c:dLbls>
          <c:showLegendKey val="0"/>
          <c:showVal val="0"/>
          <c:showCatName val="0"/>
          <c:showSerName val="0"/>
          <c:showPercent val="0"/>
          <c:showBubbleSize val="0"/>
        </c:dLbls>
        <c:gapWidth val="150"/>
        <c:axId val="196999168"/>
        <c:axId val="197007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141.9</c:v>
                </c:pt>
                <c:pt idx="1">
                  <c:v>181.6</c:v>
                </c:pt>
                <c:pt idx="2">
                  <c:v>148.9</c:v>
                </c:pt>
                <c:pt idx="3">
                  <c:v>135.30000000000001</c:v>
                </c:pt>
                <c:pt idx="4">
                  <c:v>110.8</c:v>
                </c:pt>
              </c:numCache>
            </c:numRef>
          </c:val>
          <c:smooth val="0"/>
          <c:extLst xmlns:c16r2="http://schemas.microsoft.com/office/drawing/2015/06/chart">
            <c:ext xmlns:c16="http://schemas.microsoft.com/office/drawing/2014/chart" uri="{C3380CC4-5D6E-409C-BE32-E72D297353CC}">
              <c16:uniqueId val="{00000001-6A4C-4781-BAA5-A1D8D3741C7E}"/>
            </c:ext>
          </c:extLst>
        </c:ser>
        <c:dLbls>
          <c:showLegendKey val="0"/>
          <c:showVal val="0"/>
          <c:showCatName val="0"/>
          <c:showSerName val="0"/>
          <c:showPercent val="0"/>
          <c:showBubbleSize val="0"/>
        </c:dLbls>
        <c:marker val="1"/>
        <c:smooth val="0"/>
        <c:axId val="196999168"/>
        <c:axId val="197007744"/>
      </c:lineChart>
      <c:dateAx>
        <c:axId val="196999168"/>
        <c:scaling>
          <c:orientation val="minMax"/>
        </c:scaling>
        <c:delete val="1"/>
        <c:axPos val="b"/>
        <c:numFmt formatCode="ge" sourceLinked="1"/>
        <c:majorTickMark val="none"/>
        <c:minorTickMark val="none"/>
        <c:tickLblPos val="none"/>
        <c:crossAx val="197007744"/>
        <c:crosses val="autoZero"/>
        <c:auto val="1"/>
        <c:lblOffset val="100"/>
        <c:baseTimeUnit val="years"/>
      </c:dateAx>
      <c:valAx>
        <c:axId val="197007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6999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62F9-44A2-B6C4-439ACE3E039E}"/>
            </c:ext>
          </c:extLst>
        </c:ser>
        <c:dLbls>
          <c:showLegendKey val="0"/>
          <c:showVal val="0"/>
          <c:showCatName val="0"/>
          <c:showSerName val="0"/>
          <c:showPercent val="0"/>
          <c:showBubbleSize val="0"/>
        </c:dLbls>
        <c:gapWidth val="150"/>
        <c:axId val="196947432"/>
        <c:axId val="197464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62F9-44A2-B6C4-439ACE3E039E}"/>
            </c:ext>
          </c:extLst>
        </c:ser>
        <c:dLbls>
          <c:showLegendKey val="0"/>
          <c:showVal val="0"/>
          <c:showCatName val="0"/>
          <c:showSerName val="0"/>
          <c:showPercent val="0"/>
          <c:showBubbleSize val="0"/>
        </c:dLbls>
        <c:marker val="1"/>
        <c:smooth val="0"/>
        <c:axId val="196947432"/>
        <c:axId val="197464104"/>
      </c:lineChart>
      <c:dateAx>
        <c:axId val="196947432"/>
        <c:scaling>
          <c:orientation val="minMax"/>
        </c:scaling>
        <c:delete val="1"/>
        <c:axPos val="b"/>
        <c:numFmt formatCode="ge" sourceLinked="1"/>
        <c:majorTickMark val="none"/>
        <c:minorTickMark val="none"/>
        <c:tickLblPos val="none"/>
        <c:crossAx val="197464104"/>
        <c:crosses val="autoZero"/>
        <c:auto val="1"/>
        <c:lblOffset val="100"/>
        <c:baseTimeUnit val="years"/>
      </c:dateAx>
      <c:valAx>
        <c:axId val="197464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6947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023D-4B44-B3E9-D1FDC0C47BAC}"/>
            </c:ext>
          </c:extLst>
        </c:ser>
        <c:dLbls>
          <c:showLegendKey val="0"/>
          <c:showVal val="0"/>
          <c:showCatName val="0"/>
          <c:showSerName val="0"/>
          <c:showPercent val="0"/>
          <c:showBubbleSize val="0"/>
        </c:dLbls>
        <c:gapWidth val="150"/>
        <c:axId val="236723616"/>
        <c:axId val="195475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023D-4B44-B3E9-D1FDC0C47BAC}"/>
            </c:ext>
          </c:extLst>
        </c:ser>
        <c:dLbls>
          <c:showLegendKey val="0"/>
          <c:showVal val="0"/>
          <c:showCatName val="0"/>
          <c:showSerName val="0"/>
          <c:showPercent val="0"/>
          <c:showBubbleSize val="0"/>
        </c:dLbls>
        <c:marker val="1"/>
        <c:smooth val="0"/>
        <c:axId val="236723616"/>
        <c:axId val="195475848"/>
      </c:lineChart>
      <c:dateAx>
        <c:axId val="236723616"/>
        <c:scaling>
          <c:orientation val="minMax"/>
        </c:scaling>
        <c:delete val="1"/>
        <c:axPos val="b"/>
        <c:numFmt formatCode="ge" sourceLinked="1"/>
        <c:majorTickMark val="none"/>
        <c:minorTickMark val="none"/>
        <c:tickLblPos val="none"/>
        <c:crossAx val="195475848"/>
        <c:crosses val="autoZero"/>
        <c:auto val="1"/>
        <c:lblOffset val="100"/>
        <c:baseTimeUnit val="years"/>
      </c:dateAx>
      <c:valAx>
        <c:axId val="195475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6723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4FD-4AE0-AD05-AD5F7876FBD2}"/>
            </c:ext>
          </c:extLst>
        </c:ser>
        <c:dLbls>
          <c:showLegendKey val="0"/>
          <c:showVal val="0"/>
          <c:showCatName val="0"/>
          <c:showSerName val="0"/>
          <c:showPercent val="0"/>
          <c:showBubbleSize val="0"/>
        </c:dLbls>
        <c:gapWidth val="150"/>
        <c:axId val="195476240"/>
        <c:axId val="195476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7.6</c:v>
                </c:pt>
                <c:pt idx="1">
                  <c:v>7.1</c:v>
                </c:pt>
                <c:pt idx="2">
                  <c:v>5.5</c:v>
                </c:pt>
                <c:pt idx="3">
                  <c:v>5.2</c:v>
                </c:pt>
                <c:pt idx="4">
                  <c:v>3.9</c:v>
                </c:pt>
              </c:numCache>
            </c:numRef>
          </c:val>
          <c:smooth val="0"/>
          <c:extLst xmlns:c16r2="http://schemas.microsoft.com/office/drawing/2015/06/chart">
            <c:ext xmlns:c16="http://schemas.microsoft.com/office/drawing/2014/chart" uri="{C3380CC4-5D6E-409C-BE32-E72D297353CC}">
              <c16:uniqueId val="{00000001-C4FD-4AE0-AD05-AD5F7876FBD2}"/>
            </c:ext>
          </c:extLst>
        </c:ser>
        <c:dLbls>
          <c:showLegendKey val="0"/>
          <c:showVal val="0"/>
          <c:showCatName val="0"/>
          <c:showSerName val="0"/>
          <c:showPercent val="0"/>
          <c:showBubbleSize val="0"/>
        </c:dLbls>
        <c:marker val="1"/>
        <c:smooth val="0"/>
        <c:axId val="195476240"/>
        <c:axId val="195476632"/>
      </c:lineChart>
      <c:dateAx>
        <c:axId val="195476240"/>
        <c:scaling>
          <c:orientation val="minMax"/>
        </c:scaling>
        <c:delete val="1"/>
        <c:axPos val="b"/>
        <c:numFmt formatCode="ge" sourceLinked="1"/>
        <c:majorTickMark val="none"/>
        <c:minorTickMark val="none"/>
        <c:tickLblPos val="none"/>
        <c:crossAx val="195476632"/>
        <c:crosses val="autoZero"/>
        <c:auto val="1"/>
        <c:lblOffset val="100"/>
        <c:baseTimeUnit val="years"/>
      </c:dateAx>
      <c:valAx>
        <c:axId val="195476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5476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82C-48B7-98B3-2DA95B5D283E}"/>
            </c:ext>
          </c:extLst>
        </c:ser>
        <c:dLbls>
          <c:showLegendKey val="0"/>
          <c:showVal val="0"/>
          <c:showCatName val="0"/>
          <c:showSerName val="0"/>
          <c:showPercent val="0"/>
          <c:showBubbleSize val="0"/>
        </c:dLbls>
        <c:gapWidth val="150"/>
        <c:axId val="195477808"/>
        <c:axId val="197379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79</c:v>
                </c:pt>
                <c:pt idx="1">
                  <c:v>56</c:v>
                </c:pt>
                <c:pt idx="2">
                  <c:v>42</c:v>
                </c:pt>
                <c:pt idx="3">
                  <c:v>44</c:v>
                </c:pt>
                <c:pt idx="4">
                  <c:v>45</c:v>
                </c:pt>
              </c:numCache>
            </c:numRef>
          </c:val>
          <c:smooth val="0"/>
          <c:extLst xmlns:c16r2="http://schemas.microsoft.com/office/drawing/2015/06/chart">
            <c:ext xmlns:c16="http://schemas.microsoft.com/office/drawing/2014/chart" uri="{C3380CC4-5D6E-409C-BE32-E72D297353CC}">
              <c16:uniqueId val="{00000001-B82C-48B7-98B3-2DA95B5D283E}"/>
            </c:ext>
          </c:extLst>
        </c:ser>
        <c:dLbls>
          <c:showLegendKey val="0"/>
          <c:showVal val="0"/>
          <c:showCatName val="0"/>
          <c:showSerName val="0"/>
          <c:showPercent val="0"/>
          <c:showBubbleSize val="0"/>
        </c:dLbls>
        <c:marker val="1"/>
        <c:smooth val="0"/>
        <c:axId val="195477808"/>
        <c:axId val="197379592"/>
      </c:lineChart>
      <c:dateAx>
        <c:axId val="195477808"/>
        <c:scaling>
          <c:orientation val="minMax"/>
        </c:scaling>
        <c:delete val="1"/>
        <c:axPos val="b"/>
        <c:numFmt formatCode="ge" sourceLinked="1"/>
        <c:majorTickMark val="none"/>
        <c:minorTickMark val="none"/>
        <c:tickLblPos val="none"/>
        <c:crossAx val="197379592"/>
        <c:crosses val="autoZero"/>
        <c:auto val="1"/>
        <c:lblOffset val="100"/>
        <c:baseTimeUnit val="years"/>
      </c:dateAx>
      <c:valAx>
        <c:axId val="1973795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5477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217.9</c:v>
                </c:pt>
                <c:pt idx="1">
                  <c:v>216.1</c:v>
                </c:pt>
                <c:pt idx="2">
                  <c:v>216.1</c:v>
                </c:pt>
                <c:pt idx="3">
                  <c:v>214.3</c:v>
                </c:pt>
                <c:pt idx="4">
                  <c:v>216.4</c:v>
                </c:pt>
              </c:numCache>
            </c:numRef>
          </c:val>
          <c:extLst xmlns:c16r2="http://schemas.microsoft.com/office/drawing/2015/06/chart">
            <c:ext xmlns:c16="http://schemas.microsoft.com/office/drawing/2014/chart" uri="{C3380CC4-5D6E-409C-BE32-E72D297353CC}">
              <c16:uniqueId val="{00000000-49F4-4822-A724-82CD12C37AF2}"/>
            </c:ext>
          </c:extLst>
        </c:ser>
        <c:dLbls>
          <c:showLegendKey val="0"/>
          <c:showVal val="0"/>
          <c:showCatName val="0"/>
          <c:showSerName val="0"/>
          <c:showPercent val="0"/>
          <c:showBubbleSize val="0"/>
        </c:dLbls>
        <c:gapWidth val="150"/>
        <c:axId val="195477416"/>
        <c:axId val="197380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167.7</c:v>
                </c:pt>
                <c:pt idx="1">
                  <c:v>169.3</c:v>
                </c:pt>
                <c:pt idx="2">
                  <c:v>166.6</c:v>
                </c:pt>
                <c:pt idx="3">
                  <c:v>164.4</c:v>
                </c:pt>
                <c:pt idx="4">
                  <c:v>165</c:v>
                </c:pt>
              </c:numCache>
            </c:numRef>
          </c:val>
          <c:smooth val="0"/>
          <c:extLst xmlns:c16r2="http://schemas.microsoft.com/office/drawing/2015/06/chart">
            <c:ext xmlns:c16="http://schemas.microsoft.com/office/drawing/2014/chart" uri="{C3380CC4-5D6E-409C-BE32-E72D297353CC}">
              <c16:uniqueId val="{00000001-49F4-4822-A724-82CD12C37AF2}"/>
            </c:ext>
          </c:extLst>
        </c:ser>
        <c:dLbls>
          <c:showLegendKey val="0"/>
          <c:showVal val="0"/>
          <c:showCatName val="0"/>
          <c:showSerName val="0"/>
          <c:showPercent val="0"/>
          <c:showBubbleSize val="0"/>
        </c:dLbls>
        <c:marker val="1"/>
        <c:smooth val="0"/>
        <c:axId val="195477416"/>
        <c:axId val="197380376"/>
      </c:lineChart>
      <c:dateAx>
        <c:axId val="195477416"/>
        <c:scaling>
          <c:orientation val="minMax"/>
        </c:scaling>
        <c:delete val="1"/>
        <c:axPos val="b"/>
        <c:numFmt formatCode="ge" sourceLinked="1"/>
        <c:majorTickMark val="none"/>
        <c:minorTickMark val="none"/>
        <c:tickLblPos val="none"/>
        <c:crossAx val="197380376"/>
        <c:crosses val="autoZero"/>
        <c:auto val="1"/>
        <c:lblOffset val="100"/>
        <c:baseTimeUnit val="years"/>
      </c:dateAx>
      <c:valAx>
        <c:axId val="197380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5477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54</c:v>
                </c:pt>
                <c:pt idx="1">
                  <c:v>53</c:v>
                </c:pt>
                <c:pt idx="2">
                  <c:v>50</c:v>
                </c:pt>
                <c:pt idx="3">
                  <c:v>56</c:v>
                </c:pt>
                <c:pt idx="4">
                  <c:v>49</c:v>
                </c:pt>
              </c:numCache>
            </c:numRef>
          </c:val>
          <c:extLst xmlns:c16r2="http://schemas.microsoft.com/office/drawing/2015/06/chart">
            <c:ext xmlns:c16="http://schemas.microsoft.com/office/drawing/2014/chart" uri="{C3380CC4-5D6E-409C-BE32-E72D297353CC}">
              <c16:uniqueId val="{00000000-5514-48CC-955D-6D6F5C82FE1D}"/>
            </c:ext>
          </c:extLst>
        </c:ser>
        <c:dLbls>
          <c:showLegendKey val="0"/>
          <c:showVal val="0"/>
          <c:showCatName val="0"/>
          <c:showSerName val="0"/>
          <c:showPercent val="0"/>
          <c:showBubbleSize val="0"/>
        </c:dLbls>
        <c:gapWidth val="150"/>
        <c:axId val="197381160"/>
        <c:axId val="197381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11.2</c:v>
                </c:pt>
                <c:pt idx="1">
                  <c:v>8</c:v>
                </c:pt>
                <c:pt idx="2">
                  <c:v>13.7</c:v>
                </c:pt>
                <c:pt idx="3">
                  <c:v>7.5</c:v>
                </c:pt>
                <c:pt idx="4">
                  <c:v>1.9</c:v>
                </c:pt>
              </c:numCache>
            </c:numRef>
          </c:val>
          <c:smooth val="0"/>
          <c:extLst xmlns:c16r2="http://schemas.microsoft.com/office/drawing/2015/06/chart">
            <c:ext xmlns:c16="http://schemas.microsoft.com/office/drawing/2014/chart" uri="{C3380CC4-5D6E-409C-BE32-E72D297353CC}">
              <c16:uniqueId val="{00000001-5514-48CC-955D-6D6F5C82FE1D}"/>
            </c:ext>
          </c:extLst>
        </c:ser>
        <c:dLbls>
          <c:showLegendKey val="0"/>
          <c:showVal val="0"/>
          <c:showCatName val="0"/>
          <c:showSerName val="0"/>
          <c:showPercent val="0"/>
          <c:showBubbleSize val="0"/>
        </c:dLbls>
        <c:marker val="1"/>
        <c:smooth val="0"/>
        <c:axId val="197381160"/>
        <c:axId val="197381552"/>
      </c:lineChart>
      <c:dateAx>
        <c:axId val="197381160"/>
        <c:scaling>
          <c:orientation val="minMax"/>
        </c:scaling>
        <c:delete val="1"/>
        <c:axPos val="b"/>
        <c:numFmt formatCode="ge" sourceLinked="1"/>
        <c:majorTickMark val="none"/>
        <c:minorTickMark val="none"/>
        <c:tickLblPos val="none"/>
        <c:crossAx val="197381552"/>
        <c:crosses val="autoZero"/>
        <c:auto val="1"/>
        <c:lblOffset val="100"/>
        <c:baseTimeUnit val="years"/>
      </c:dateAx>
      <c:valAx>
        <c:axId val="197381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381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23618</c:v>
                </c:pt>
                <c:pt idx="1">
                  <c:v>26637</c:v>
                </c:pt>
                <c:pt idx="2">
                  <c:v>23418</c:v>
                </c:pt>
                <c:pt idx="3">
                  <c:v>22555</c:v>
                </c:pt>
                <c:pt idx="4">
                  <c:v>19605</c:v>
                </c:pt>
              </c:numCache>
            </c:numRef>
          </c:val>
          <c:extLst xmlns:c16r2="http://schemas.microsoft.com/office/drawing/2015/06/chart">
            <c:ext xmlns:c16="http://schemas.microsoft.com/office/drawing/2014/chart" uri="{C3380CC4-5D6E-409C-BE32-E72D297353CC}">
              <c16:uniqueId val="{00000000-2489-46AC-96DF-FB3D39673108}"/>
            </c:ext>
          </c:extLst>
        </c:ser>
        <c:dLbls>
          <c:showLegendKey val="0"/>
          <c:showVal val="0"/>
          <c:showCatName val="0"/>
          <c:showSerName val="0"/>
          <c:showPercent val="0"/>
          <c:showBubbleSize val="0"/>
        </c:dLbls>
        <c:gapWidth val="150"/>
        <c:axId val="197382336"/>
        <c:axId val="197382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19615</c:v>
                </c:pt>
                <c:pt idx="1">
                  <c:v>21116</c:v>
                </c:pt>
                <c:pt idx="2">
                  <c:v>20714</c:v>
                </c:pt>
                <c:pt idx="3">
                  <c:v>16622</c:v>
                </c:pt>
                <c:pt idx="4">
                  <c:v>15790</c:v>
                </c:pt>
              </c:numCache>
            </c:numRef>
          </c:val>
          <c:smooth val="0"/>
          <c:extLst xmlns:c16r2="http://schemas.microsoft.com/office/drawing/2015/06/chart">
            <c:ext xmlns:c16="http://schemas.microsoft.com/office/drawing/2014/chart" uri="{C3380CC4-5D6E-409C-BE32-E72D297353CC}">
              <c16:uniqueId val="{00000001-2489-46AC-96DF-FB3D39673108}"/>
            </c:ext>
          </c:extLst>
        </c:ser>
        <c:dLbls>
          <c:showLegendKey val="0"/>
          <c:showVal val="0"/>
          <c:showCatName val="0"/>
          <c:showSerName val="0"/>
          <c:showPercent val="0"/>
          <c:showBubbleSize val="0"/>
        </c:dLbls>
        <c:marker val="1"/>
        <c:smooth val="0"/>
        <c:axId val="197382336"/>
        <c:axId val="197382728"/>
      </c:lineChart>
      <c:dateAx>
        <c:axId val="197382336"/>
        <c:scaling>
          <c:orientation val="minMax"/>
        </c:scaling>
        <c:delete val="1"/>
        <c:axPos val="b"/>
        <c:numFmt formatCode="ge" sourceLinked="1"/>
        <c:majorTickMark val="none"/>
        <c:minorTickMark val="none"/>
        <c:tickLblPos val="none"/>
        <c:crossAx val="197382728"/>
        <c:crosses val="autoZero"/>
        <c:auto val="1"/>
        <c:lblOffset val="100"/>
        <c:baseTimeUnit val="years"/>
      </c:dateAx>
      <c:valAx>
        <c:axId val="1973827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7382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S46" zoomScaleNormal="100" zoomScaleSheetLayoutView="70" workbookViewId="0">
      <selection activeCell="ND48" sqref="ND48:NR4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長崎県長崎市　長崎市松が枝町駐車場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6" t="s">
        <v>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4"/>
      <c r="GZ7" s="4"/>
      <c r="HA7" s="4"/>
      <c r="HB7" s="4"/>
      <c r="HC7" s="4"/>
      <c r="HD7" s="4"/>
      <c r="HE7" s="4"/>
      <c r="HF7" s="4"/>
      <c r="HG7" s="4"/>
      <c r="HH7" s="4"/>
      <c r="HI7" s="4"/>
      <c r="HJ7" s="4"/>
      <c r="HK7" s="4"/>
      <c r="HL7" s="4"/>
      <c r="HM7" s="4"/>
      <c r="HN7" s="4"/>
      <c r="HO7" s="4"/>
      <c r="HP7" s="4"/>
      <c r="HQ7" s="4"/>
      <c r="HR7" s="4"/>
      <c r="HS7" s="4"/>
      <c r="HT7" s="4"/>
      <c r="HU7" s="4"/>
      <c r="HV7" s="4"/>
      <c r="HW7" s="4"/>
      <c r="HX7" s="136" t="s">
        <v>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3"/>
      <c r="ND7" s="6" t="s">
        <v>9</v>
      </c>
      <c r="NE7" s="7"/>
      <c r="NF7" s="7"/>
      <c r="NG7" s="7"/>
      <c r="NH7" s="7"/>
      <c r="NI7" s="7"/>
      <c r="NJ7" s="7"/>
      <c r="NK7" s="7"/>
      <c r="NL7" s="7"/>
      <c r="NM7" s="7"/>
      <c r="NN7" s="7"/>
      <c r="NO7" s="7"/>
      <c r="NP7" s="7"/>
      <c r="NQ7" s="8"/>
    </row>
    <row r="8" spans="1:382" ht="18.75" customHeight="1" x14ac:dyDescent="0.15">
      <c r="A8" s="2"/>
      <c r="B8" s="124" t="str">
        <f>データ!J7</f>
        <v>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データ!K7</f>
        <v>駐車場整備事業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データ!L7</f>
        <v>-</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28" t="str">
        <f>データ!M7</f>
        <v>Ａ２Ｂ２</v>
      </c>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t="str">
        <f>データ!N7</f>
        <v>非設置</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4"/>
      <c r="GZ8" s="4"/>
      <c r="HA8" s="4"/>
      <c r="HB8" s="4"/>
      <c r="HC8" s="4"/>
      <c r="HD8" s="4"/>
      <c r="HE8" s="4"/>
      <c r="HF8" s="4"/>
      <c r="HG8" s="4"/>
      <c r="HH8" s="4"/>
      <c r="HI8" s="4"/>
      <c r="HJ8" s="4"/>
      <c r="HK8" s="4"/>
      <c r="HL8" s="4"/>
      <c r="HM8" s="4"/>
      <c r="HN8" s="4"/>
      <c r="HO8" s="4"/>
      <c r="HP8" s="4"/>
      <c r="HQ8" s="4"/>
      <c r="HR8" s="4"/>
      <c r="HS8" s="4"/>
      <c r="HT8" s="4"/>
      <c r="HU8" s="4"/>
      <c r="HV8" s="4"/>
      <c r="HW8" s="4"/>
      <c r="HX8" s="128" t="str">
        <f>データ!S7</f>
        <v>公共施設</v>
      </c>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c r="IW8" s="128"/>
      <c r="IX8" s="128"/>
      <c r="IY8" s="128"/>
      <c r="IZ8" s="128"/>
      <c r="JA8" s="128"/>
      <c r="JB8" s="128"/>
      <c r="JC8" s="128"/>
      <c r="JD8" s="128"/>
      <c r="JE8" s="128"/>
      <c r="JF8" s="128"/>
      <c r="JG8" s="128"/>
      <c r="JH8" s="128"/>
      <c r="JI8" s="128"/>
      <c r="JJ8" s="128"/>
      <c r="JK8" s="128"/>
      <c r="JL8" s="128"/>
      <c r="JM8" s="128"/>
      <c r="JN8" s="128"/>
      <c r="JO8" s="128"/>
      <c r="JP8" s="128"/>
      <c r="JQ8" s="128" t="str">
        <f>データ!T7</f>
        <v>有</v>
      </c>
      <c r="JR8" s="128"/>
      <c r="JS8" s="128"/>
      <c r="JT8" s="128"/>
      <c r="JU8" s="128"/>
      <c r="JV8" s="128"/>
      <c r="JW8" s="128"/>
      <c r="JX8" s="128"/>
      <c r="JY8" s="128"/>
      <c r="JZ8" s="128"/>
      <c r="KA8" s="128"/>
      <c r="KB8" s="128"/>
      <c r="KC8" s="128"/>
      <c r="KD8" s="128"/>
      <c r="KE8" s="128"/>
      <c r="KF8" s="128"/>
      <c r="KG8" s="128"/>
      <c r="KH8" s="128"/>
      <c r="KI8" s="128"/>
      <c r="KJ8" s="128"/>
      <c r="KK8" s="128"/>
      <c r="KL8" s="128"/>
      <c r="KM8" s="128"/>
      <c r="KN8" s="128"/>
      <c r="KO8" s="128"/>
      <c r="KP8" s="128"/>
      <c r="KQ8" s="128"/>
      <c r="KR8" s="128"/>
      <c r="KS8" s="128"/>
      <c r="KT8" s="128"/>
      <c r="KU8" s="128"/>
      <c r="KV8" s="128"/>
      <c r="KW8" s="128"/>
      <c r="KX8" s="128"/>
      <c r="KY8" s="128"/>
      <c r="KZ8" s="128"/>
      <c r="LA8" s="128"/>
      <c r="LB8" s="128"/>
      <c r="LC8" s="128"/>
      <c r="LD8" s="128"/>
      <c r="LE8" s="128"/>
      <c r="LF8" s="128"/>
      <c r="LG8" s="128"/>
      <c r="LH8" s="128"/>
      <c r="LI8" s="128"/>
      <c r="LJ8" s="127">
        <f>データ!U7</f>
        <v>3879</v>
      </c>
      <c r="LK8" s="127"/>
      <c r="LL8" s="127"/>
      <c r="LM8" s="127"/>
      <c r="LN8" s="127"/>
      <c r="LO8" s="127"/>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3"/>
      <c r="ND8" s="131" t="s">
        <v>10</v>
      </c>
      <c r="NE8" s="132"/>
      <c r="NF8" s="9" t="s">
        <v>11</v>
      </c>
      <c r="NG8" s="10"/>
      <c r="NH8" s="10"/>
      <c r="NI8" s="10"/>
      <c r="NJ8" s="10"/>
      <c r="NK8" s="10"/>
      <c r="NL8" s="10"/>
      <c r="NM8" s="10"/>
      <c r="NN8" s="10"/>
      <c r="NO8" s="10"/>
      <c r="NP8" s="10"/>
      <c r="NQ8" s="11"/>
    </row>
    <row r="9" spans="1:382"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6" t="s">
        <v>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3"/>
      <c r="ND9" s="116" t="s">
        <v>19</v>
      </c>
      <c r="NE9" s="117"/>
      <c r="NF9" s="12" t="s">
        <v>20</v>
      </c>
      <c r="NG9" s="13"/>
      <c r="NH9" s="13"/>
      <c r="NI9" s="13"/>
      <c r="NJ9" s="13"/>
      <c r="NK9" s="13"/>
      <c r="NL9" s="13"/>
      <c r="NM9" s="13"/>
      <c r="NN9" s="13"/>
      <c r="NO9" s="13"/>
      <c r="NP9" s="13"/>
      <c r="NQ9" s="14"/>
    </row>
    <row r="10" spans="1:382" ht="18.75" customHeight="1" x14ac:dyDescent="0.15">
      <c r="A10" s="2"/>
      <c r="B10" s="118" t="str">
        <f>データ!O7</f>
        <v>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21" t="s">
        <v>119</v>
      </c>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3"/>
      <c r="CF10" s="124" t="str">
        <f>データ!Q7</f>
        <v>地下式</v>
      </c>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6"/>
      <c r="DU10" s="127">
        <f>データ!R7</f>
        <v>43</v>
      </c>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7">
        <f>データ!V7</f>
        <v>55</v>
      </c>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f>データ!W7</f>
        <v>1480</v>
      </c>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8" t="str">
        <f>データ!X7</f>
        <v>代行制</v>
      </c>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2"/>
      <c r="ND10" s="129" t="s">
        <v>21</v>
      </c>
      <c r="NE10" s="130"/>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4" t="s">
        <v>23</v>
      </c>
      <c r="NE11" s="114"/>
      <c r="NF11" s="114"/>
      <c r="NG11" s="114"/>
      <c r="NH11" s="114"/>
      <c r="NI11" s="114"/>
      <c r="NJ11" s="114"/>
      <c r="NK11" s="114"/>
      <c r="NL11" s="114"/>
      <c r="NM11" s="114"/>
      <c r="NN11" s="114"/>
      <c r="NO11" s="114"/>
      <c r="NP11" s="114"/>
      <c r="NQ11" s="114"/>
      <c r="NR11" s="11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4"/>
      <c r="NE12" s="114"/>
      <c r="NF12" s="114"/>
      <c r="NG12" s="114"/>
      <c r="NH12" s="114"/>
      <c r="NI12" s="114"/>
      <c r="NJ12" s="114"/>
      <c r="NK12" s="114"/>
      <c r="NL12" s="114"/>
      <c r="NM12" s="114"/>
      <c r="NN12" s="114"/>
      <c r="NO12" s="114"/>
      <c r="NP12" s="114"/>
      <c r="NQ12" s="114"/>
      <c r="NR12" s="11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129</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6" t="s">
        <v>27</v>
      </c>
      <c r="K31" s="107"/>
      <c r="L31" s="107"/>
      <c r="M31" s="107"/>
      <c r="N31" s="107"/>
      <c r="O31" s="107"/>
      <c r="P31" s="107"/>
      <c r="Q31" s="107"/>
      <c r="R31" s="107"/>
      <c r="S31" s="107"/>
      <c r="T31" s="108"/>
      <c r="U31" s="110">
        <f>データ!Y7</f>
        <v>206</v>
      </c>
      <c r="V31" s="110"/>
      <c r="W31" s="110"/>
      <c r="X31" s="110"/>
      <c r="Y31" s="110"/>
      <c r="Z31" s="110"/>
      <c r="AA31" s="110"/>
      <c r="AB31" s="110"/>
      <c r="AC31" s="110"/>
      <c r="AD31" s="110"/>
      <c r="AE31" s="110"/>
      <c r="AF31" s="110"/>
      <c r="AG31" s="110"/>
      <c r="AH31" s="110"/>
      <c r="AI31" s="110"/>
      <c r="AJ31" s="110"/>
      <c r="AK31" s="110"/>
      <c r="AL31" s="110"/>
      <c r="AM31" s="110"/>
      <c r="AN31" s="110">
        <f>データ!Z7</f>
        <v>203</v>
      </c>
      <c r="AO31" s="110"/>
      <c r="AP31" s="110"/>
      <c r="AQ31" s="110"/>
      <c r="AR31" s="110"/>
      <c r="AS31" s="110"/>
      <c r="AT31" s="110"/>
      <c r="AU31" s="110"/>
      <c r="AV31" s="110"/>
      <c r="AW31" s="110"/>
      <c r="AX31" s="110"/>
      <c r="AY31" s="110"/>
      <c r="AZ31" s="110"/>
      <c r="BA31" s="110"/>
      <c r="BB31" s="110"/>
      <c r="BC31" s="110"/>
      <c r="BD31" s="110"/>
      <c r="BE31" s="110"/>
      <c r="BF31" s="110"/>
      <c r="BG31" s="110">
        <f>データ!AA7</f>
        <v>210</v>
      </c>
      <c r="BH31" s="110"/>
      <c r="BI31" s="110"/>
      <c r="BJ31" s="110"/>
      <c r="BK31" s="110"/>
      <c r="BL31" s="110"/>
      <c r="BM31" s="110"/>
      <c r="BN31" s="110"/>
      <c r="BO31" s="110"/>
      <c r="BP31" s="110"/>
      <c r="BQ31" s="110"/>
      <c r="BR31" s="110"/>
      <c r="BS31" s="110"/>
      <c r="BT31" s="110"/>
      <c r="BU31" s="110"/>
      <c r="BV31" s="110"/>
      <c r="BW31" s="110"/>
      <c r="BX31" s="110"/>
      <c r="BY31" s="110"/>
      <c r="BZ31" s="110">
        <f>データ!AB7</f>
        <v>217</v>
      </c>
      <c r="CA31" s="110"/>
      <c r="CB31" s="110"/>
      <c r="CC31" s="110"/>
      <c r="CD31" s="110"/>
      <c r="CE31" s="110"/>
      <c r="CF31" s="110"/>
      <c r="CG31" s="110"/>
      <c r="CH31" s="110"/>
      <c r="CI31" s="110"/>
      <c r="CJ31" s="110"/>
      <c r="CK31" s="110"/>
      <c r="CL31" s="110"/>
      <c r="CM31" s="110"/>
      <c r="CN31" s="110"/>
      <c r="CO31" s="110"/>
      <c r="CP31" s="110"/>
      <c r="CQ31" s="110"/>
      <c r="CR31" s="110"/>
      <c r="CS31" s="110">
        <f>データ!AC7</f>
        <v>187</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6" t="s">
        <v>27</v>
      </c>
      <c r="EB31" s="107"/>
      <c r="EC31" s="107"/>
      <c r="ED31" s="107"/>
      <c r="EE31" s="107"/>
      <c r="EF31" s="107"/>
      <c r="EG31" s="107"/>
      <c r="EH31" s="107"/>
      <c r="EI31" s="107"/>
      <c r="EJ31" s="107"/>
      <c r="EK31" s="108"/>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6" t="s">
        <v>27</v>
      </c>
      <c r="IS31" s="107"/>
      <c r="IT31" s="107"/>
      <c r="IU31" s="107"/>
      <c r="IV31" s="107"/>
      <c r="IW31" s="107"/>
      <c r="IX31" s="107"/>
      <c r="IY31" s="107"/>
      <c r="IZ31" s="107"/>
      <c r="JA31" s="107"/>
      <c r="JB31" s="108"/>
      <c r="JC31" s="80">
        <f>データ!DK7</f>
        <v>217.9</v>
      </c>
      <c r="JD31" s="81"/>
      <c r="JE31" s="81"/>
      <c r="JF31" s="81"/>
      <c r="JG31" s="81"/>
      <c r="JH31" s="81"/>
      <c r="JI31" s="81"/>
      <c r="JJ31" s="81"/>
      <c r="JK31" s="81"/>
      <c r="JL31" s="81"/>
      <c r="JM31" s="81"/>
      <c r="JN31" s="81"/>
      <c r="JO31" s="81"/>
      <c r="JP31" s="81"/>
      <c r="JQ31" s="81"/>
      <c r="JR31" s="81"/>
      <c r="JS31" s="81"/>
      <c r="JT31" s="81"/>
      <c r="JU31" s="82"/>
      <c r="JV31" s="80">
        <f>データ!DL7</f>
        <v>216.1</v>
      </c>
      <c r="JW31" s="81"/>
      <c r="JX31" s="81"/>
      <c r="JY31" s="81"/>
      <c r="JZ31" s="81"/>
      <c r="KA31" s="81"/>
      <c r="KB31" s="81"/>
      <c r="KC31" s="81"/>
      <c r="KD31" s="81"/>
      <c r="KE31" s="81"/>
      <c r="KF31" s="81"/>
      <c r="KG31" s="81"/>
      <c r="KH31" s="81"/>
      <c r="KI31" s="81"/>
      <c r="KJ31" s="81"/>
      <c r="KK31" s="81"/>
      <c r="KL31" s="81"/>
      <c r="KM31" s="81"/>
      <c r="KN31" s="82"/>
      <c r="KO31" s="80">
        <f>データ!DM7</f>
        <v>216.1</v>
      </c>
      <c r="KP31" s="81"/>
      <c r="KQ31" s="81"/>
      <c r="KR31" s="81"/>
      <c r="KS31" s="81"/>
      <c r="KT31" s="81"/>
      <c r="KU31" s="81"/>
      <c r="KV31" s="81"/>
      <c r="KW31" s="81"/>
      <c r="KX31" s="81"/>
      <c r="KY31" s="81"/>
      <c r="KZ31" s="81"/>
      <c r="LA31" s="81"/>
      <c r="LB31" s="81"/>
      <c r="LC31" s="81"/>
      <c r="LD31" s="81"/>
      <c r="LE31" s="81"/>
      <c r="LF31" s="81"/>
      <c r="LG31" s="82"/>
      <c r="LH31" s="80">
        <f>データ!DN7</f>
        <v>214.3</v>
      </c>
      <c r="LI31" s="81"/>
      <c r="LJ31" s="81"/>
      <c r="LK31" s="81"/>
      <c r="LL31" s="81"/>
      <c r="LM31" s="81"/>
      <c r="LN31" s="81"/>
      <c r="LO31" s="81"/>
      <c r="LP31" s="81"/>
      <c r="LQ31" s="81"/>
      <c r="LR31" s="81"/>
      <c r="LS31" s="81"/>
      <c r="LT31" s="81"/>
      <c r="LU31" s="81"/>
      <c r="LV31" s="81"/>
      <c r="LW31" s="81"/>
      <c r="LX31" s="81"/>
      <c r="LY31" s="81"/>
      <c r="LZ31" s="82"/>
      <c r="MA31" s="80">
        <f>データ!DO7</f>
        <v>216.4</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6" t="s">
        <v>29</v>
      </c>
      <c r="K32" s="107"/>
      <c r="L32" s="107"/>
      <c r="M32" s="107"/>
      <c r="N32" s="107"/>
      <c r="O32" s="107"/>
      <c r="P32" s="107"/>
      <c r="Q32" s="107"/>
      <c r="R32" s="107"/>
      <c r="S32" s="107"/>
      <c r="T32" s="108"/>
      <c r="U32" s="110">
        <f>データ!AD7</f>
        <v>135.30000000000001</v>
      </c>
      <c r="V32" s="110"/>
      <c r="W32" s="110"/>
      <c r="X32" s="110"/>
      <c r="Y32" s="110"/>
      <c r="Z32" s="110"/>
      <c r="AA32" s="110"/>
      <c r="AB32" s="110"/>
      <c r="AC32" s="110"/>
      <c r="AD32" s="110"/>
      <c r="AE32" s="110"/>
      <c r="AF32" s="110"/>
      <c r="AG32" s="110"/>
      <c r="AH32" s="110"/>
      <c r="AI32" s="110"/>
      <c r="AJ32" s="110"/>
      <c r="AK32" s="110"/>
      <c r="AL32" s="110"/>
      <c r="AM32" s="110"/>
      <c r="AN32" s="110">
        <f>データ!AE7</f>
        <v>133.5</v>
      </c>
      <c r="AO32" s="110"/>
      <c r="AP32" s="110"/>
      <c r="AQ32" s="110"/>
      <c r="AR32" s="110"/>
      <c r="AS32" s="110"/>
      <c r="AT32" s="110"/>
      <c r="AU32" s="110"/>
      <c r="AV32" s="110"/>
      <c r="AW32" s="110"/>
      <c r="AX32" s="110"/>
      <c r="AY32" s="110"/>
      <c r="AZ32" s="110"/>
      <c r="BA32" s="110"/>
      <c r="BB32" s="110"/>
      <c r="BC32" s="110"/>
      <c r="BD32" s="110"/>
      <c r="BE32" s="110"/>
      <c r="BF32" s="110"/>
      <c r="BG32" s="110">
        <f>データ!AF7</f>
        <v>136.30000000000001</v>
      </c>
      <c r="BH32" s="110"/>
      <c r="BI32" s="110"/>
      <c r="BJ32" s="110"/>
      <c r="BK32" s="110"/>
      <c r="BL32" s="110"/>
      <c r="BM32" s="110"/>
      <c r="BN32" s="110"/>
      <c r="BO32" s="110"/>
      <c r="BP32" s="110"/>
      <c r="BQ32" s="110"/>
      <c r="BR32" s="110"/>
      <c r="BS32" s="110"/>
      <c r="BT32" s="110"/>
      <c r="BU32" s="110"/>
      <c r="BV32" s="110"/>
      <c r="BW32" s="110"/>
      <c r="BX32" s="110"/>
      <c r="BY32" s="110"/>
      <c r="BZ32" s="110">
        <f>データ!AG7</f>
        <v>130.9</v>
      </c>
      <c r="CA32" s="110"/>
      <c r="CB32" s="110"/>
      <c r="CC32" s="110"/>
      <c r="CD32" s="110"/>
      <c r="CE32" s="110"/>
      <c r="CF32" s="110"/>
      <c r="CG32" s="110"/>
      <c r="CH32" s="110"/>
      <c r="CI32" s="110"/>
      <c r="CJ32" s="110"/>
      <c r="CK32" s="110"/>
      <c r="CL32" s="110"/>
      <c r="CM32" s="110"/>
      <c r="CN32" s="110"/>
      <c r="CO32" s="110"/>
      <c r="CP32" s="110"/>
      <c r="CQ32" s="110"/>
      <c r="CR32" s="110"/>
      <c r="CS32" s="110">
        <f>データ!AH7</f>
        <v>155.30000000000001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6" t="s">
        <v>29</v>
      </c>
      <c r="EB32" s="107"/>
      <c r="EC32" s="107"/>
      <c r="ED32" s="107"/>
      <c r="EE32" s="107"/>
      <c r="EF32" s="107"/>
      <c r="EG32" s="107"/>
      <c r="EH32" s="107"/>
      <c r="EI32" s="107"/>
      <c r="EJ32" s="107"/>
      <c r="EK32" s="108"/>
      <c r="EL32" s="110">
        <f>データ!AO7</f>
        <v>7.6</v>
      </c>
      <c r="EM32" s="110"/>
      <c r="EN32" s="110"/>
      <c r="EO32" s="110"/>
      <c r="EP32" s="110"/>
      <c r="EQ32" s="110"/>
      <c r="ER32" s="110"/>
      <c r="ES32" s="110"/>
      <c r="ET32" s="110"/>
      <c r="EU32" s="110"/>
      <c r="EV32" s="110"/>
      <c r="EW32" s="110"/>
      <c r="EX32" s="110"/>
      <c r="EY32" s="110"/>
      <c r="EZ32" s="110"/>
      <c r="FA32" s="110"/>
      <c r="FB32" s="110"/>
      <c r="FC32" s="110"/>
      <c r="FD32" s="110"/>
      <c r="FE32" s="110">
        <f>データ!AP7</f>
        <v>7.1</v>
      </c>
      <c r="FF32" s="110"/>
      <c r="FG32" s="110"/>
      <c r="FH32" s="110"/>
      <c r="FI32" s="110"/>
      <c r="FJ32" s="110"/>
      <c r="FK32" s="110"/>
      <c r="FL32" s="110"/>
      <c r="FM32" s="110"/>
      <c r="FN32" s="110"/>
      <c r="FO32" s="110"/>
      <c r="FP32" s="110"/>
      <c r="FQ32" s="110"/>
      <c r="FR32" s="110"/>
      <c r="FS32" s="110"/>
      <c r="FT32" s="110"/>
      <c r="FU32" s="110"/>
      <c r="FV32" s="110"/>
      <c r="FW32" s="110"/>
      <c r="FX32" s="110">
        <f>データ!AQ7</f>
        <v>5.5</v>
      </c>
      <c r="FY32" s="110"/>
      <c r="FZ32" s="110"/>
      <c r="GA32" s="110"/>
      <c r="GB32" s="110"/>
      <c r="GC32" s="110"/>
      <c r="GD32" s="110"/>
      <c r="GE32" s="110"/>
      <c r="GF32" s="110"/>
      <c r="GG32" s="110"/>
      <c r="GH32" s="110"/>
      <c r="GI32" s="110"/>
      <c r="GJ32" s="110"/>
      <c r="GK32" s="110"/>
      <c r="GL32" s="110"/>
      <c r="GM32" s="110"/>
      <c r="GN32" s="110"/>
      <c r="GO32" s="110"/>
      <c r="GP32" s="110"/>
      <c r="GQ32" s="110">
        <f>データ!AR7</f>
        <v>5.2</v>
      </c>
      <c r="GR32" s="110"/>
      <c r="GS32" s="110"/>
      <c r="GT32" s="110"/>
      <c r="GU32" s="110"/>
      <c r="GV32" s="110"/>
      <c r="GW32" s="110"/>
      <c r="GX32" s="110"/>
      <c r="GY32" s="110"/>
      <c r="GZ32" s="110"/>
      <c r="HA32" s="110"/>
      <c r="HB32" s="110"/>
      <c r="HC32" s="110"/>
      <c r="HD32" s="110"/>
      <c r="HE32" s="110"/>
      <c r="HF32" s="110"/>
      <c r="HG32" s="110"/>
      <c r="HH32" s="110"/>
      <c r="HI32" s="110"/>
      <c r="HJ32" s="110">
        <f>データ!AS7</f>
        <v>3.9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6" t="s">
        <v>29</v>
      </c>
      <c r="IS32" s="107"/>
      <c r="IT32" s="107"/>
      <c r="IU32" s="107"/>
      <c r="IV32" s="107"/>
      <c r="IW32" s="107"/>
      <c r="IX32" s="107"/>
      <c r="IY32" s="107"/>
      <c r="IZ32" s="107"/>
      <c r="JA32" s="107"/>
      <c r="JB32" s="108"/>
      <c r="JC32" s="80">
        <f>データ!DP7</f>
        <v>167.7</v>
      </c>
      <c r="JD32" s="81"/>
      <c r="JE32" s="81"/>
      <c r="JF32" s="81"/>
      <c r="JG32" s="81"/>
      <c r="JH32" s="81"/>
      <c r="JI32" s="81"/>
      <c r="JJ32" s="81"/>
      <c r="JK32" s="81"/>
      <c r="JL32" s="81"/>
      <c r="JM32" s="81"/>
      <c r="JN32" s="81"/>
      <c r="JO32" s="81"/>
      <c r="JP32" s="81"/>
      <c r="JQ32" s="81"/>
      <c r="JR32" s="81"/>
      <c r="JS32" s="81"/>
      <c r="JT32" s="81"/>
      <c r="JU32" s="82"/>
      <c r="JV32" s="80">
        <f>データ!DQ7</f>
        <v>169.3</v>
      </c>
      <c r="JW32" s="81"/>
      <c r="JX32" s="81"/>
      <c r="JY32" s="81"/>
      <c r="JZ32" s="81"/>
      <c r="KA32" s="81"/>
      <c r="KB32" s="81"/>
      <c r="KC32" s="81"/>
      <c r="KD32" s="81"/>
      <c r="KE32" s="81"/>
      <c r="KF32" s="81"/>
      <c r="KG32" s="81"/>
      <c r="KH32" s="81"/>
      <c r="KI32" s="81"/>
      <c r="KJ32" s="81"/>
      <c r="KK32" s="81"/>
      <c r="KL32" s="81"/>
      <c r="KM32" s="81"/>
      <c r="KN32" s="82"/>
      <c r="KO32" s="80">
        <f>データ!DR7</f>
        <v>166.6</v>
      </c>
      <c r="KP32" s="81"/>
      <c r="KQ32" s="81"/>
      <c r="KR32" s="81"/>
      <c r="KS32" s="81"/>
      <c r="KT32" s="81"/>
      <c r="KU32" s="81"/>
      <c r="KV32" s="81"/>
      <c r="KW32" s="81"/>
      <c r="KX32" s="81"/>
      <c r="KY32" s="81"/>
      <c r="KZ32" s="81"/>
      <c r="LA32" s="81"/>
      <c r="LB32" s="81"/>
      <c r="LC32" s="81"/>
      <c r="LD32" s="81"/>
      <c r="LE32" s="81"/>
      <c r="LF32" s="81"/>
      <c r="LG32" s="82"/>
      <c r="LH32" s="80">
        <f>データ!DS7</f>
        <v>164.4</v>
      </c>
      <c r="LI32" s="81"/>
      <c r="LJ32" s="81"/>
      <c r="LK32" s="81"/>
      <c r="LL32" s="81"/>
      <c r="LM32" s="81"/>
      <c r="LN32" s="81"/>
      <c r="LO32" s="81"/>
      <c r="LP32" s="81"/>
      <c r="LQ32" s="81"/>
      <c r="LR32" s="81"/>
      <c r="LS32" s="81"/>
      <c r="LT32" s="81"/>
      <c r="LU32" s="81"/>
      <c r="LV32" s="81"/>
      <c r="LW32" s="81"/>
      <c r="LX32" s="81"/>
      <c r="LY32" s="81"/>
      <c r="LZ32" s="82"/>
      <c r="MA32" s="80">
        <f>データ!DT7</f>
        <v>165</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132</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130</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6" t="s">
        <v>27</v>
      </c>
      <c r="K52" s="107"/>
      <c r="L52" s="107"/>
      <c r="M52" s="107"/>
      <c r="N52" s="107"/>
      <c r="O52" s="107"/>
      <c r="P52" s="107"/>
      <c r="Q52" s="107"/>
      <c r="R52" s="107"/>
      <c r="S52" s="107"/>
      <c r="T52" s="108"/>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06" t="s">
        <v>27</v>
      </c>
      <c r="EB52" s="107"/>
      <c r="EC52" s="107"/>
      <c r="ED52" s="107"/>
      <c r="EE52" s="107"/>
      <c r="EF52" s="107"/>
      <c r="EG52" s="107"/>
      <c r="EH52" s="107"/>
      <c r="EI52" s="107"/>
      <c r="EJ52" s="107"/>
      <c r="EK52" s="108"/>
      <c r="EL52" s="110">
        <f>データ!BF7</f>
        <v>54</v>
      </c>
      <c r="EM52" s="110"/>
      <c r="EN52" s="110"/>
      <c r="EO52" s="110"/>
      <c r="EP52" s="110"/>
      <c r="EQ52" s="110"/>
      <c r="ER52" s="110"/>
      <c r="ES52" s="110"/>
      <c r="ET52" s="110"/>
      <c r="EU52" s="110"/>
      <c r="EV52" s="110"/>
      <c r="EW52" s="110"/>
      <c r="EX52" s="110"/>
      <c r="EY52" s="110"/>
      <c r="EZ52" s="110"/>
      <c r="FA52" s="110"/>
      <c r="FB52" s="110"/>
      <c r="FC52" s="110"/>
      <c r="FD52" s="110"/>
      <c r="FE52" s="110">
        <f>データ!BG7</f>
        <v>53</v>
      </c>
      <c r="FF52" s="110"/>
      <c r="FG52" s="110"/>
      <c r="FH52" s="110"/>
      <c r="FI52" s="110"/>
      <c r="FJ52" s="110"/>
      <c r="FK52" s="110"/>
      <c r="FL52" s="110"/>
      <c r="FM52" s="110"/>
      <c r="FN52" s="110"/>
      <c r="FO52" s="110"/>
      <c r="FP52" s="110"/>
      <c r="FQ52" s="110"/>
      <c r="FR52" s="110"/>
      <c r="FS52" s="110"/>
      <c r="FT52" s="110"/>
      <c r="FU52" s="110"/>
      <c r="FV52" s="110"/>
      <c r="FW52" s="110"/>
      <c r="FX52" s="110">
        <f>データ!BH7</f>
        <v>50</v>
      </c>
      <c r="FY52" s="110"/>
      <c r="FZ52" s="110"/>
      <c r="GA52" s="110"/>
      <c r="GB52" s="110"/>
      <c r="GC52" s="110"/>
      <c r="GD52" s="110"/>
      <c r="GE52" s="110"/>
      <c r="GF52" s="110"/>
      <c r="GG52" s="110"/>
      <c r="GH52" s="110"/>
      <c r="GI52" s="110"/>
      <c r="GJ52" s="110"/>
      <c r="GK52" s="110"/>
      <c r="GL52" s="110"/>
      <c r="GM52" s="110"/>
      <c r="GN52" s="110"/>
      <c r="GO52" s="110"/>
      <c r="GP52" s="110"/>
      <c r="GQ52" s="110">
        <f>データ!BI7</f>
        <v>56</v>
      </c>
      <c r="GR52" s="110"/>
      <c r="GS52" s="110"/>
      <c r="GT52" s="110"/>
      <c r="GU52" s="110"/>
      <c r="GV52" s="110"/>
      <c r="GW52" s="110"/>
      <c r="GX52" s="110"/>
      <c r="GY52" s="110"/>
      <c r="GZ52" s="110"/>
      <c r="HA52" s="110"/>
      <c r="HB52" s="110"/>
      <c r="HC52" s="110"/>
      <c r="HD52" s="110"/>
      <c r="HE52" s="110"/>
      <c r="HF52" s="110"/>
      <c r="HG52" s="110"/>
      <c r="HH52" s="110"/>
      <c r="HI52" s="110"/>
      <c r="HJ52" s="110">
        <f>データ!BJ7</f>
        <v>49</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6" t="s">
        <v>27</v>
      </c>
      <c r="IS52" s="107"/>
      <c r="IT52" s="107"/>
      <c r="IU52" s="107"/>
      <c r="IV52" s="107"/>
      <c r="IW52" s="107"/>
      <c r="IX52" s="107"/>
      <c r="IY52" s="107"/>
      <c r="IZ52" s="107"/>
      <c r="JA52" s="107"/>
      <c r="JB52" s="108"/>
      <c r="JC52" s="109">
        <f>データ!BQ7</f>
        <v>23618</v>
      </c>
      <c r="JD52" s="109"/>
      <c r="JE52" s="109"/>
      <c r="JF52" s="109"/>
      <c r="JG52" s="109"/>
      <c r="JH52" s="109"/>
      <c r="JI52" s="109"/>
      <c r="JJ52" s="109"/>
      <c r="JK52" s="109"/>
      <c r="JL52" s="109"/>
      <c r="JM52" s="109"/>
      <c r="JN52" s="109"/>
      <c r="JO52" s="109"/>
      <c r="JP52" s="109"/>
      <c r="JQ52" s="109"/>
      <c r="JR52" s="109"/>
      <c r="JS52" s="109"/>
      <c r="JT52" s="109"/>
      <c r="JU52" s="109"/>
      <c r="JV52" s="109">
        <f>データ!BR7</f>
        <v>26637</v>
      </c>
      <c r="JW52" s="109"/>
      <c r="JX52" s="109"/>
      <c r="JY52" s="109"/>
      <c r="JZ52" s="109"/>
      <c r="KA52" s="109"/>
      <c r="KB52" s="109"/>
      <c r="KC52" s="109"/>
      <c r="KD52" s="109"/>
      <c r="KE52" s="109"/>
      <c r="KF52" s="109"/>
      <c r="KG52" s="109"/>
      <c r="KH52" s="109"/>
      <c r="KI52" s="109"/>
      <c r="KJ52" s="109"/>
      <c r="KK52" s="109"/>
      <c r="KL52" s="109"/>
      <c r="KM52" s="109"/>
      <c r="KN52" s="109"/>
      <c r="KO52" s="109">
        <f>データ!BS7</f>
        <v>23418</v>
      </c>
      <c r="KP52" s="109"/>
      <c r="KQ52" s="109"/>
      <c r="KR52" s="109"/>
      <c r="KS52" s="109"/>
      <c r="KT52" s="109"/>
      <c r="KU52" s="109"/>
      <c r="KV52" s="109"/>
      <c r="KW52" s="109"/>
      <c r="KX52" s="109"/>
      <c r="KY52" s="109"/>
      <c r="KZ52" s="109"/>
      <c r="LA52" s="109"/>
      <c r="LB52" s="109"/>
      <c r="LC52" s="109"/>
      <c r="LD52" s="109"/>
      <c r="LE52" s="109"/>
      <c r="LF52" s="109"/>
      <c r="LG52" s="109"/>
      <c r="LH52" s="109">
        <f>データ!BT7</f>
        <v>22555</v>
      </c>
      <c r="LI52" s="109"/>
      <c r="LJ52" s="109"/>
      <c r="LK52" s="109"/>
      <c r="LL52" s="109"/>
      <c r="LM52" s="109"/>
      <c r="LN52" s="109"/>
      <c r="LO52" s="109"/>
      <c r="LP52" s="109"/>
      <c r="LQ52" s="109"/>
      <c r="LR52" s="109"/>
      <c r="LS52" s="109"/>
      <c r="LT52" s="109"/>
      <c r="LU52" s="109"/>
      <c r="LV52" s="109"/>
      <c r="LW52" s="109"/>
      <c r="LX52" s="109"/>
      <c r="LY52" s="109"/>
      <c r="LZ52" s="109"/>
      <c r="MA52" s="109">
        <f>データ!BU7</f>
        <v>19605</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6" t="s">
        <v>29</v>
      </c>
      <c r="K53" s="107"/>
      <c r="L53" s="107"/>
      <c r="M53" s="107"/>
      <c r="N53" s="107"/>
      <c r="O53" s="107"/>
      <c r="P53" s="107"/>
      <c r="Q53" s="107"/>
      <c r="R53" s="107"/>
      <c r="S53" s="107"/>
      <c r="T53" s="108"/>
      <c r="U53" s="109">
        <f>データ!AZ7</f>
        <v>79</v>
      </c>
      <c r="V53" s="109"/>
      <c r="W53" s="109"/>
      <c r="X53" s="109"/>
      <c r="Y53" s="109"/>
      <c r="Z53" s="109"/>
      <c r="AA53" s="109"/>
      <c r="AB53" s="109"/>
      <c r="AC53" s="109"/>
      <c r="AD53" s="109"/>
      <c r="AE53" s="109"/>
      <c r="AF53" s="109"/>
      <c r="AG53" s="109"/>
      <c r="AH53" s="109"/>
      <c r="AI53" s="109"/>
      <c r="AJ53" s="109"/>
      <c r="AK53" s="109"/>
      <c r="AL53" s="109"/>
      <c r="AM53" s="109"/>
      <c r="AN53" s="109">
        <f>データ!BA7</f>
        <v>56</v>
      </c>
      <c r="AO53" s="109"/>
      <c r="AP53" s="109"/>
      <c r="AQ53" s="109"/>
      <c r="AR53" s="109"/>
      <c r="AS53" s="109"/>
      <c r="AT53" s="109"/>
      <c r="AU53" s="109"/>
      <c r="AV53" s="109"/>
      <c r="AW53" s="109"/>
      <c r="AX53" s="109"/>
      <c r="AY53" s="109"/>
      <c r="AZ53" s="109"/>
      <c r="BA53" s="109"/>
      <c r="BB53" s="109"/>
      <c r="BC53" s="109"/>
      <c r="BD53" s="109"/>
      <c r="BE53" s="109"/>
      <c r="BF53" s="109"/>
      <c r="BG53" s="109">
        <f>データ!BB7</f>
        <v>42</v>
      </c>
      <c r="BH53" s="109"/>
      <c r="BI53" s="109"/>
      <c r="BJ53" s="109"/>
      <c r="BK53" s="109"/>
      <c r="BL53" s="109"/>
      <c r="BM53" s="109"/>
      <c r="BN53" s="109"/>
      <c r="BO53" s="109"/>
      <c r="BP53" s="109"/>
      <c r="BQ53" s="109"/>
      <c r="BR53" s="109"/>
      <c r="BS53" s="109"/>
      <c r="BT53" s="109"/>
      <c r="BU53" s="109"/>
      <c r="BV53" s="109"/>
      <c r="BW53" s="109"/>
      <c r="BX53" s="109"/>
      <c r="BY53" s="109"/>
      <c r="BZ53" s="109">
        <f>データ!BC7</f>
        <v>44</v>
      </c>
      <c r="CA53" s="109"/>
      <c r="CB53" s="109"/>
      <c r="CC53" s="109"/>
      <c r="CD53" s="109"/>
      <c r="CE53" s="109"/>
      <c r="CF53" s="109"/>
      <c r="CG53" s="109"/>
      <c r="CH53" s="109"/>
      <c r="CI53" s="109"/>
      <c r="CJ53" s="109"/>
      <c r="CK53" s="109"/>
      <c r="CL53" s="109"/>
      <c r="CM53" s="109"/>
      <c r="CN53" s="109"/>
      <c r="CO53" s="109"/>
      <c r="CP53" s="109"/>
      <c r="CQ53" s="109"/>
      <c r="CR53" s="109"/>
      <c r="CS53" s="109">
        <f>データ!BD7</f>
        <v>45</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06" t="s">
        <v>29</v>
      </c>
      <c r="EB53" s="107"/>
      <c r="EC53" s="107"/>
      <c r="ED53" s="107"/>
      <c r="EE53" s="107"/>
      <c r="EF53" s="107"/>
      <c r="EG53" s="107"/>
      <c r="EH53" s="107"/>
      <c r="EI53" s="107"/>
      <c r="EJ53" s="107"/>
      <c r="EK53" s="108"/>
      <c r="EL53" s="110">
        <f>データ!BK7</f>
        <v>11.2</v>
      </c>
      <c r="EM53" s="110"/>
      <c r="EN53" s="110"/>
      <c r="EO53" s="110"/>
      <c r="EP53" s="110"/>
      <c r="EQ53" s="110"/>
      <c r="ER53" s="110"/>
      <c r="ES53" s="110"/>
      <c r="ET53" s="110"/>
      <c r="EU53" s="110"/>
      <c r="EV53" s="110"/>
      <c r="EW53" s="110"/>
      <c r="EX53" s="110"/>
      <c r="EY53" s="110"/>
      <c r="EZ53" s="110"/>
      <c r="FA53" s="110"/>
      <c r="FB53" s="110"/>
      <c r="FC53" s="110"/>
      <c r="FD53" s="110"/>
      <c r="FE53" s="110">
        <f>データ!BL7</f>
        <v>8</v>
      </c>
      <c r="FF53" s="110"/>
      <c r="FG53" s="110"/>
      <c r="FH53" s="110"/>
      <c r="FI53" s="110"/>
      <c r="FJ53" s="110"/>
      <c r="FK53" s="110"/>
      <c r="FL53" s="110"/>
      <c r="FM53" s="110"/>
      <c r="FN53" s="110"/>
      <c r="FO53" s="110"/>
      <c r="FP53" s="110"/>
      <c r="FQ53" s="110"/>
      <c r="FR53" s="110"/>
      <c r="FS53" s="110"/>
      <c r="FT53" s="110"/>
      <c r="FU53" s="110"/>
      <c r="FV53" s="110"/>
      <c r="FW53" s="110"/>
      <c r="FX53" s="110">
        <f>データ!BM7</f>
        <v>13.7</v>
      </c>
      <c r="FY53" s="110"/>
      <c r="FZ53" s="110"/>
      <c r="GA53" s="110"/>
      <c r="GB53" s="110"/>
      <c r="GC53" s="110"/>
      <c r="GD53" s="110"/>
      <c r="GE53" s="110"/>
      <c r="GF53" s="110"/>
      <c r="GG53" s="110"/>
      <c r="GH53" s="110"/>
      <c r="GI53" s="110"/>
      <c r="GJ53" s="110"/>
      <c r="GK53" s="110"/>
      <c r="GL53" s="110"/>
      <c r="GM53" s="110"/>
      <c r="GN53" s="110"/>
      <c r="GO53" s="110"/>
      <c r="GP53" s="110"/>
      <c r="GQ53" s="110">
        <f>データ!BN7</f>
        <v>7.5</v>
      </c>
      <c r="GR53" s="110"/>
      <c r="GS53" s="110"/>
      <c r="GT53" s="110"/>
      <c r="GU53" s="110"/>
      <c r="GV53" s="110"/>
      <c r="GW53" s="110"/>
      <c r="GX53" s="110"/>
      <c r="GY53" s="110"/>
      <c r="GZ53" s="110"/>
      <c r="HA53" s="110"/>
      <c r="HB53" s="110"/>
      <c r="HC53" s="110"/>
      <c r="HD53" s="110"/>
      <c r="HE53" s="110"/>
      <c r="HF53" s="110"/>
      <c r="HG53" s="110"/>
      <c r="HH53" s="110"/>
      <c r="HI53" s="110"/>
      <c r="HJ53" s="110">
        <f>データ!BO7</f>
        <v>1.9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6" t="s">
        <v>29</v>
      </c>
      <c r="IS53" s="107"/>
      <c r="IT53" s="107"/>
      <c r="IU53" s="107"/>
      <c r="IV53" s="107"/>
      <c r="IW53" s="107"/>
      <c r="IX53" s="107"/>
      <c r="IY53" s="107"/>
      <c r="IZ53" s="107"/>
      <c r="JA53" s="107"/>
      <c r="JB53" s="108"/>
      <c r="JC53" s="109">
        <f>データ!BV7</f>
        <v>19615</v>
      </c>
      <c r="JD53" s="109"/>
      <c r="JE53" s="109"/>
      <c r="JF53" s="109"/>
      <c r="JG53" s="109"/>
      <c r="JH53" s="109"/>
      <c r="JI53" s="109"/>
      <c r="JJ53" s="109"/>
      <c r="JK53" s="109"/>
      <c r="JL53" s="109"/>
      <c r="JM53" s="109"/>
      <c r="JN53" s="109"/>
      <c r="JO53" s="109"/>
      <c r="JP53" s="109"/>
      <c r="JQ53" s="109"/>
      <c r="JR53" s="109"/>
      <c r="JS53" s="109"/>
      <c r="JT53" s="109"/>
      <c r="JU53" s="109"/>
      <c r="JV53" s="109">
        <f>データ!BW7</f>
        <v>21116</v>
      </c>
      <c r="JW53" s="109"/>
      <c r="JX53" s="109"/>
      <c r="JY53" s="109"/>
      <c r="JZ53" s="109"/>
      <c r="KA53" s="109"/>
      <c r="KB53" s="109"/>
      <c r="KC53" s="109"/>
      <c r="KD53" s="109"/>
      <c r="KE53" s="109"/>
      <c r="KF53" s="109"/>
      <c r="KG53" s="109"/>
      <c r="KH53" s="109"/>
      <c r="KI53" s="109"/>
      <c r="KJ53" s="109"/>
      <c r="KK53" s="109"/>
      <c r="KL53" s="109"/>
      <c r="KM53" s="109"/>
      <c r="KN53" s="109"/>
      <c r="KO53" s="109">
        <f>データ!BX7</f>
        <v>20714</v>
      </c>
      <c r="KP53" s="109"/>
      <c r="KQ53" s="109"/>
      <c r="KR53" s="109"/>
      <c r="KS53" s="109"/>
      <c r="KT53" s="109"/>
      <c r="KU53" s="109"/>
      <c r="KV53" s="109"/>
      <c r="KW53" s="109"/>
      <c r="KX53" s="109"/>
      <c r="KY53" s="109"/>
      <c r="KZ53" s="109"/>
      <c r="LA53" s="109"/>
      <c r="LB53" s="109"/>
      <c r="LC53" s="109"/>
      <c r="LD53" s="109"/>
      <c r="LE53" s="109"/>
      <c r="LF53" s="109"/>
      <c r="LG53" s="109"/>
      <c r="LH53" s="109">
        <f>データ!BY7</f>
        <v>16622</v>
      </c>
      <c r="LI53" s="109"/>
      <c r="LJ53" s="109"/>
      <c r="LK53" s="109"/>
      <c r="LL53" s="109"/>
      <c r="LM53" s="109"/>
      <c r="LN53" s="109"/>
      <c r="LO53" s="109"/>
      <c r="LP53" s="109"/>
      <c r="LQ53" s="109"/>
      <c r="LR53" s="109"/>
      <c r="LS53" s="109"/>
      <c r="LT53" s="109"/>
      <c r="LU53" s="109"/>
      <c r="LV53" s="109"/>
      <c r="LW53" s="109"/>
      <c r="LX53" s="109"/>
      <c r="LY53" s="109"/>
      <c r="LZ53" s="109"/>
      <c r="MA53" s="109">
        <f>データ!BZ7</f>
        <v>15790</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131</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169531</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84">
        <f>データ!$B$11</f>
        <v>41640</v>
      </c>
      <c r="S76" s="85"/>
      <c r="T76" s="85"/>
      <c r="U76" s="85"/>
      <c r="V76" s="85"/>
      <c r="W76" s="85"/>
      <c r="X76" s="85"/>
      <c r="Y76" s="85"/>
      <c r="Z76" s="85"/>
      <c r="AA76" s="85"/>
      <c r="AB76" s="85"/>
      <c r="AC76" s="85"/>
      <c r="AD76" s="85"/>
      <c r="AE76" s="85"/>
      <c r="AF76" s="86"/>
      <c r="AG76" s="84">
        <f>データ!$C$11</f>
        <v>42005</v>
      </c>
      <c r="AH76" s="85"/>
      <c r="AI76" s="85"/>
      <c r="AJ76" s="85"/>
      <c r="AK76" s="85"/>
      <c r="AL76" s="85"/>
      <c r="AM76" s="85"/>
      <c r="AN76" s="85"/>
      <c r="AO76" s="85"/>
      <c r="AP76" s="85"/>
      <c r="AQ76" s="85"/>
      <c r="AR76" s="85"/>
      <c r="AS76" s="85"/>
      <c r="AT76" s="85"/>
      <c r="AU76" s="86"/>
      <c r="AV76" s="84">
        <f>データ!$D$11</f>
        <v>42370</v>
      </c>
      <c r="AW76" s="85"/>
      <c r="AX76" s="85"/>
      <c r="AY76" s="85"/>
      <c r="AZ76" s="85"/>
      <c r="BA76" s="85"/>
      <c r="BB76" s="85"/>
      <c r="BC76" s="85"/>
      <c r="BD76" s="85"/>
      <c r="BE76" s="85"/>
      <c r="BF76" s="85"/>
      <c r="BG76" s="85"/>
      <c r="BH76" s="85"/>
      <c r="BI76" s="85"/>
      <c r="BJ76" s="86"/>
      <c r="BK76" s="84">
        <f>データ!$E$11</f>
        <v>42736</v>
      </c>
      <c r="BL76" s="85"/>
      <c r="BM76" s="85"/>
      <c r="BN76" s="85"/>
      <c r="BO76" s="85"/>
      <c r="BP76" s="85"/>
      <c r="BQ76" s="85"/>
      <c r="BR76" s="85"/>
      <c r="BS76" s="85"/>
      <c r="BT76" s="85"/>
      <c r="BU76" s="85"/>
      <c r="BV76" s="85"/>
      <c r="BW76" s="85"/>
      <c r="BX76" s="85"/>
      <c r="BY76" s="86"/>
      <c r="BZ76" s="84">
        <f>データ!$F$11</f>
        <v>43101</v>
      </c>
      <c r="CA76" s="85"/>
      <c r="CB76" s="85"/>
      <c r="CC76" s="85"/>
      <c r="CD76" s="85"/>
      <c r="CE76" s="85"/>
      <c r="CF76" s="85"/>
      <c r="CG76" s="85"/>
      <c r="CH76" s="85"/>
      <c r="CI76" s="85"/>
      <c r="CJ76" s="85"/>
      <c r="CK76" s="85"/>
      <c r="CL76" s="85"/>
      <c r="CM76" s="85"/>
      <c r="CN76" s="86"/>
      <c r="CO76" s="4"/>
      <c r="CP76" s="4"/>
      <c r="CQ76" s="4"/>
      <c r="CR76" s="4"/>
      <c r="CS76" s="4"/>
      <c r="CT76" s="4"/>
      <c r="CU76" s="4"/>
      <c r="CV76" s="87">
        <f>データ!CN7</f>
        <v>25108</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f>データ!$B$11</f>
        <v>41640</v>
      </c>
      <c r="GM76" s="85"/>
      <c r="GN76" s="85"/>
      <c r="GO76" s="85"/>
      <c r="GP76" s="85"/>
      <c r="GQ76" s="85"/>
      <c r="GR76" s="85"/>
      <c r="GS76" s="85"/>
      <c r="GT76" s="85"/>
      <c r="GU76" s="85"/>
      <c r="GV76" s="85"/>
      <c r="GW76" s="85"/>
      <c r="GX76" s="85"/>
      <c r="GY76" s="85"/>
      <c r="GZ76" s="86"/>
      <c r="HA76" s="84">
        <f>データ!$C$11</f>
        <v>42005</v>
      </c>
      <c r="HB76" s="85"/>
      <c r="HC76" s="85"/>
      <c r="HD76" s="85"/>
      <c r="HE76" s="85"/>
      <c r="HF76" s="85"/>
      <c r="HG76" s="85"/>
      <c r="HH76" s="85"/>
      <c r="HI76" s="85"/>
      <c r="HJ76" s="85"/>
      <c r="HK76" s="85"/>
      <c r="HL76" s="85"/>
      <c r="HM76" s="85"/>
      <c r="HN76" s="85"/>
      <c r="HO76" s="86"/>
      <c r="HP76" s="84">
        <f>データ!$D$11</f>
        <v>42370</v>
      </c>
      <c r="HQ76" s="85"/>
      <c r="HR76" s="85"/>
      <c r="HS76" s="85"/>
      <c r="HT76" s="85"/>
      <c r="HU76" s="85"/>
      <c r="HV76" s="85"/>
      <c r="HW76" s="85"/>
      <c r="HX76" s="85"/>
      <c r="HY76" s="85"/>
      <c r="HZ76" s="85"/>
      <c r="IA76" s="85"/>
      <c r="IB76" s="85"/>
      <c r="IC76" s="85"/>
      <c r="ID76" s="86"/>
      <c r="IE76" s="84">
        <f>データ!$E$11</f>
        <v>42736</v>
      </c>
      <c r="IF76" s="85"/>
      <c r="IG76" s="85"/>
      <c r="IH76" s="85"/>
      <c r="II76" s="85"/>
      <c r="IJ76" s="85"/>
      <c r="IK76" s="85"/>
      <c r="IL76" s="85"/>
      <c r="IM76" s="85"/>
      <c r="IN76" s="85"/>
      <c r="IO76" s="85"/>
      <c r="IP76" s="85"/>
      <c r="IQ76" s="85"/>
      <c r="IR76" s="85"/>
      <c r="IS76" s="86"/>
      <c r="IT76" s="84">
        <f>データ!$F$11</f>
        <v>43101</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f>データ!$B$11</f>
        <v>41640</v>
      </c>
      <c r="KB76" s="85"/>
      <c r="KC76" s="85"/>
      <c r="KD76" s="85"/>
      <c r="KE76" s="85"/>
      <c r="KF76" s="85"/>
      <c r="KG76" s="85"/>
      <c r="KH76" s="85"/>
      <c r="KI76" s="85"/>
      <c r="KJ76" s="85"/>
      <c r="KK76" s="85"/>
      <c r="KL76" s="85"/>
      <c r="KM76" s="85"/>
      <c r="KN76" s="85"/>
      <c r="KO76" s="86"/>
      <c r="KP76" s="84">
        <f>データ!$C$11</f>
        <v>42005</v>
      </c>
      <c r="KQ76" s="85"/>
      <c r="KR76" s="85"/>
      <c r="KS76" s="85"/>
      <c r="KT76" s="85"/>
      <c r="KU76" s="85"/>
      <c r="KV76" s="85"/>
      <c r="KW76" s="85"/>
      <c r="KX76" s="85"/>
      <c r="KY76" s="85"/>
      <c r="KZ76" s="85"/>
      <c r="LA76" s="85"/>
      <c r="LB76" s="85"/>
      <c r="LC76" s="85"/>
      <c r="LD76" s="86"/>
      <c r="LE76" s="84">
        <f>データ!$D$11</f>
        <v>42370</v>
      </c>
      <c r="LF76" s="85"/>
      <c r="LG76" s="85"/>
      <c r="LH76" s="85"/>
      <c r="LI76" s="85"/>
      <c r="LJ76" s="85"/>
      <c r="LK76" s="85"/>
      <c r="LL76" s="85"/>
      <c r="LM76" s="85"/>
      <c r="LN76" s="85"/>
      <c r="LO76" s="85"/>
      <c r="LP76" s="85"/>
      <c r="LQ76" s="85"/>
      <c r="LR76" s="85"/>
      <c r="LS76" s="86"/>
      <c r="LT76" s="84">
        <f>データ!$E$11</f>
        <v>42736</v>
      </c>
      <c r="LU76" s="85"/>
      <c r="LV76" s="85"/>
      <c r="LW76" s="85"/>
      <c r="LX76" s="85"/>
      <c r="LY76" s="85"/>
      <c r="LZ76" s="85"/>
      <c r="MA76" s="85"/>
      <c r="MB76" s="85"/>
      <c r="MC76" s="85"/>
      <c r="MD76" s="85"/>
      <c r="ME76" s="85"/>
      <c r="MF76" s="85"/>
      <c r="MG76" s="85"/>
      <c r="MH76" s="86"/>
      <c r="MI76" s="84">
        <f>データ!$F$11</f>
        <v>43101</v>
      </c>
      <c r="MJ76" s="85"/>
      <c r="MK76" s="85"/>
      <c r="ML76" s="85"/>
      <c r="MM76" s="85"/>
      <c r="MN76" s="85"/>
      <c r="MO76" s="85"/>
      <c r="MP76" s="85"/>
      <c r="MQ76" s="85"/>
      <c r="MR76" s="85"/>
      <c r="MS76" s="85"/>
      <c r="MT76" s="85"/>
      <c r="MU76" s="85"/>
      <c r="MV76" s="85"/>
      <c r="MW76" s="86"/>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15</v>
      </c>
      <c r="KB77" s="81"/>
      <c r="KC77" s="81"/>
      <c r="KD77" s="81"/>
      <c r="KE77" s="81"/>
      <c r="KF77" s="81"/>
      <c r="KG77" s="81"/>
      <c r="KH77" s="81"/>
      <c r="KI77" s="81"/>
      <c r="KJ77" s="81"/>
      <c r="KK77" s="81"/>
      <c r="KL77" s="81"/>
      <c r="KM77" s="81"/>
      <c r="KN77" s="81"/>
      <c r="KO77" s="82"/>
      <c r="KP77" s="80">
        <f>データ!DA7</f>
        <v>10</v>
      </c>
      <c r="KQ77" s="81"/>
      <c r="KR77" s="81"/>
      <c r="KS77" s="81"/>
      <c r="KT77" s="81"/>
      <c r="KU77" s="81"/>
      <c r="KV77" s="81"/>
      <c r="KW77" s="81"/>
      <c r="KX77" s="81"/>
      <c r="KY77" s="81"/>
      <c r="KZ77" s="81"/>
      <c r="LA77" s="81"/>
      <c r="LB77" s="81"/>
      <c r="LC77" s="81"/>
      <c r="LD77" s="82"/>
      <c r="LE77" s="80">
        <f>データ!DB7</f>
        <v>298</v>
      </c>
      <c r="LF77" s="81"/>
      <c r="LG77" s="81"/>
      <c r="LH77" s="81"/>
      <c r="LI77" s="81"/>
      <c r="LJ77" s="81"/>
      <c r="LK77" s="81"/>
      <c r="LL77" s="81"/>
      <c r="LM77" s="81"/>
      <c r="LN77" s="81"/>
      <c r="LO77" s="81"/>
      <c r="LP77" s="81"/>
      <c r="LQ77" s="81"/>
      <c r="LR77" s="81"/>
      <c r="LS77" s="82"/>
      <c r="LT77" s="80">
        <f>データ!DC7</f>
        <v>281</v>
      </c>
      <c r="LU77" s="81"/>
      <c r="LV77" s="81"/>
      <c r="LW77" s="81"/>
      <c r="LX77" s="81"/>
      <c r="LY77" s="81"/>
      <c r="LZ77" s="81"/>
      <c r="MA77" s="81"/>
      <c r="MB77" s="81"/>
      <c r="MC77" s="81"/>
      <c r="MD77" s="81"/>
      <c r="ME77" s="81"/>
      <c r="MF77" s="81"/>
      <c r="MG77" s="81"/>
      <c r="MH77" s="82"/>
      <c r="MI77" s="80">
        <f>データ!DD7</f>
        <v>293</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141.9</v>
      </c>
      <c r="KB78" s="81"/>
      <c r="KC78" s="81"/>
      <c r="KD78" s="81"/>
      <c r="KE78" s="81"/>
      <c r="KF78" s="81"/>
      <c r="KG78" s="81"/>
      <c r="KH78" s="81"/>
      <c r="KI78" s="81"/>
      <c r="KJ78" s="81"/>
      <c r="KK78" s="81"/>
      <c r="KL78" s="81"/>
      <c r="KM78" s="81"/>
      <c r="KN78" s="81"/>
      <c r="KO78" s="82"/>
      <c r="KP78" s="80">
        <f>データ!DF7</f>
        <v>181.6</v>
      </c>
      <c r="KQ78" s="81"/>
      <c r="KR78" s="81"/>
      <c r="KS78" s="81"/>
      <c r="KT78" s="81"/>
      <c r="KU78" s="81"/>
      <c r="KV78" s="81"/>
      <c r="KW78" s="81"/>
      <c r="KX78" s="81"/>
      <c r="KY78" s="81"/>
      <c r="KZ78" s="81"/>
      <c r="LA78" s="81"/>
      <c r="LB78" s="81"/>
      <c r="LC78" s="81"/>
      <c r="LD78" s="82"/>
      <c r="LE78" s="80">
        <f>データ!DG7</f>
        <v>148.9</v>
      </c>
      <c r="LF78" s="81"/>
      <c r="LG78" s="81"/>
      <c r="LH78" s="81"/>
      <c r="LI78" s="81"/>
      <c r="LJ78" s="81"/>
      <c r="LK78" s="81"/>
      <c r="LL78" s="81"/>
      <c r="LM78" s="81"/>
      <c r="LN78" s="81"/>
      <c r="LO78" s="81"/>
      <c r="LP78" s="81"/>
      <c r="LQ78" s="81"/>
      <c r="LR78" s="81"/>
      <c r="LS78" s="82"/>
      <c r="LT78" s="80">
        <f>データ!DH7</f>
        <v>135.30000000000001</v>
      </c>
      <c r="LU78" s="81"/>
      <c r="LV78" s="81"/>
      <c r="LW78" s="81"/>
      <c r="LX78" s="81"/>
      <c r="LY78" s="81"/>
      <c r="LZ78" s="81"/>
      <c r="MA78" s="81"/>
      <c r="MB78" s="81"/>
      <c r="MC78" s="81"/>
      <c r="MD78" s="81"/>
      <c r="ME78" s="81"/>
      <c r="MF78" s="81"/>
      <c r="MG78" s="81"/>
      <c r="MH78" s="82"/>
      <c r="MI78" s="80">
        <f>データ!DI7</f>
        <v>110.8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kGAbwtPwrhoRKBt2lkF9u0Um5mVx9DYbZQDQAgopDNubxVRnyv9gv115tqhu+ApAW94QFx4Zc7C3tWd+bohB2g==" saltValue="8IlK404cX4AiD+CdmRBSb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6" t="s">
        <v>58</v>
      </c>
      <c r="I3" s="147"/>
      <c r="J3" s="147"/>
      <c r="K3" s="147"/>
      <c r="L3" s="147"/>
      <c r="M3" s="147"/>
      <c r="N3" s="147"/>
      <c r="O3" s="147"/>
      <c r="P3" s="147"/>
      <c r="Q3" s="147"/>
      <c r="R3" s="147"/>
      <c r="S3" s="147"/>
      <c r="T3" s="147"/>
      <c r="U3" s="147"/>
      <c r="V3" s="147"/>
      <c r="W3" s="147"/>
      <c r="X3" s="147"/>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8"/>
      <c r="I4" s="149"/>
      <c r="J4" s="149"/>
      <c r="K4" s="149"/>
      <c r="L4" s="149"/>
      <c r="M4" s="149"/>
      <c r="N4" s="149"/>
      <c r="O4" s="149"/>
      <c r="P4" s="149"/>
      <c r="Q4" s="149"/>
      <c r="R4" s="149"/>
      <c r="S4" s="149"/>
      <c r="T4" s="149"/>
      <c r="U4" s="149"/>
      <c r="V4" s="149"/>
      <c r="W4" s="149"/>
      <c r="X4" s="149"/>
      <c r="Y4" s="143" t="s">
        <v>62</v>
      </c>
      <c r="Z4" s="144"/>
      <c r="AA4" s="144"/>
      <c r="AB4" s="144"/>
      <c r="AC4" s="144"/>
      <c r="AD4" s="144"/>
      <c r="AE4" s="144"/>
      <c r="AF4" s="144"/>
      <c r="AG4" s="144"/>
      <c r="AH4" s="144"/>
      <c r="AI4" s="145"/>
      <c r="AJ4" s="140" t="s">
        <v>63</v>
      </c>
      <c r="AK4" s="140"/>
      <c r="AL4" s="140"/>
      <c r="AM4" s="140"/>
      <c r="AN4" s="140"/>
      <c r="AO4" s="140"/>
      <c r="AP4" s="140"/>
      <c r="AQ4" s="140"/>
      <c r="AR4" s="140"/>
      <c r="AS4" s="140"/>
      <c r="AT4" s="140"/>
      <c r="AU4" s="150" t="s">
        <v>64</v>
      </c>
      <c r="AV4" s="140"/>
      <c r="AW4" s="140"/>
      <c r="AX4" s="140"/>
      <c r="AY4" s="140"/>
      <c r="AZ4" s="140"/>
      <c r="BA4" s="140"/>
      <c r="BB4" s="140"/>
      <c r="BC4" s="140"/>
      <c r="BD4" s="140"/>
      <c r="BE4" s="140"/>
      <c r="BF4" s="140" t="s">
        <v>65</v>
      </c>
      <c r="BG4" s="140"/>
      <c r="BH4" s="140"/>
      <c r="BI4" s="140"/>
      <c r="BJ4" s="140"/>
      <c r="BK4" s="140"/>
      <c r="BL4" s="140"/>
      <c r="BM4" s="140"/>
      <c r="BN4" s="140"/>
      <c r="BO4" s="140"/>
      <c r="BP4" s="140"/>
      <c r="BQ4" s="150" t="s">
        <v>66</v>
      </c>
      <c r="BR4" s="140"/>
      <c r="BS4" s="140"/>
      <c r="BT4" s="140"/>
      <c r="BU4" s="140"/>
      <c r="BV4" s="140"/>
      <c r="BW4" s="140"/>
      <c r="BX4" s="140"/>
      <c r="BY4" s="140"/>
      <c r="BZ4" s="140"/>
      <c r="CA4" s="140"/>
      <c r="CB4" s="140" t="s">
        <v>67</v>
      </c>
      <c r="CC4" s="140"/>
      <c r="CD4" s="140"/>
      <c r="CE4" s="140"/>
      <c r="CF4" s="140"/>
      <c r="CG4" s="140"/>
      <c r="CH4" s="140"/>
      <c r="CI4" s="140"/>
      <c r="CJ4" s="140"/>
      <c r="CK4" s="140"/>
      <c r="CL4" s="140"/>
      <c r="CM4" s="141" t="s">
        <v>68</v>
      </c>
      <c r="CN4" s="141" t="s">
        <v>69</v>
      </c>
      <c r="CO4" s="143" t="s">
        <v>70</v>
      </c>
      <c r="CP4" s="144"/>
      <c r="CQ4" s="144"/>
      <c r="CR4" s="144"/>
      <c r="CS4" s="144"/>
      <c r="CT4" s="144"/>
      <c r="CU4" s="144"/>
      <c r="CV4" s="144"/>
      <c r="CW4" s="144"/>
      <c r="CX4" s="144"/>
      <c r="CY4" s="145"/>
      <c r="CZ4" s="140" t="s">
        <v>71</v>
      </c>
      <c r="DA4" s="140"/>
      <c r="DB4" s="140"/>
      <c r="DC4" s="140"/>
      <c r="DD4" s="140"/>
      <c r="DE4" s="140"/>
      <c r="DF4" s="140"/>
      <c r="DG4" s="140"/>
      <c r="DH4" s="140"/>
      <c r="DI4" s="140"/>
      <c r="DJ4" s="140"/>
      <c r="DK4" s="143" t="s">
        <v>72</v>
      </c>
      <c r="DL4" s="144"/>
      <c r="DM4" s="144"/>
      <c r="DN4" s="144"/>
      <c r="DO4" s="144"/>
      <c r="DP4" s="144"/>
      <c r="DQ4" s="144"/>
      <c r="DR4" s="144"/>
      <c r="DS4" s="144"/>
      <c r="DT4" s="144"/>
      <c r="DU4" s="145"/>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99</v>
      </c>
      <c r="AL5" s="59" t="s">
        <v>100</v>
      </c>
      <c r="AM5" s="59" t="s">
        <v>91</v>
      </c>
      <c r="AN5" s="59" t="s">
        <v>92</v>
      </c>
      <c r="AO5" s="59" t="s">
        <v>93</v>
      </c>
      <c r="AP5" s="59" t="s">
        <v>94</v>
      </c>
      <c r="AQ5" s="59" t="s">
        <v>95</v>
      </c>
      <c r="AR5" s="59" t="s">
        <v>96</v>
      </c>
      <c r="AS5" s="59" t="s">
        <v>97</v>
      </c>
      <c r="AT5" s="59" t="s">
        <v>98</v>
      </c>
      <c r="AU5" s="59" t="s">
        <v>88</v>
      </c>
      <c r="AV5" s="59" t="s">
        <v>99</v>
      </c>
      <c r="AW5" s="59" t="s">
        <v>101</v>
      </c>
      <c r="AX5" s="59" t="s">
        <v>102</v>
      </c>
      <c r="AY5" s="59" t="s">
        <v>92</v>
      </c>
      <c r="AZ5" s="59" t="s">
        <v>93</v>
      </c>
      <c r="BA5" s="59" t="s">
        <v>94</v>
      </c>
      <c r="BB5" s="59" t="s">
        <v>95</v>
      </c>
      <c r="BC5" s="59" t="s">
        <v>96</v>
      </c>
      <c r="BD5" s="59" t="s">
        <v>97</v>
      </c>
      <c r="BE5" s="59" t="s">
        <v>98</v>
      </c>
      <c r="BF5" s="59" t="s">
        <v>103</v>
      </c>
      <c r="BG5" s="59" t="s">
        <v>104</v>
      </c>
      <c r="BH5" s="59" t="s">
        <v>100</v>
      </c>
      <c r="BI5" s="59" t="s">
        <v>91</v>
      </c>
      <c r="BJ5" s="59" t="s">
        <v>92</v>
      </c>
      <c r="BK5" s="59" t="s">
        <v>93</v>
      </c>
      <c r="BL5" s="59" t="s">
        <v>94</v>
      </c>
      <c r="BM5" s="59" t="s">
        <v>95</v>
      </c>
      <c r="BN5" s="59" t="s">
        <v>96</v>
      </c>
      <c r="BO5" s="59" t="s">
        <v>97</v>
      </c>
      <c r="BP5" s="59" t="s">
        <v>98</v>
      </c>
      <c r="BQ5" s="59" t="s">
        <v>88</v>
      </c>
      <c r="BR5" s="59" t="s">
        <v>89</v>
      </c>
      <c r="BS5" s="59" t="s">
        <v>90</v>
      </c>
      <c r="BT5" s="59" t="s">
        <v>91</v>
      </c>
      <c r="BU5" s="59" t="s">
        <v>105</v>
      </c>
      <c r="BV5" s="59" t="s">
        <v>93</v>
      </c>
      <c r="BW5" s="59" t="s">
        <v>94</v>
      </c>
      <c r="BX5" s="59" t="s">
        <v>95</v>
      </c>
      <c r="BY5" s="59" t="s">
        <v>96</v>
      </c>
      <c r="BZ5" s="59" t="s">
        <v>97</v>
      </c>
      <c r="CA5" s="59" t="s">
        <v>98</v>
      </c>
      <c r="CB5" s="59" t="s">
        <v>88</v>
      </c>
      <c r="CC5" s="59" t="s">
        <v>99</v>
      </c>
      <c r="CD5" s="59" t="s">
        <v>100</v>
      </c>
      <c r="CE5" s="59" t="s">
        <v>91</v>
      </c>
      <c r="CF5" s="59" t="s">
        <v>92</v>
      </c>
      <c r="CG5" s="59" t="s">
        <v>93</v>
      </c>
      <c r="CH5" s="59" t="s">
        <v>94</v>
      </c>
      <c r="CI5" s="59" t="s">
        <v>95</v>
      </c>
      <c r="CJ5" s="59" t="s">
        <v>96</v>
      </c>
      <c r="CK5" s="59" t="s">
        <v>97</v>
      </c>
      <c r="CL5" s="59" t="s">
        <v>98</v>
      </c>
      <c r="CM5" s="142"/>
      <c r="CN5" s="142"/>
      <c r="CO5" s="59" t="s">
        <v>88</v>
      </c>
      <c r="CP5" s="59" t="s">
        <v>89</v>
      </c>
      <c r="CQ5" s="59" t="s">
        <v>101</v>
      </c>
      <c r="CR5" s="59" t="s">
        <v>91</v>
      </c>
      <c r="CS5" s="59" t="s">
        <v>92</v>
      </c>
      <c r="CT5" s="59" t="s">
        <v>93</v>
      </c>
      <c r="CU5" s="59" t="s">
        <v>94</v>
      </c>
      <c r="CV5" s="59" t="s">
        <v>95</v>
      </c>
      <c r="CW5" s="59" t="s">
        <v>96</v>
      </c>
      <c r="CX5" s="59" t="s">
        <v>97</v>
      </c>
      <c r="CY5" s="59" t="s">
        <v>98</v>
      </c>
      <c r="CZ5" s="59" t="s">
        <v>88</v>
      </c>
      <c r="DA5" s="59" t="s">
        <v>99</v>
      </c>
      <c r="DB5" s="59" t="s">
        <v>100</v>
      </c>
      <c r="DC5" s="59" t="s">
        <v>91</v>
      </c>
      <c r="DD5" s="59" t="s">
        <v>92</v>
      </c>
      <c r="DE5" s="59" t="s">
        <v>93</v>
      </c>
      <c r="DF5" s="59" t="s">
        <v>94</v>
      </c>
      <c r="DG5" s="59" t="s">
        <v>95</v>
      </c>
      <c r="DH5" s="59" t="s">
        <v>96</v>
      </c>
      <c r="DI5" s="59" t="s">
        <v>97</v>
      </c>
      <c r="DJ5" s="59" t="s">
        <v>35</v>
      </c>
      <c r="DK5" s="59" t="s">
        <v>88</v>
      </c>
      <c r="DL5" s="59" t="s">
        <v>99</v>
      </c>
      <c r="DM5" s="59" t="s">
        <v>100</v>
      </c>
      <c r="DN5" s="59" t="s">
        <v>102</v>
      </c>
      <c r="DO5" s="59" t="s">
        <v>92</v>
      </c>
      <c r="DP5" s="59" t="s">
        <v>93</v>
      </c>
      <c r="DQ5" s="59" t="s">
        <v>94</v>
      </c>
      <c r="DR5" s="59" t="s">
        <v>95</v>
      </c>
      <c r="DS5" s="59" t="s">
        <v>96</v>
      </c>
      <c r="DT5" s="59" t="s">
        <v>97</v>
      </c>
      <c r="DU5" s="59" t="s">
        <v>98</v>
      </c>
    </row>
    <row r="6" spans="1:125" s="66" customFormat="1" x14ac:dyDescent="0.15">
      <c r="A6" s="49" t="s">
        <v>106</v>
      </c>
      <c r="B6" s="60">
        <f>B8</f>
        <v>2018</v>
      </c>
      <c r="C6" s="60">
        <f t="shared" ref="C6:X6" si="1">C8</f>
        <v>422011</v>
      </c>
      <c r="D6" s="60">
        <f t="shared" si="1"/>
        <v>47</v>
      </c>
      <c r="E6" s="60">
        <f t="shared" si="1"/>
        <v>14</v>
      </c>
      <c r="F6" s="60">
        <f t="shared" si="1"/>
        <v>0</v>
      </c>
      <c r="G6" s="60">
        <f t="shared" si="1"/>
        <v>3</v>
      </c>
      <c r="H6" s="60" t="str">
        <f>SUBSTITUTE(H8,"　","")</f>
        <v>長崎県長崎市</v>
      </c>
      <c r="I6" s="60" t="str">
        <f t="shared" si="1"/>
        <v>長崎市松が枝町駐車場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 届出駐車場</v>
      </c>
      <c r="Q6" s="62" t="str">
        <f t="shared" si="1"/>
        <v>地下式</v>
      </c>
      <c r="R6" s="63">
        <f t="shared" si="1"/>
        <v>43</v>
      </c>
      <c r="S6" s="62" t="str">
        <f t="shared" si="1"/>
        <v>公共施設</v>
      </c>
      <c r="T6" s="62" t="str">
        <f t="shared" si="1"/>
        <v>有</v>
      </c>
      <c r="U6" s="63">
        <f t="shared" si="1"/>
        <v>3879</v>
      </c>
      <c r="V6" s="63">
        <f t="shared" si="1"/>
        <v>55</v>
      </c>
      <c r="W6" s="63">
        <f t="shared" si="1"/>
        <v>1480</v>
      </c>
      <c r="X6" s="62" t="str">
        <f t="shared" si="1"/>
        <v>代行制</v>
      </c>
      <c r="Y6" s="64">
        <f>IF(Y8="-",NA(),Y8)</f>
        <v>206</v>
      </c>
      <c r="Z6" s="64">
        <f t="shared" ref="Z6:AH6" si="2">IF(Z8="-",NA(),Z8)</f>
        <v>203</v>
      </c>
      <c r="AA6" s="64">
        <f t="shared" si="2"/>
        <v>210</v>
      </c>
      <c r="AB6" s="64">
        <f t="shared" si="2"/>
        <v>217</v>
      </c>
      <c r="AC6" s="64">
        <f t="shared" si="2"/>
        <v>187</v>
      </c>
      <c r="AD6" s="64">
        <f t="shared" si="2"/>
        <v>135.30000000000001</v>
      </c>
      <c r="AE6" s="64">
        <f t="shared" si="2"/>
        <v>133.5</v>
      </c>
      <c r="AF6" s="64">
        <f t="shared" si="2"/>
        <v>136.30000000000001</v>
      </c>
      <c r="AG6" s="64">
        <f t="shared" si="2"/>
        <v>130.9</v>
      </c>
      <c r="AH6" s="64">
        <f t="shared" si="2"/>
        <v>155.30000000000001</v>
      </c>
      <c r="AI6" s="61" t="str">
        <f>IF(AI8="-","",IF(AI8="-","【-】","【"&amp;SUBSTITUTE(TEXT(AI8,"#,##0.0"),"-","△")&amp;"】"))</f>
        <v>【297.1】</v>
      </c>
      <c r="AJ6" s="64">
        <f>IF(AJ8="-",NA(),AJ8)</f>
        <v>0</v>
      </c>
      <c r="AK6" s="64">
        <f t="shared" ref="AK6:AS6" si="3">IF(AK8="-",NA(),AK8)</f>
        <v>0</v>
      </c>
      <c r="AL6" s="64">
        <f t="shared" si="3"/>
        <v>0</v>
      </c>
      <c r="AM6" s="64">
        <f t="shared" si="3"/>
        <v>0</v>
      </c>
      <c r="AN6" s="64">
        <f t="shared" si="3"/>
        <v>0</v>
      </c>
      <c r="AO6" s="64">
        <f t="shared" si="3"/>
        <v>7.6</v>
      </c>
      <c r="AP6" s="64">
        <f t="shared" si="3"/>
        <v>7.1</v>
      </c>
      <c r="AQ6" s="64">
        <f t="shared" si="3"/>
        <v>5.5</v>
      </c>
      <c r="AR6" s="64">
        <f t="shared" si="3"/>
        <v>5.2</v>
      </c>
      <c r="AS6" s="64">
        <f t="shared" si="3"/>
        <v>3.9</v>
      </c>
      <c r="AT6" s="61" t="str">
        <f>IF(AT8="-","",IF(AT8="-","【-】","【"&amp;SUBSTITUTE(TEXT(AT8,"#,##0.0"),"-","△")&amp;"】"))</f>
        <v>【5.3】</v>
      </c>
      <c r="AU6" s="65">
        <f>IF(AU8="-",NA(),AU8)</f>
        <v>0</v>
      </c>
      <c r="AV6" s="65">
        <f t="shared" ref="AV6:BD6" si="4">IF(AV8="-",NA(),AV8)</f>
        <v>0</v>
      </c>
      <c r="AW6" s="65">
        <f t="shared" si="4"/>
        <v>0</v>
      </c>
      <c r="AX6" s="65">
        <f t="shared" si="4"/>
        <v>0</v>
      </c>
      <c r="AY6" s="65">
        <f t="shared" si="4"/>
        <v>0</v>
      </c>
      <c r="AZ6" s="65">
        <f t="shared" si="4"/>
        <v>79</v>
      </c>
      <c r="BA6" s="65">
        <f t="shared" si="4"/>
        <v>56</v>
      </c>
      <c r="BB6" s="65">
        <f t="shared" si="4"/>
        <v>42</v>
      </c>
      <c r="BC6" s="65">
        <f t="shared" si="4"/>
        <v>44</v>
      </c>
      <c r="BD6" s="65">
        <f t="shared" si="4"/>
        <v>45</v>
      </c>
      <c r="BE6" s="63" t="str">
        <f>IF(BE8="-","",IF(BE8="-","【-】","【"&amp;SUBSTITUTE(TEXT(BE8,"#,##0"),"-","△")&amp;"】"))</f>
        <v>【30】</v>
      </c>
      <c r="BF6" s="64">
        <f>IF(BF8="-",NA(),BF8)</f>
        <v>54</v>
      </c>
      <c r="BG6" s="64">
        <f t="shared" ref="BG6:BO6" si="5">IF(BG8="-",NA(),BG8)</f>
        <v>53</v>
      </c>
      <c r="BH6" s="64">
        <f t="shared" si="5"/>
        <v>50</v>
      </c>
      <c r="BI6" s="64">
        <f t="shared" si="5"/>
        <v>56</v>
      </c>
      <c r="BJ6" s="64">
        <f t="shared" si="5"/>
        <v>49</v>
      </c>
      <c r="BK6" s="64">
        <f t="shared" si="5"/>
        <v>11.2</v>
      </c>
      <c r="BL6" s="64">
        <f t="shared" si="5"/>
        <v>8</v>
      </c>
      <c r="BM6" s="64">
        <f t="shared" si="5"/>
        <v>13.7</v>
      </c>
      <c r="BN6" s="64">
        <f t="shared" si="5"/>
        <v>7.5</v>
      </c>
      <c r="BO6" s="64">
        <f t="shared" si="5"/>
        <v>1.9</v>
      </c>
      <c r="BP6" s="61" t="str">
        <f>IF(BP8="-","",IF(BP8="-","【-】","【"&amp;SUBSTITUTE(TEXT(BP8,"#,##0.0"),"-","△")&amp;"】"))</f>
        <v>【26.3】</v>
      </c>
      <c r="BQ6" s="65">
        <f>IF(BQ8="-",NA(),BQ8)</f>
        <v>23618</v>
      </c>
      <c r="BR6" s="65">
        <f t="shared" ref="BR6:BZ6" si="6">IF(BR8="-",NA(),BR8)</f>
        <v>26637</v>
      </c>
      <c r="BS6" s="65">
        <f t="shared" si="6"/>
        <v>23418</v>
      </c>
      <c r="BT6" s="65">
        <f t="shared" si="6"/>
        <v>22555</v>
      </c>
      <c r="BU6" s="65">
        <f t="shared" si="6"/>
        <v>19605</v>
      </c>
      <c r="BV6" s="65">
        <f t="shared" si="6"/>
        <v>19615</v>
      </c>
      <c r="BW6" s="65">
        <f t="shared" si="6"/>
        <v>21116</v>
      </c>
      <c r="BX6" s="65">
        <f t="shared" si="6"/>
        <v>20714</v>
      </c>
      <c r="BY6" s="65">
        <f t="shared" si="6"/>
        <v>16622</v>
      </c>
      <c r="BZ6" s="65">
        <f t="shared" si="6"/>
        <v>15790</v>
      </c>
      <c r="CA6" s="63" t="str">
        <f>IF(CA8="-","",IF(CA8="-","【-】","【"&amp;SUBSTITUTE(TEXT(CA8,"#,##0"),"-","△")&amp;"】"))</f>
        <v>【16,102】</v>
      </c>
      <c r="CB6" s="64"/>
      <c r="CC6" s="64"/>
      <c r="CD6" s="64"/>
      <c r="CE6" s="64"/>
      <c r="CF6" s="64"/>
      <c r="CG6" s="64"/>
      <c r="CH6" s="64"/>
      <c r="CI6" s="64"/>
      <c r="CJ6" s="64"/>
      <c r="CK6" s="64"/>
      <c r="CL6" s="61" t="s">
        <v>107</v>
      </c>
      <c r="CM6" s="63">
        <f t="shared" ref="CM6:CN6" si="7">CM8</f>
        <v>169531</v>
      </c>
      <c r="CN6" s="63">
        <f t="shared" si="7"/>
        <v>25108</v>
      </c>
      <c r="CO6" s="64"/>
      <c r="CP6" s="64"/>
      <c r="CQ6" s="64"/>
      <c r="CR6" s="64"/>
      <c r="CS6" s="64"/>
      <c r="CT6" s="64"/>
      <c r="CU6" s="64"/>
      <c r="CV6" s="64"/>
      <c r="CW6" s="64"/>
      <c r="CX6" s="64"/>
      <c r="CY6" s="61" t="s">
        <v>108</v>
      </c>
      <c r="CZ6" s="64">
        <f>IF(CZ8="-",NA(),CZ8)</f>
        <v>15</v>
      </c>
      <c r="DA6" s="64">
        <f t="shared" ref="DA6:DI6" si="8">IF(DA8="-",NA(),DA8)</f>
        <v>10</v>
      </c>
      <c r="DB6" s="64">
        <f t="shared" si="8"/>
        <v>298</v>
      </c>
      <c r="DC6" s="64">
        <f t="shared" si="8"/>
        <v>281</v>
      </c>
      <c r="DD6" s="64">
        <f t="shared" si="8"/>
        <v>293</v>
      </c>
      <c r="DE6" s="64">
        <f t="shared" si="8"/>
        <v>141.9</v>
      </c>
      <c r="DF6" s="64">
        <f t="shared" si="8"/>
        <v>181.6</v>
      </c>
      <c r="DG6" s="64">
        <f t="shared" si="8"/>
        <v>148.9</v>
      </c>
      <c r="DH6" s="64">
        <f t="shared" si="8"/>
        <v>135.30000000000001</v>
      </c>
      <c r="DI6" s="64">
        <f t="shared" si="8"/>
        <v>110.8</v>
      </c>
      <c r="DJ6" s="61" t="str">
        <f>IF(DJ8="-","",IF(DJ8="-","【-】","【"&amp;SUBSTITUTE(TEXT(DJ8,"#,##0.0"),"-","△")&amp;"】"))</f>
        <v>【103.6】</v>
      </c>
      <c r="DK6" s="64">
        <f>IF(DK8="-",NA(),DK8)</f>
        <v>217.9</v>
      </c>
      <c r="DL6" s="64">
        <f t="shared" ref="DL6:DT6" si="9">IF(DL8="-",NA(),DL8)</f>
        <v>216.1</v>
      </c>
      <c r="DM6" s="64">
        <f t="shared" si="9"/>
        <v>216.1</v>
      </c>
      <c r="DN6" s="64">
        <f t="shared" si="9"/>
        <v>214.3</v>
      </c>
      <c r="DO6" s="64">
        <f t="shared" si="9"/>
        <v>216.4</v>
      </c>
      <c r="DP6" s="64">
        <f t="shared" si="9"/>
        <v>167.7</v>
      </c>
      <c r="DQ6" s="64">
        <f t="shared" si="9"/>
        <v>169.3</v>
      </c>
      <c r="DR6" s="64">
        <f t="shared" si="9"/>
        <v>166.6</v>
      </c>
      <c r="DS6" s="64">
        <f t="shared" si="9"/>
        <v>164.4</v>
      </c>
      <c r="DT6" s="64">
        <f t="shared" si="9"/>
        <v>165</v>
      </c>
      <c r="DU6" s="61" t="str">
        <f>IF(DU8="-","",IF(DU8="-","【-】","【"&amp;SUBSTITUTE(TEXT(DU8,"#,##0.0"),"-","△")&amp;"】"))</f>
        <v>【199.3】</v>
      </c>
    </row>
    <row r="7" spans="1:125" s="66" customFormat="1" x14ac:dyDescent="0.15">
      <c r="A7" s="49" t="s">
        <v>109</v>
      </c>
      <c r="B7" s="60">
        <f t="shared" ref="B7:X7" si="10">B8</f>
        <v>2018</v>
      </c>
      <c r="C7" s="60">
        <f t="shared" si="10"/>
        <v>422011</v>
      </c>
      <c r="D7" s="60">
        <f t="shared" si="10"/>
        <v>47</v>
      </c>
      <c r="E7" s="60">
        <f t="shared" si="10"/>
        <v>14</v>
      </c>
      <c r="F7" s="60">
        <f t="shared" si="10"/>
        <v>0</v>
      </c>
      <c r="G7" s="60">
        <f t="shared" si="10"/>
        <v>3</v>
      </c>
      <c r="H7" s="60" t="str">
        <f t="shared" si="10"/>
        <v>長崎県　長崎市</v>
      </c>
      <c r="I7" s="60" t="str">
        <f t="shared" si="10"/>
        <v>長崎市松が枝町駐車場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 届出駐車場</v>
      </c>
      <c r="Q7" s="62" t="str">
        <f t="shared" si="10"/>
        <v>地下式</v>
      </c>
      <c r="R7" s="63">
        <f t="shared" si="10"/>
        <v>43</v>
      </c>
      <c r="S7" s="62" t="str">
        <f t="shared" si="10"/>
        <v>公共施設</v>
      </c>
      <c r="T7" s="62" t="str">
        <f t="shared" si="10"/>
        <v>有</v>
      </c>
      <c r="U7" s="63">
        <f t="shared" si="10"/>
        <v>3879</v>
      </c>
      <c r="V7" s="63">
        <f t="shared" si="10"/>
        <v>55</v>
      </c>
      <c r="W7" s="63">
        <f t="shared" si="10"/>
        <v>1480</v>
      </c>
      <c r="X7" s="62" t="str">
        <f t="shared" si="10"/>
        <v>代行制</v>
      </c>
      <c r="Y7" s="64">
        <f>Y8</f>
        <v>206</v>
      </c>
      <c r="Z7" s="64">
        <f t="shared" ref="Z7:AH7" si="11">Z8</f>
        <v>203</v>
      </c>
      <c r="AA7" s="64">
        <f t="shared" si="11"/>
        <v>210</v>
      </c>
      <c r="AB7" s="64">
        <f t="shared" si="11"/>
        <v>217</v>
      </c>
      <c r="AC7" s="64">
        <f t="shared" si="11"/>
        <v>187</v>
      </c>
      <c r="AD7" s="64">
        <f t="shared" si="11"/>
        <v>135.30000000000001</v>
      </c>
      <c r="AE7" s="64">
        <f t="shared" si="11"/>
        <v>133.5</v>
      </c>
      <c r="AF7" s="64">
        <f t="shared" si="11"/>
        <v>136.30000000000001</v>
      </c>
      <c r="AG7" s="64">
        <f t="shared" si="11"/>
        <v>130.9</v>
      </c>
      <c r="AH7" s="64">
        <f t="shared" si="11"/>
        <v>155.30000000000001</v>
      </c>
      <c r="AI7" s="61"/>
      <c r="AJ7" s="64">
        <f>AJ8</f>
        <v>0</v>
      </c>
      <c r="AK7" s="64">
        <f t="shared" ref="AK7:AS7" si="12">AK8</f>
        <v>0</v>
      </c>
      <c r="AL7" s="64">
        <f t="shared" si="12"/>
        <v>0</v>
      </c>
      <c r="AM7" s="64">
        <f t="shared" si="12"/>
        <v>0</v>
      </c>
      <c r="AN7" s="64">
        <f t="shared" si="12"/>
        <v>0</v>
      </c>
      <c r="AO7" s="64">
        <f t="shared" si="12"/>
        <v>7.6</v>
      </c>
      <c r="AP7" s="64">
        <f t="shared" si="12"/>
        <v>7.1</v>
      </c>
      <c r="AQ7" s="64">
        <f t="shared" si="12"/>
        <v>5.5</v>
      </c>
      <c r="AR7" s="64">
        <f t="shared" si="12"/>
        <v>5.2</v>
      </c>
      <c r="AS7" s="64">
        <f t="shared" si="12"/>
        <v>3.9</v>
      </c>
      <c r="AT7" s="61"/>
      <c r="AU7" s="65">
        <f>AU8</f>
        <v>0</v>
      </c>
      <c r="AV7" s="65">
        <f t="shared" ref="AV7:BD7" si="13">AV8</f>
        <v>0</v>
      </c>
      <c r="AW7" s="65">
        <f t="shared" si="13"/>
        <v>0</v>
      </c>
      <c r="AX7" s="65">
        <f t="shared" si="13"/>
        <v>0</v>
      </c>
      <c r="AY7" s="65">
        <f t="shared" si="13"/>
        <v>0</v>
      </c>
      <c r="AZ7" s="65">
        <f t="shared" si="13"/>
        <v>79</v>
      </c>
      <c r="BA7" s="65">
        <f t="shared" si="13"/>
        <v>56</v>
      </c>
      <c r="BB7" s="65">
        <f t="shared" si="13"/>
        <v>42</v>
      </c>
      <c r="BC7" s="65">
        <f t="shared" si="13"/>
        <v>44</v>
      </c>
      <c r="BD7" s="65">
        <f t="shared" si="13"/>
        <v>45</v>
      </c>
      <c r="BE7" s="63"/>
      <c r="BF7" s="64">
        <f>BF8</f>
        <v>54</v>
      </c>
      <c r="BG7" s="64">
        <f t="shared" ref="BG7:BO7" si="14">BG8</f>
        <v>53</v>
      </c>
      <c r="BH7" s="64">
        <f t="shared" si="14"/>
        <v>50</v>
      </c>
      <c r="BI7" s="64">
        <f t="shared" si="14"/>
        <v>56</v>
      </c>
      <c r="BJ7" s="64">
        <f t="shared" si="14"/>
        <v>49</v>
      </c>
      <c r="BK7" s="64">
        <f t="shared" si="14"/>
        <v>11.2</v>
      </c>
      <c r="BL7" s="64">
        <f t="shared" si="14"/>
        <v>8</v>
      </c>
      <c r="BM7" s="64">
        <f t="shared" si="14"/>
        <v>13.7</v>
      </c>
      <c r="BN7" s="64">
        <f t="shared" si="14"/>
        <v>7.5</v>
      </c>
      <c r="BO7" s="64">
        <f t="shared" si="14"/>
        <v>1.9</v>
      </c>
      <c r="BP7" s="61"/>
      <c r="BQ7" s="65">
        <f>BQ8</f>
        <v>23618</v>
      </c>
      <c r="BR7" s="65">
        <f t="shared" ref="BR7:BZ7" si="15">BR8</f>
        <v>26637</v>
      </c>
      <c r="BS7" s="65">
        <f t="shared" si="15"/>
        <v>23418</v>
      </c>
      <c r="BT7" s="65">
        <f t="shared" si="15"/>
        <v>22555</v>
      </c>
      <c r="BU7" s="65">
        <f t="shared" si="15"/>
        <v>19605</v>
      </c>
      <c r="BV7" s="65">
        <f t="shared" si="15"/>
        <v>19615</v>
      </c>
      <c r="BW7" s="65">
        <f t="shared" si="15"/>
        <v>21116</v>
      </c>
      <c r="BX7" s="65">
        <f t="shared" si="15"/>
        <v>20714</v>
      </c>
      <c r="BY7" s="65">
        <f t="shared" si="15"/>
        <v>16622</v>
      </c>
      <c r="BZ7" s="65">
        <f t="shared" si="15"/>
        <v>15790</v>
      </c>
      <c r="CA7" s="63"/>
      <c r="CB7" s="64" t="s">
        <v>110</v>
      </c>
      <c r="CC7" s="64" t="s">
        <v>110</v>
      </c>
      <c r="CD7" s="64" t="s">
        <v>110</v>
      </c>
      <c r="CE7" s="64" t="s">
        <v>110</v>
      </c>
      <c r="CF7" s="64" t="s">
        <v>110</v>
      </c>
      <c r="CG7" s="64" t="s">
        <v>110</v>
      </c>
      <c r="CH7" s="64" t="s">
        <v>110</v>
      </c>
      <c r="CI7" s="64" t="s">
        <v>110</v>
      </c>
      <c r="CJ7" s="64" t="s">
        <v>110</v>
      </c>
      <c r="CK7" s="64" t="s">
        <v>107</v>
      </c>
      <c r="CL7" s="61"/>
      <c r="CM7" s="63">
        <f>CM8</f>
        <v>169531</v>
      </c>
      <c r="CN7" s="63">
        <f>CN8</f>
        <v>25108</v>
      </c>
      <c r="CO7" s="64" t="s">
        <v>110</v>
      </c>
      <c r="CP7" s="64" t="s">
        <v>110</v>
      </c>
      <c r="CQ7" s="64" t="s">
        <v>110</v>
      </c>
      <c r="CR7" s="64" t="s">
        <v>110</v>
      </c>
      <c r="CS7" s="64" t="s">
        <v>110</v>
      </c>
      <c r="CT7" s="64" t="s">
        <v>110</v>
      </c>
      <c r="CU7" s="64" t="s">
        <v>110</v>
      </c>
      <c r="CV7" s="64" t="s">
        <v>110</v>
      </c>
      <c r="CW7" s="64" t="s">
        <v>110</v>
      </c>
      <c r="CX7" s="64" t="s">
        <v>107</v>
      </c>
      <c r="CY7" s="61"/>
      <c r="CZ7" s="64">
        <f>CZ8</f>
        <v>15</v>
      </c>
      <c r="DA7" s="64">
        <f t="shared" ref="DA7:DI7" si="16">DA8</f>
        <v>10</v>
      </c>
      <c r="DB7" s="64">
        <f t="shared" si="16"/>
        <v>298</v>
      </c>
      <c r="DC7" s="64">
        <f t="shared" si="16"/>
        <v>281</v>
      </c>
      <c r="DD7" s="64">
        <f t="shared" si="16"/>
        <v>293</v>
      </c>
      <c r="DE7" s="64">
        <f t="shared" si="16"/>
        <v>141.9</v>
      </c>
      <c r="DF7" s="64">
        <f t="shared" si="16"/>
        <v>181.6</v>
      </c>
      <c r="DG7" s="64">
        <f t="shared" si="16"/>
        <v>148.9</v>
      </c>
      <c r="DH7" s="64">
        <f t="shared" si="16"/>
        <v>135.30000000000001</v>
      </c>
      <c r="DI7" s="64">
        <f t="shared" si="16"/>
        <v>110.8</v>
      </c>
      <c r="DJ7" s="61"/>
      <c r="DK7" s="64">
        <f>DK8</f>
        <v>217.9</v>
      </c>
      <c r="DL7" s="64">
        <f t="shared" ref="DL7:DT7" si="17">DL8</f>
        <v>216.1</v>
      </c>
      <c r="DM7" s="64">
        <f t="shared" si="17"/>
        <v>216.1</v>
      </c>
      <c r="DN7" s="64">
        <f t="shared" si="17"/>
        <v>214.3</v>
      </c>
      <c r="DO7" s="64">
        <f t="shared" si="17"/>
        <v>216.4</v>
      </c>
      <c r="DP7" s="64">
        <f t="shared" si="17"/>
        <v>167.7</v>
      </c>
      <c r="DQ7" s="64">
        <f t="shared" si="17"/>
        <v>169.3</v>
      </c>
      <c r="DR7" s="64">
        <f t="shared" si="17"/>
        <v>166.6</v>
      </c>
      <c r="DS7" s="64">
        <f t="shared" si="17"/>
        <v>164.4</v>
      </c>
      <c r="DT7" s="64">
        <f t="shared" si="17"/>
        <v>165</v>
      </c>
      <c r="DU7" s="61"/>
    </row>
    <row r="8" spans="1:125" s="66" customFormat="1" x14ac:dyDescent="0.15">
      <c r="A8" s="49"/>
      <c r="B8" s="67">
        <v>2018</v>
      </c>
      <c r="C8" s="67">
        <v>422011</v>
      </c>
      <c r="D8" s="67">
        <v>47</v>
      </c>
      <c r="E8" s="67">
        <v>14</v>
      </c>
      <c r="F8" s="67">
        <v>0</v>
      </c>
      <c r="G8" s="67">
        <v>3</v>
      </c>
      <c r="H8" s="67" t="s">
        <v>111</v>
      </c>
      <c r="I8" s="67" t="s">
        <v>112</v>
      </c>
      <c r="J8" s="67" t="s">
        <v>113</v>
      </c>
      <c r="K8" s="67" t="s">
        <v>114</v>
      </c>
      <c r="L8" s="67" t="s">
        <v>115</v>
      </c>
      <c r="M8" s="67" t="s">
        <v>116</v>
      </c>
      <c r="N8" s="67" t="s">
        <v>117</v>
      </c>
      <c r="O8" s="68" t="s">
        <v>118</v>
      </c>
      <c r="P8" s="69" t="s">
        <v>119</v>
      </c>
      <c r="Q8" s="69" t="s">
        <v>120</v>
      </c>
      <c r="R8" s="70">
        <v>43</v>
      </c>
      <c r="S8" s="69" t="s">
        <v>121</v>
      </c>
      <c r="T8" s="69" t="s">
        <v>122</v>
      </c>
      <c r="U8" s="70">
        <v>3879</v>
      </c>
      <c r="V8" s="70">
        <v>55</v>
      </c>
      <c r="W8" s="70">
        <v>1480</v>
      </c>
      <c r="X8" s="69" t="s">
        <v>123</v>
      </c>
      <c r="Y8" s="71">
        <v>206</v>
      </c>
      <c r="Z8" s="71">
        <v>203</v>
      </c>
      <c r="AA8" s="71">
        <v>210</v>
      </c>
      <c r="AB8" s="71">
        <v>217</v>
      </c>
      <c r="AC8" s="71">
        <v>187</v>
      </c>
      <c r="AD8" s="71">
        <v>135.30000000000001</v>
      </c>
      <c r="AE8" s="71">
        <v>133.5</v>
      </c>
      <c r="AF8" s="71">
        <v>136.30000000000001</v>
      </c>
      <c r="AG8" s="71">
        <v>130.9</v>
      </c>
      <c r="AH8" s="71">
        <v>155.30000000000001</v>
      </c>
      <c r="AI8" s="68">
        <v>297.10000000000002</v>
      </c>
      <c r="AJ8" s="71">
        <v>0</v>
      </c>
      <c r="AK8" s="71">
        <v>0</v>
      </c>
      <c r="AL8" s="71">
        <v>0</v>
      </c>
      <c r="AM8" s="71">
        <v>0</v>
      </c>
      <c r="AN8" s="71">
        <v>0</v>
      </c>
      <c r="AO8" s="71">
        <v>7.6</v>
      </c>
      <c r="AP8" s="71">
        <v>7.1</v>
      </c>
      <c r="AQ8" s="71">
        <v>5.5</v>
      </c>
      <c r="AR8" s="71">
        <v>5.2</v>
      </c>
      <c r="AS8" s="71">
        <v>3.9</v>
      </c>
      <c r="AT8" s="68">
        <v>5.3</v>
      </c>
      <c r="AU8" s="72">
        <v>0</v>
      </c>
      <c r="AV8" s="72">
        <v>0</v>
      </c>
      <c r="AW8" s="72">
        <v>0</v>
      </c>
      <c r="AX8" s="72">
        <v>0</v>
      </c>
      <c r="AY8" s="72">
        <v>0</v>
      </c>
      <c r="AZ8" s="72">
        <v>79</v>
      </c>
      <c r="BA8" s="72">
        <v>56</v>
      </c>
      <c r="BB8" s="72">
        <v>42</v>
      </c>
      <c r="BC8" s="72">
        <v>44</v>
      </c>
      <c r="BD8" s="72">
        <v>45</v>
      </c>
      <c r="BE8" s="72">
        <v>30</v>
      </c>
      <c r="BF8" s="71">
        <v>54</v>
      </c>
      <c r="BG8" s="71">
        <v>53</v>
      </c>
      <c r="BH8" s="71">
        <v>50</v>
      </c>
      <c r="BI8" s="71">
        <v>56</v>
      </c>
      <c r="BJ8" s="71">
        <v>49</v>
      </c>
      <c r="BK8" s="71">
        <v>11.2</v>
      </c>
      <c r="BL8" s="71">
        <v>8</v>
      </c>
      <c r="BM8" s="71">
        <v>13.7</v>
      </c>
      <c r="BN8" s="71">
        <v>7.5</v>
      </c>
      <c r="BO8" s="71">
        <v>1.9</v>
      </c>
      <c r="BP8" s="68">
        <v>26.3</v>
      </c>
      <c r="BQ8" s="72">
        <v>23618</v>
      </c>
      <c r="BR8" s="72">
        <v>26637</v>
      </c>
      <c r="BS8" s="72">
        <v>23418</v>
      </c>
      <c r="BT8" s="73">
        <v>22555</v>
      </c>
      <c r="BU8" s="73">
        <v>19605</v>
      </c>
      <c r="BV8" s="72">
        <v>19615</v>
      </c>
      <c r="BW8" s="72">
        <v>21116</v>
      </c>
      <c r="BX8" s="72">
        <v>20714</v>
      </c>
      <c r="BY8" s="72">
        <v>16622</v>
      </c>
      <c r="BZ8" s="72">
        <v>15790</v>
      </c>
      <c r="CA8" s="70">
        <v>16102</v>
      </c>
      <c r="CB8" s="71" t="s">
        <v>115</v>
      </c>
      <c r="CC8" s="71" t="s">
        <v>115</v>
      </c>
      <c r="CD8" s="71" t="s">
        <v>115</v>
      </c>
      <c r="CE8" s="71" t="s">
        <v>115</v>
      </c>
      <c r="CF8" s="71" t="s">
        <v>115</v>
      </c>
      <c r="CG8" s="71" t="s">
        <v>115</v>
      </c>
      <c r="CH8" s="71" t="s">
        <v>115</v>
      </c>
      <c r="CI8" s="71" t="s">
        <v>115</v>
      </c>
      <c r="CJ8" s="71" t="s">
        <v>115</v>
      </c>
      <c r="CK8" s="71" t="s">
        <v>115</v>
      </c>
      <c r="CL8" s="68" t="s">
        <v>115</v>
      </c>
      <c r="CM8" s="70">
        <v>169531</v>
      </c>
      <c r="CN8" s="70">
        <v>25108</v>
      </c>
      <c r="CO8" s="71" t="s">
        <v>115</v>
      </c>
      <c r="CP8" s="71" t="s">
        <v>115</v>
      </c>
      <c r="CQ8" s="71" t="s">
        <v>115</v>
      </c>
      <c r="CR8" s="71" t="s">
        <v>115</v>
      </c>
      <c r="CS8" s="71" t="s">
        <v>115</v>
      </c>
      <c r="CT8" s="71" t="s">
        <v>115</v>
      </c>
      <c r="CU8" s="71" t="s">
        <v>115</v>
      </c>
      <c r="CV8" s="71" t="s">
        <v>115</v>
      </c>
      <c r="CW8" s="71" t="s">
        <v>115</v>
      </c>
      <c r="CX8" s="71" t="s">
        <v>115</v>
      </c>
      <c r="CY8" s="68" t="s">
        <v>115</v>
      </c>
      <c r="CZ8" s="71">
        <v>15</v>
      </c>
      <c r="DA8" s="71">
        <v>10</v>
      </c>
      <c r="DB8" s="71">
        <v>298</v>
      </c>
      <c r="DC8" s="71">
        <v>281</v>
      </c>
      <c r="DD8" s="71">
        <v>293</v>
      </c>
      <c r="DE8" s="71">
        <v>141.9</v>
      </c>
      <c r="DF8" s="71">
        <v>181.6</v>
      </c>
      <c r="DG8" s="71">
        <v>148.9</v>
      </c>
      <c r="DH8" s="71">
        <v>135.30000000000001</v>
      </c>
      <c r="DI8" s="71">
        <v>110.8</v>
      </c>
      <c r="DJ8" s="68">
        <v>103.6</v>
      </c>
      <c r="DK8" s="71">
        <v>217.9</v>
      </c>
      <c r="DL8" s="71">
        <v>216.1</v>
      </c>
      <c r="DM8" s="71">
        <v>216.1</v>
      </c>
      <c r="DN8" s="71">
        <v>214.3</v>
      </c>
      <c r="DO8" s="71">
        <v>216.4</v>
      </c>
      <c r="DP8" s="71">
        <v>167.7</v>
      </c>
      <c r="DQ8" s="71">
        <v>169.3</v>
      </c>
      <c r="DR8" s="71">
        <v>166.6</v>
      </c>
      <c r="DS8" s="71">
        <v>164.4</v>
      </c>
      <c r="DT8" s="71">
        <v>165</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124</v>
      </c>
      <c r="C10" s="78" t="s">
        <v>125</v>
      </c>
      <c r="D10" s="78" t="s">
        <v>126</v>
      </c>
      <c r="E10" s="78" t="s">
        <v>127</v>
      </c>
      <c r="F10" s="78" t="s">
        <v>128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完</cp:lastModifiedBy>
  <cp:lastPrinted>2020-01-14T09:13:54Z</cp:lastPrinted>
  <dcterms:created xsi:type="dcterms:W3CDTF">2019-12-05T07:29:35Z</dcterms:created>
  <dcterms:modified xsi:type="dcterms:W3CDTF">2020-01-14T09:15:10Z</dcterms:modified>
  <cp:category/>
</cp:coreProperties>
</file>