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244\各課用\契約管財課\⑳課内庶務\調査報告関係\公営企業経営戦略等\R01\05.経営比較分析表（平成30年度決算）の分析等\駐車場整備事業\"/>
    </mc:Choice>
  </mc:AlternateContent>
  <workbookProtection workbookAlgorithmName="SHA-512" workbookHashValue="iKy6wI1SdJ5cTSgvo8VpFPMlfl37Qwg07XDnP3sAz4L03aY0Fzg/Cu0AWRFkOIqrwjktHe3JeVELkJ5bqYBjEw==" workbookSaltValue="xw83tvziIp8ByHtSlwTyPw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CS30" i="4"/>
  <c r="IT76" i="4"/>
  <c r="CS51" i="4"/>
  <c r="HJ30" i="4"/>
  <c r="BZ76" i="4"/>
  <c r="MA51" i="4"/>
  <c r="C11" i="5"/>
  <c r="D11" i="5"/>
  <c r="E11" i="5"/>
  <c r="B11" i="5"/>
  <c r="BZ30" i="4" l="1"/>
  <c r="BK76" i="4"/>
  <c r="LH51" i="4"/>
  <c r="LT76" i="4"/>
  <c r="GQ51" i="4"/>
  <c r="LH30" i="4"/>
  <c r="BZ51" i="4"/>
  <c r="GQ30" i="4"/>
  <c r="IE76" i="4"/>
  <c r="HP76" i="4"/>
  <c r="BG30" i="4"/>
  <c r="FX51" i="4"/>
  <c r="FX30" i="4"/>
  <c r="AV76" i="4"/>
  <c r="KO51" i="4"/>
  <c r="LE76" i="4"/>
  <c r="BG51" i="4"/>
  <c r="KO30" i="4"/>
  <c r="FE51" i="4"/>
  <c r="HA76" i="4"/>
  <c r="AN51" i="4"/>
  <c r="FE30" i="4"/>
  <c r="AG76" i="4"/>
  <c r="AN30" i="4"/>
  <c r="JV30" i="4"/>
  <c r="JV51" i="4"/>
  <c r="KP76" i="4"/>
  <c r="R76" i="4"/>
  <c r="KA76" i="4"/>
  <c r="EL51" i="4"/>
  <c r="JC30" i="4"/>
  <c r="JC51" i="4"/>
  <c r="GL76" i="4"/>
  <c r="U51" i="4"/>
  <c r="EL30" i="4"/>
  <c r="U30" i="4"/>
</calcChain>
</file>

<file path=xl/sharedStrings.xml><?xml version="1.0" encoding="utf-8"?>
<sst xmlns="http://schemas.openxmlformats.org/spreadsheetml/2006/main" count="278" uniqueCount="132">
  <si>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</si>
  <si>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</si>
  <si>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</si>
  <si>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</si>
  <si>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</si>
  <si>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</si>
  <si>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</si>
  <si>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</si>
  <si>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</si>
  <si>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</si>
  <si>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</si>
  <si>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</si>
  <si>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</si>
  <si>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</si>
  <si>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</si>
  <si>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</si>
  <si>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</si>
  <si>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</si>
  <si>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</si>
  <si>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</si>
  <si>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</si>
  <si>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</si>
  <si>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</si>
  <si>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</si>
  <si>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</si>
  <si>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</si>
  <si>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</si>
  <si>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</si>
  <si>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</si>
  <si>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</si>
  <si>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</si>
  <si>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</si>
  <si>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</si>
  <si>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</si>
  <si>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</si>
  <si>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</si>
  <si>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</si>
  <si>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</si>
  <si>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</si>
  <si>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</si>
  <si>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</si>
  <si>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</si>
  <si>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</si>
  <si>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</si>
  <si>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</si>
  <si>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</si>
  <si>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</si>
  <si>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</si>
  <si>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</si>
  <si>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</si>
  <si>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</si>
  <si>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</si>
  <si>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</si>
  <si>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</si>
  <si>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</si>
  <si>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</si>
  <si>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</si>
  <si>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</si>
  <si>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</si>
  <si>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</si>
  <si>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</si>
  <si>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</si>
  <si>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</si>
  <si>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</si>
  <si>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</si>
  <si>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</si>
  <si>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</si>
  <si>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</si>
  <si>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</si>
  <si>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</si>
  <si>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</si>
  <si>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</si>
  <si>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</si>
  <si>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</si>
  <si>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</si>
  <si>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</si>
  <si>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</si>
  <si>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</si>
  <si>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</si>
  <si>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</si>
  <si>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</si>
  <si>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</si>
  <si>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</si>
  <si>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</si>
  <si>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</si>
  <si>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</si>
  <si>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</si>
  <si>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</si>
  <si>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</si>
  <si>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</si>
  <si>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</si>
  <si>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</si>
  <si>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</si>
  <si>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</si>
  <si>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</si>
  <si>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</si>
  <si>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</si>
  <si>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</si>
  <si>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</si>
  <si>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</si>
  <si>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</si>
  <si>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</si>
  <si>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</si>
  <si>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当該値(N)</t>
    <phoneticPr fontId="5"/>
  </si>
  <si>
    <t>当該値(N-1)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</si>
  <si>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</si>
  <si>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</si>
  <si>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</si>
  <si>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</si>
  <si>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</si>
  <si>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長崎県　長与町</t>
  </si>
  <si>
    <t>吉無田駐車場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</si>
  <si>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</si>
  <si>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</si>
  <si>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</si>
  <si>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</si>
  <si>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</si>
  <si>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</si>
  <si>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</si>
  <si>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</si>
  <si>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</si>
  <si>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</si>
  <si>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</si>
  <si>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</si>
  <si>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</si>
  <si>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</si>
  <si>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</si>
  <si>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</si>
  <si>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広場式構造のため、他の立体式駐車場及び地下式駐車場と比べ、維持管理にかかる経費等が少ないため、黒字の状況が続いている。
　今後は、周辺駐車場の配置、利用料金を調査し、現行料金設定の妥当性を検証することが必要である。</t>
    <rPh sb="62" eb="64">
      <t>コンゴ</t>
    </rPh>
    <phoneticPr fontId="5"/>
  </si>
  <si>
    <t>　建物、設備等の設置が無く、資産としては土地のみである。
　ＪＲ駅に近接したこの土地は、駐車場以外の用途としても需要がある可能性が高く、他用途への転換も検討する必要がある。</t>
    <phoneticPr fontId="5"/>
  </si>
  <si>
    <t>　ＪＲ駅に近接し、立地が良いことから駐車場としての需要も高く、当面は、事業を継続していくことが望ましいと思われる。
　しかしながら、立体式駐車場及び地下式駐車場と比べ、他用途転換が物理的、かつ、費用面で容易であるため、転換によって用途が高度化、複合化した場合との経済性の比較も行っていく必要がある。</t>
    <rPh sb="109" eb="111">
      <t>テンカン</t>
    </rPh>
    <rPh sb="115" eb="117">
      <t>ヨウト</t>
    </rPh>
    <rPh sb="127" eb="129">
      <t>バアイ</t>
    </rPh>
    <rPh sb="131" eb="134">
      <t>ケイザイセイ</t>
    </rPh>
    <rPh sb="135" eb="137">
      <t>ヒカク</t>
    </rPh>
    <rPh sb="138" eb="139">
      <t>オコナ</t>
    </rPh>
    <phoneticPr fontId="5"/>
  </si>
  <si>
    <t>　ＪＲ駅に近接しているため、駐車場としての需要が非常に高いが、全区画を月極駐車場として運営しているため、月極契約者以外の利用は無く、利用希望者が途絶えない限り、稼働率は１００％の数値となる。</t>
    <rPh sb="14" eb="16">
      <t>チュウシャ</t>
    </rPh>
    <rPh sb="16" eb="17">
      <t>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</si>
</sst>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2A-49F6-8657-E835FB38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134608"/>
        <c:axId val="277134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385.5</c:v>
                </c:pt>
                <c:pt idx="1">
                  <c:v>419.4</c:v>
                </c:pt>
                <c:pt idx="2">
                  <c:v>371</c:v>
                </c:pt>
                <c:pt idx="3">
                  <c:v>509.2</c:v>
                </c:pt>
                <c:pt idx="4">
                  <c:v>449.1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2A-49F6-8657-E835FB38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134608"/>
        <c:axId val="277134216"/>
      </c:lineChart>
      <c:dateAx>
        <c:axId val="277134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7134216"/>
        <c:crosses val="autoZero"/>
        <c:auto val="1"/>
        <c:lblOffset val="100"/>
        <c:baseTimeUnit val="years"/>
      </c:dateAx>
      <c:valAx>
        <c:axId val="277134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771346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68-41EF-988B-56E633945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135392"/>
        <c:axId val="280348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78.400000000000006</c:v>
                </c:pt>
                <c:pt idx="1">
                  <c:v>70.5</c:v>
                </c:pt>
                <c:pt idx="2">
                  <c:v>59.2</c:v>
                </c:pt>
                <c:pt idx="3">
                  <c:v>62.4</c:v>
                </c:pt>
                <c:pt idx="4">
                  <c:v>82.7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68-41EF-988B-56E633945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135392"/>
        <c:axId val="280348920"/>
      </c:lineChart>
      <c:dateAx>
        <c:axId val="277135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0348920"/>
        <c:crosses val="autoZero"/>
        <c:auto val="1"/>
        <c:lblOffset val="100"/>
        <c:baseTimeUnit val="years"/>
      </c:dateAx>
      <c:valAx>
        <c:axId val="280348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771353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6F-471F-BD15-849D9225E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349704"/>
        <c:axId val="280350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36F-471F-BD15-849D9225E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349704"/>
        <c:axId val="280350096"/>
      </c:lineChart>
      <c:dateAx>
        <c:axId val="280349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0350096"/>
        <c:crosses val="autoZero"/>
        <c:auto val="1"/>
        <c:lblOffset val="100"/>
        <c:baseTimeUnit val="years"/>
      </c:dateAx>
      <c:valAx>
        <c:axId val="280350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03497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FA-476C-8968-72CCF8DC8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350880"/>
        <c:axId val="280351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FA-476C-8968-72CCF8DC8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350880"/>
        <c:axId val="280351272"/>
      </c:lineChart>
      <c:dateAx>
        <c:axId val="28035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0351272"/>
        <c:crosses val="autoZero"/>
        <c:auto val="1"/>
        <c:lblOffset val="100"/>
        <c:baseTimeUnit val="years"/>
      </c:dateAx>
      <c:valAx>
        <c:axId val="280351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035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A5-46CA-BFE1-B1A4E3781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352056"/>
        <c:axId val="280352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3.5</c:v>
                </c:pt>
                <c:pt idx="1">
                  <c:v>3.2</c:v>
                </c:pt>
                <c:pt idx="2">
                  <c:v>2.9</c:v>
                </c:pt>
                <c:pt idx="3">
                  <c:v>6</c:v>
                </c:pt>
                <c:pt idx="4">
                  <c:v>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A5-46CA-BFE1-B1A4E3781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352056"/>
        <c:axId val="280352448"/>
      </c:lineChart>
      <c:dateAx>
        <c:axId val="280352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0352448"/>
        <c:crosses val="autoZero"/>
        <c:auto val="1"/>
        <c:lblOffset val="100"/>
        <c:baseTimeUnit val="years"/>
      </c:dateAx>
      <c:valAx>
        <c:axId val="280352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03520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E7-433E-8CEF-C80F7BFC3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271472"/>
        <c:axId val="280271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23</c:v>
                </c:pt>
                <c:pt idx="1">
                  <c:v>22</c:v>
                </c:pt>
                <c:pt idx="2">
                  <c:v>16</c:v>
                </c:pt>
                <c:pt idx="3">
                  <c:v>21</c:v>
                </c:pt>
                <c:pt idx="4">
                  <c:v>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E7-433E-8CEF-C80F7BFC3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271472"/>
        <c:axId val="280271864"/>
      </c:lineChart>
      <c:dateAx>
        <c:axId val="280271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0271864"/>
        <c:crosses val="autoZero"/>
        <c:auto val="1"/>
        <c:lblOffset val="100"/>
        <c:baseTimeUnit val="years"/>
      </c:dateAx>
      <c:valAx>
        <c:axId val="280271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802714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97.1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66-4158-BF12-D4E066CC2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272648"/>
        <c:axId val="280273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252.8</c:v>
                </c:pt>
                <c:pt idx="1">
                  <c:v>269</c:v>
                </c:pt>
                <c:pt idx="2">
                  <c:v>276.60000000000002</c:v>
                </c:pt>
                <c:pt idx="3">
                  <c:v>274.8</c:v>
                </c:pt>
                <c:pt idx="4">
                  <c:v>277.2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566-4158-BF12-D4E066CC2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272648"/>
        <c:axId val="280273040"/>
      </c:lineChart>
      <c:dateAx>
        <c:axId val="280272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0273040"/>
        <c:crosses val="autoZero"/>
        <c:auto val="1"/>
        <c:lblOffset val="100"/>
        <c:baseTimeUnit val="years"/>
      </c:dateAx>
      <c:valAx>
        <c:axId val="280273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02726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67-4023-998C-18FA37CD0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273824"/>
        <c:axId val="280274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40.700000000000003</c:v>
                </c:pt>
                <c:pt idx="1">
                  <c:v>38.200000000000003</c:v>
                </c:pt>
                <c:pt idx="2">
                  <c:v>34.6</c:v>
                </c:pt>
                <c:pt idx="3">
                  <c:v>37.6</c:v>
                </c:pt>
                <c:pt idx="4">
                  <c:v>33.200000000000003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67-4023-998C-18FA37CD0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273824"/>
        <c:axId val="280274216"/>
      </c:lineChart>
      <c:dateAx>
        <c:axId val="280273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0274216"/>
        <c:crosses val="autoZero"/>
        <c:auto val="1"/>
        <c:lblOffset val="100"/>
        <c:baseTimeUnit val="years"/>
      </c:dateAx>
      <c:valAx>
        <c:axId val="280274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02738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2128</c:v>
                </c:pt>
                <c:pt idx="1">
                  <c:v>2171</c:v>
                </c:pt>
                <c:pt idx="2">
                  <c:v>2192</c:v>
                </c:pt>
                <c:pt idx="3">
                  <c:v>2203</c:v>
                </c:pt>
                <c:pt idx="4">
                  <c:v>2149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2C-4C97-A8FF-2278326C2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467704"/>
        <c:axId val="280468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7496</c:v>
                </c:pt>
                <c:pt idx="1">
                  <c:v>6967</c:v>
                </c:pt>
                <c:pt idx="2">
                  <c:v>7138</c:v>
                </c:pt>
                <c:pt idx="3">
                  <c:v>8131</c:v>
                </c:pt>
                <c:pt idx="4">
                  <c:v>8024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F2C-4C97-A8FF-2278326C2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467704"/>
        <c:axId val="280468096"/>
      </c:lineChart>
      <c:dateAx>
        <c:axId val="280467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0468096"/>
        <c:crosses val="autoZero"/>
        <c:auto val="1"/>
        <c:lblOffset val="100"/>
        <c:baseTimeUnit val="years"/>
      </c:dateAx>
      <c:valAx>
        <c:axId val="280468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804677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A58" zoomScale="85" zoomScaleNormal="85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長崎県長与町　吉無田駐車場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3" t="s">
        <v>1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5"/>
      <c r="AQ7" s="133" t="s">
        <v>2</v>
      </c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5"/>
      <c r="CF7" s="133" t="s">
        <v>3</v>
      </c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5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6" t="s">
        <v>5</v>
      </c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6" t="s">
        <v>6</v>
      </c>
      <c r="HY7" s="136"/>
      <c r="HZ7" s="136"/>
      <c r="IA7" s="136"/>
      <c r="IB7" s="136"/>
      <c r="IC7" s="136"/>
      <c r="ID7" s="136"/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6"/>
      <c r="JD7" s="136"/>
      <c r="JE7" s="136"/>
      <c r="JF7" s="136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6" t="s">
        <v>7</v>
      </c>
      <c r="JR7" s="136"/>
      <c r="JS7" s="136"/>
      <c r="JT7" s="136"/>
      <c r="JU7" s="136"/>
      <c r="JV7" s="136"/>
      <c r="JW7" s="136"/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6"/>
      <c r="KM7" s="136"/>
      <c r="KN7" s="136"/>
      <c r="KO7" s="136"/>
      <c r="KP7" s="136"/>
      <c r="KQ7" s="136"/>
      <c r="KR7" s="136"/>
      <c r="KS7" s="136"/>
      <c r="KT7" s="136"/>
      <c r="KU7" s="136"/>
      <c r="KV7" s="136"/>
      <c r="KW7" s="136"/>
      <c r="KX7" s="136"/>
      <c r="KY7" s="136"/>
      <c r="KZ7" s="136"/>
      <c r="LA7" s="136"/>
      <c r="LB7" s="136"/>
      <c r="LC7" s="136"/>
      <c r="LD7" s="136"/>
      <c r="LE7" s="136"/>
      <c r="LF7" s="136"/>
      <c r="LG7" s="136"/>
      <c r="LH7" s="136"/>
      <c r="LI7" s="136"/>
      <c r="LJ7" s="136" t="s">
        <v>8</v>
      </c>
      <c r="LK7" s="136"/>
      <c r="LL7" s="136"/>
      <c r="LM7" s="136"/>
      <c r="LN7" s="136"/>
      <c r="LO7" s="136"/>
      <c r="LP7" s="136"/>
      <c r="LQ7" s="136"/>
      <c r="LR7" s="136"/>
      <c r="LS7" s="136"/>
      <c r="LT7" s="136"/>
      <c r="LU7" s="136"/>
      <c r="LV7" s="136"/>
      <c r="LW7" s="136"/>
      <c r="LX7" s="136"/>
      <c r="LY7" s="136"/>
      <c r="LZ7" s="136"/>
      <c r="MA7" s="136"/>
      <c r="MB7" s="136"/>
      <c r="MC7" s="136"/>
      <c r="MD7" s="136"/>
      <c r="ME7" s="136"/>
      <c r="MF7" s="136"/>
      <c r="MG7" s="136"/>
      <c r="MH7" s="136"/>
      <c r="MI7" s="136"/>
      <c r="MJ7" s="136"/>
      <c r="MK7" s="136"/>
      <c r="ML7" s="136"/>
      <c r="MM7" s="136"/>
      <c r="MN7" s="136"/>
      <c r="MO7" s="136"/>
      <c r="MP7" s="136"/>
      <c r="MQ7" s="136"/>
      <c r="MR7" s="136"/>
      <c r="MS7" s="136"/>
      <c r="MT7" s="136"/>
      <c r="MU7" s="136"/>
      <c r="MV7" s="136"/>
      <c r="MW7" s="136"/>
      <c r="MX7" s="136"/>
      <c r="MY7" s="136"/>
      <c r="MZ7" s="136"/>
      <c r="NA7" s="136"/>
      <c r="NB7" s="13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4" t="str">
        <f>データ!J7</f>
        <v>法非適用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6"/>
      <c r="AQ8" s="124" t="str">
        <f>データ!K7</f>
        <v>駐車場整備事業</v>
      </c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6"/>
      <c r="CF8" s="124" t="str">
        <f>データ!L7</f>
        <v>-</v>
      </c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6"/>
      <c r="DU8" s="128" t="str">
        <f>データ!M7</f>
        <v>Ａ３Ｂ１</v>
      </c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 t="str">
        <f>データ!N7</f>
        <v>非設置</v>
      </c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8" t="str">
        <f>データ!S7</f>
        <v>駅</v>
      </c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  <c r="IJ8" s="128"/>
      <c r="IK8" s="128"/>
      <c r="IL8" s="128"/>
      <c r="IM8" s="128"/>
      <c r="IN8" s="128"/>
      <c r="IO8" s="128"/>
      <c r="IP8" s="128"/>
      <c r="IQ8" s="128"/>
      <c r="IR8" s="128"/>
      <c r="IS8" s="128"/>
      <c r="IT8" s="128"/>
      <c r="IU8" s="128"/>
      <c r="IV8" s="128"/>
      <c r="IW8" s="128"/>
      <c r="IX8" s="128"/>
      <c r="IY8" s="128"/>
      <c r="IZ8" s="128"/>
      <c r="JA8" s="128"/>
      <c r="JB8" s="128"/>
      <c r="JC8" s="128"/>
      <c r="JD8" s="128"/>
      <c r="JE8" s="128"/>
      <c r="JF8" s="128"/>
      <c r="JG8" s="128"/>
      <c r="JH8" s="128"/>
      <c r="JI8" s="128"/>
      <c r="JJ8" s="128"/>
      <c r="JK8" s="128"/>
      <c r="JL8" s="128"/>
      <c r="JM8" s="128"/>
      <c r="JN8" s="128"/>
      <c r="JO8" s="128"/>
      <c r="JP8" s="128"/>
      <c r="JQ8" s="128" t="str">
        <f>データ!T7</f>
        <v>無</v>
      </c>
      <c r="JR8" s="128"/>
      <c r="JS8" s="128"/>
      <c r="JT8" s="128"/>
      <c r="JU8" s="128"/>
      <c r="JV8" s="128"/>
      <c r="JW8" s="128"/>
      <c r="JX8" s="128"/>
      <c r="JY8" s="128"/>
      <c r="JZ8" s="128"/>
      <c r="KA8" s="128"/>
      <c r="KB8" s="128"/>
      <c r="KC8" s="128"/>
      <c r="KD8" s="128"/>
      <c r="KE8" s="128"/>
      <c r="KF8" s="128"/>
      <c r="KG8" s="128"/>
      <c r="KH8" s="128"/>
      <c r="KI8" s="128"/>
      <c r="KJ8" s="128"/>
      <c r="KK8" s="128"/>
      <c r="KL8" s="128"/>
      <c r="KM8" s="128"/>
      <c r="KN8" s="128"/>
      <c r="KO8" s="128"/>
      <c r="KP8" s="128"/>
      <c r="KQ8" s="128"/>
      <c r="KR8" s="128"/>
      <c r="KS8" s="128"/>
      <c r="KT8" s="128"/>
      <c r="KU8" s="128"/>
      <c r="KV8" s="128"/>
      <c r="KW8" s="128"/>
      <c r="KX8" s="128"/>
      <c r="KY8" s="128"/>
      <c r="KZ8" s="128"/>
      <c r="LA8" s="128"/>
      <c r="LB8" s="128"/>
      <c r="LC8" s="128"/>
      <c r="LD8" s="128"/>
      <c r="LE8" s="128"/>
      <c r="LF8" s="128"/>
      <c r="LG8" s="128"/>
      <c r="LH8" s="128"/>
      <c r="LI8" s="128"/>
      <c r="LJ8" s="127">
        <f>データ!U7</f>
        <v>385</v>
      </c>
      <c r="LK8" s="127"/>
      <c r="LL8" s="127"/>
      <c r="LM8" s="127"/>
      <c r="LN8" s="127"/>
      <c r="LO8" s="127"/>
      <c r="LP8" s="127"/>
      <c r="LQ8" s="127"/>
      <c r="LR8" s="127"/>
      <c r="LS8" s="127"/>
      <c r="LT8" s="127"/>
      <c r="LU8" s="127"/>
      <c r="LV8" s="127"/>
      <c r="LW8" s="127"/>
      <c r="LX8" s="127"/>
      <c r="LY8" s="127"/>
      <c r="LZ8" s="127"/>
      <c r="MA8" s="127"/>
      <c r="MB8" s="127"/>
      <c r="MC8" s="127"/>
      <c r="MD8" s="127"/>
      <c r="ME8" s="127"/>
      <c r="MF8" s="127"/>
      <c r="MG8" s="127"/>
      <c r="MH8" s="127"/>
      <c r="MI8" s="127"/>
      <c r="MJ8" s="127"/>
      <c r="MK8" s="127"/>
      <c r="ML8" s="127"/>
      <c r="MM8" s="127"/>
      <c r="MN8" s="127"/>
      <c r="MO8" s="127"/>
      <c r="MP8" s="127"/>
      <c r="MQ8" s="127"/>
      <c r="MR8" s="127"/>
      <c r="MS8" s="127"/>
      <c r="MT8" s="127"/>
      <c r="MU8" s="127"/>
      <c r="MV8" s="127"/>
      <c r="MW8" s="127"/>
      <c r="MX8" s="127"/>
      <c r="MY8" s="127"/>
      <c r="MZ8" s="127"/>
      <c r="NA8" s="127"/>
      <c r="NB8" s="127"/>
      <c r="NC8" s="3"/>
      <c r="ND8" s="131" t="s">
        <v>10</v>
      </c>
      <c r="NE8" s="132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3" t="s">
        <v>12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5"/>
      <c r="AQ9" s="133" t="s">
        <v>13</v>
      </c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5"/>
      <c r="CF9" s="133" t="s">
        <v>14</v>
      </c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5"/>
      <c r="DU9" s="136" t="s">
        <v>15</v>
      </c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6" t="s">
        <v>16</v>
      </c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/>
      <c r="JA9" s="136"/>
      <c r="JB9" s="136"/>
      <c r="JC9" s="136"/>
      <c r="JD9" s="136"/>
      <c r="JE9" s="136"/>
      <c r="JF9" s="136"/>
      <c r="JG9" s="136"/>
      <c r="JH9" s="136"/>
      <c r="JI9" s="136"/>
      <c r="JJ9" s="136"/>
      <c r="JK9" s="136"/>
      <c r="JL9" s="136"/>
      <c r="JM9" s="136"/>
      <c r="JN9" s="136"/>
      <c r="JO9" s="136"/>
      <c r="JP9" s="136"/>
      <c r="JQ9" s="136" t="s">
        <v>17</v>
      </c>
      <c r="JR9" s="136"/>
      <c r="JS9" s="136"/>
      <c r="JT9" s="136"/>
      <c r="JU9" s="136"/>
      <c r="JV9" s="136"/>
      <c r="JW9" s="136"/>
      <c r="JX9" s="136"/>
      <c r="JY9" s="136"/>
      <c r="JZ9" s="136"/>
      <c r="KA9" s="136"/>
      <c r="KB9" s="136"/>
      <c r="KC9" s="136"/>
      <c r="KD9" s="136"/>
      <c r="KE9" s="136"/>
      <c r="KF9" s="136"/>
      <c r="KG9" s="136"/>
      <c r="KH9" s="136"/>
      <c r="KI9" s="136"/>
      <c r="KJ9" s="136"/>
      <c r="KK9" s="136"/>
      <c r="KL9" s="136"/>
      <c r="KM9" s="136"/>
      <c r="KN9" s="136"/>
      <c r="KO9" s="136"/>
      <c r="KP9" s="136"/>
      <c r="KQ9" s="136"/>
      <c r="KR9" s="136"/>
      <c r="KS9" s="136"/>
      <c r="KT9" s="136"/>
      <c r="KU9" s="136"/>
      <c r="KV9" s="136"/>
      <c r="KW9" s="136"/>
      <c r="KX9" s="136"/>
      <c r="KY9" s="136"/>
      <c r="KZ9" s="136"/>
      <c r="LA9" s="136"/>
      <c r="LB9" s="136"/>
      <c r="LC9" s="136"/>
      <c r="LD9" s="136"/>
      <c r="LE9" s="136"/>
      <c r="LF9" s="136"/>
      <c r="LG9" s="136"/>
      <c r="LH9" s="136"/>
      <c r="LI9" s="136"/>
      <c r="LJ9" s="136" t="s">
        <v>18</v>
      </c>
      <c r="LK9" s="136"/>
      <c r="LL9" s="136"/>
      <c r="LM9" s="136"/>
      <c r="LN9" s="136"/>
      <c r="LO9" s="136"/>
      <c r="LP9" s="136"/>
      <c r="LQ9" s="136"/>
      <c r="LR9" s="136"/>
      <c r="LS9" s="136"/>
      <c r="LT9" s="136"/>
      <c r="LU9" s="136"/>
      <c r="LV9" s="136"/>
      <c r="LW9" s="136"/>
      <c r="LX9" s="136"/>
      <c r="LY9" s="136"/>
      <c r="LZ9" s="136"/>
      <c r="MA9" s="136"/>
      <c r="MB9" s="136"/>
      <c r="MC9" s="136"/>
      <c r="MD9" s="136"/>
      <c r="ME9" s="136"/>
      <c r="MF9" s="136"/>
      <c r="MG9" s="136"/>
      <c r="MH9" s="136"/>
      <c r="MI9" s="136"/>
      <c r="MJ9" s="136"/>
      <c r="MK9" s="136"/>
      <c r="ML9" s="136"/>
      <c r="MM9" s="136"/>
      <c r="MN9" s="136"/>
      <c r="MO9" s="136"/>
      <c r="MP9" s="136"/>
      <c r="MQ9" s="136"/>
      <c r="MR9" s="136"/>
      <c r="MS9" s="136"/>
      <c r="MT9" s="136"/>
      <c r="MU9" s="136"/>
      <c r="MV9" s="136"/>
      <c r="MW9" s="136"/>
      <c r="MX9" s="136"/>
      <c r="MY9" s="136"/>
      <c r="MZ9" s="136"/>
      <c r="NA9" s="136"/>
      <c r="NB9" s="136"/>
      <c r="NC9" s="3"/>
      <c r="ND9" s="116" t="s">
        <v>19</v>
      </c>
      <c r="NE9" s="11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8" t="str">
        <f>データ!O7</f>
        <v>該当数値なし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20"/>
      <c r="AQ10" s="121" t="s">
        <v>118</v>
      </c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3"/>
      <c r="CF10" s="124" t="str">
        <f>データ!Q7</f>
        <v>広場式</v>
      </c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6"/>
      <c r="DU10" s="127">
        <f>データ!R7</f>
        <v>19</v>
      </c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7">
        <f>データ!V7</f>
        <v>34</v>
      </c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  <c r="IW10" s="127"/>
      <c r="IX10" s="127"/>
      <c r="IY10" s="127"/>
      <c r="IZ10" s="127"/>
      <c r="JA10" s="127"/>
      <c r="JB10" s="127"/>
      <c r="JC10" s="127"/>
      <c r="JD10" s="127"/>
      <c r="JE10" s="127"/>
      <c r="JF10" s="127"/>
      <c r="JG10" s="127"/>
      <c r="JH10" s="127"/>
      <c r="JI10" s="127"/>
      <c r="JJ10" s="127"/>
      <c r="JK10" s="127"/>
      <c r="JL10" s="127"/>
      <c r="JM10" s="127"/>
      <c r="JN10" s="127"/>
      <c r="JO10" s="127"/>
      <c r="JP10" s="127"/>
      <c r="JQ10" s="127">
        <f>データ!W7</f>
        <v>0</v>
      </c>
      <c r="JR10" s="127"/>
      <c r="JS10" s="127"/>
      <c r="JT10" s="127"/>
      <c r="JU10" s="127"/>
      <c r="JV10" s="127"/>
      <c r="JW10" s="127"/>
      <c r="JX10" s="127"/>
      <c r="JY10" s="127"/>
      <c r="JZ10" s="127"/>
      <c r="KA10" s="127"/>
      <c r="KB10" s="127"/>
      <c r="KC10" s="127"/>
      <c r="KD10" s="127"/>
      <c r="KE10" s="127"/>
      <c r="KF10" s="127"/>
      <c r="KG10" s="127"/>
      <c r="KH10" s="127"/>
      <c r="KI10" s="127"/>
      <c r="KJ10" s="127"/>
      <c r="KK10" s="127"/>
      <c r="KL10" s="127"/>
      <c r="KM10" s="127"/>
      <c r="KN10" s="127"/>
      <c r="KO10" s="127"/>
      <c r="KP10" s="127"/>
      <c r="KQ10" s="127"/>
      <c r="KR10" s="127"/>
      <c r="KS10" s="127"/>
      <c r="KT10" s="127"/>
      <c r="KU10" s="127"/>
      <c r="KV10" s="127"/>
      <c r="KW10" s="127"/>
      <c r="KX10" s="127"/>
      <c r="KY10" s="127"/>
      <c r="KZ10" s="127"/>
      <c r="LA10" s="127"/>
      <c r="LB10" s="127"/>
      <c r="LC10" s="127"/>
      <c r="LD10" s="127"/>
      <c r="LE10" s="127"/>
      <c r="LF10" s="127"/>
      <c r="LG10" s="127"/>
      <c r="LH10" s="127"/>
      <c r="LI10" s="127"/>
      <c r="LJ10" s="128" t="str">
        <f>データ!X7</f>
        <v>導入なし</v>
      </c>
      <c r="LK10" s="128"/>
      <c r="LL10" s="128"/>
      <c r="LM10" s="128"/>
      <c r="LN10" s="128"/>
      <c r="LO10" s="128"/>
      <c r="LP10" s="128"/>
      <c r="LQ10" s="128"/>
      <c r="LR10" s="128"/>
      <c r="LS10" s="128"/>
      <c r="LT10" s="128"/>
      <c r="LU10" s="128"/>
      <c r="LV10" s="128"/>
      <c r="LW10" s="128"/>
      <c r="LX10" s="128"/>
      <c r="LY10" s="128"/>
      <c r="LZ10" s="128"/>
      <c r="MA10" s="128"/>
      <c r="MB10" s="128"/>
      <c r="MC10" s="128"/>
      <c r="MD10" s="128"/>
      <c r="ME10" s="128"/>
      <c r="MF10" s="128"/>
      <c r="MG10" s="128"/>
      <c r="MH10" s="128"/>
      <c r="MI10" s="128"/>
      <c r="MJ10" s="128"/>
      <c r="MK10" s="128"/>
      <c r="ML10" s="128"/>
      <c r="MM10" s="128"/>
      <c r="MN10" s="128"/>
      <c r="MO10" s="128"/>
      <c r="MP10" s="128"/>
      <c r="MQ10" s="128"/>
      <c r="MR10" s="128"/>
      <c r="MS10" s="128"/>
      <c r="MT10" s="128"/>
      <c r="MU10" s="128"/>
      <c r="MV10" s="128"/>
      <c r="MW10" s="128"/>
      <c r="MX10" s="128"/>
      <c r="MY10" s="128"/>
      <c r="MZ10" s="128"/>
      <c r="NA10" s="128"/>
      <c r="NB10" s="128"/>
      <c r="NC10" s="2"/>
      <c r="ND10" s="129" t="s">
        <v>21</v>
      </c>
      <c r="NE10" s="130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14" t="s">
        <v>23</v>
      </c>
      <c r="NE11" s="114"/>
      <c r="NF11" s="114"/>
      <c r="NG11" s="114"/>
      <c r="NH11" s="114"/>
      <c r="NI11" s="114"/>
      <c r="NJ11" s="114"/>
      <c r="NK11" s="114"/>
      <c r="NL11" s="114"/>
      <c r="NM11" s="114"/>
      <c r="NN11" s="114"/>
      <c r="NO11" s="114"/>
      <c r="NP11" s="114"/>
      <c r="NQ11" s="114"/>
      <c r="NR11" s="11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14"/>
      <c r="NE12" s="114"/>
      <c r="NF12" s="114"/>
      <c r="NG12" s="114"/>
      <c r="NH12" s="114"/>
      <c r="NI12" s="114"/>
      <c r="NJ12" s="114"/>
      <c r="NK12" s="114"/>
      <c r="NL12" s="114"/>
      <c r="NM12" s="114"/>
      <c r="NN12" s="114"/>
      <c r="NO12" s="114"/>
      <c r="NP12" s="114"/>
      <c r="NQ12" s="114"/>
      <c r="NR12" s="11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5"/>
      <c r="NE13" s="115"/>
      <c r="NF13" s="115"/>
      <c r="NG13" s="115"/>
      <c r="NH13" s="115"/>
      <c r="NI13" s="115"/>
      <c r="NJ13" s="115"/>
      <c r="NK13" s="115"/>
      <c r="NL13" s="115"/>
      <c r="NM13" s="115"/>
      <c r="NN13" s="115"/>
      <c r="NO13" s="115"/>
      <c r="NP13" s="115"/>
      <c r="NQ13" s="115"/>
      <c r="NR13" s="11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128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6" t="s">
        <v>27</v>
      </c>
      <c r="K31" s="107"/>
      <c r="L31" s="107"/>
      <c r="M31" s="107"/>
      <c r="N31" s="107"/>
      <c r="O31" s="107"/>
      <c r="P31" s="107"/>
      <c r="Q31" s="107"/>
      <c r="R31" s="107"/>
      <c r="S31" s="107"/>
      <c r="T31" s="108"/>
      <c r="U31" s="110">
        <f>データ!Y7</f>
        <v>0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0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0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0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0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6" t="s">
        <v>27</v>
      </c>
      <c r="EB31" s="107"/>
      <c r="EC31" s="107"/>
      <c r="ED31" s="107"/>
      <c r="EE31" s="107"/>
      <c r="EF31" s="107"/>
      <c r="EG31" s="107"/>
      <c r="EH31" s="107"/>
      <c r="EI31" s="107"/>
      <c r="EJ31" s="107"/>
      <c r="EK31" s="108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6" t="s">
        <v>27</v>
      </c>
      <c r="IS31" s="107"/>
      <c r="IT31" s="107"/>
      <c r="IU31" s="107"/>
      <c r="IV31" s="107"/>
      <c r="IW31" s="107"/>
      <c r="IX31" s="107"/>
      <c r="IY31" s="107"/>
      <c r="IZ31" s="107"/>
      <c r="JA31" s="107"/>
      <c r="JB31" s="108"/>
      <c r="JC31" s="80">
        <f>データ!DK7</f>
        <v>97.1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100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100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100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97.1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6" t="s">
        <v>29</v>
      </c>
      <c r="K32" s="107"/>
      <c r="L32" s="107"/>
      <c r="M32" s="107"/>
      <c r="N32" s="107"/>
      <c r="O32" s="107"/>
      <c r="P32" s="107"/>
      <c r="Q32" s="107"/>
      <c r="R32" s="107"/>
      <c r="S32" s="107"/>
      <c r="T32" s="108"/>
      <c r="U32" s="110">
        <f>データ!AD7</f>
        <v>385.5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419.4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371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509.2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449.1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6" t="s">
        <v>29</v>
      </c>
      <c r="EB32" s="107"/>
      <c r="EC32" s="107"/>
      <c r="ED32" s="107"/>
      <c r="EE32" s="107"/>
      <c r="EF32" s="107"/>
      <c r="EG32" s="107"/>
      <c r="EH32" s="107"/>
      <c r="EI32" s="107"/>
      <c r="EJ32" s="107"/>
      <c r="EK32" s="108"/>
      <c r="EL32" s="110">
        <f>データ!AO7</f>
        <v>3.5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3.2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2.9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6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3.8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6" t="s">
        <v>29</v>
      </c>
      <c r="IS32" s="107"/>
      <c r="IT32" s="107"/>
      <c r="IU32" s="107"/>
      <c r="IV32" s="107"/>
      <c r="IW32" s="107"/>
      <c r="IX32" s="107"/>
      <c r="IY32" s="107"/>
      <c r="IZ32" s="107"/>
      <c r="JA32" s="107"/>
      <c r="JB32" s="108"/>
      <c r="JC32" s="80">
        <f>データ!DP7</f>
        <v>252.8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269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276.60000000000002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274.8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277.2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129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131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6" t="s">
        <v>27</v>
      </c>
      <c r="K52" s="107"/>
      <c r="L52" s="107"/>
      <c r="M52" s="107"/>
      <c r="N52" s="107"/>
      <c r="O52" s="107"/>
      <c r="P52" s="107"/>
      <c r="Q52" s="107"/>
      <c r="R52" s="107"/>
      <c r="S52" s="107"/>
      <c r="T52" s="108"/>
      <c r="U52" s="109">
        <f>データ!AU7</f>
        <v>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データ!AV7</f>
        <v>0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0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0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0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6" t="s">
        <v>27</v>
      </c>
      <c r="EB52" s="107"/>
      <c r="EC52" s="107"/>
      <c r="ED52" s="107"/>
      <c r="EE52" s="107"/>
      <c r="EF52" s="107"/>
      <c r="EG52" s="107"/>
      <c r="EH52" s="107"/>
      <c r="EI52" s="107"/>
      <c r="EJ52" s="107"/>
      <c r="EK52" s="108"/>
      <c r="EL52" s="110">
        <f>データ!BF7</f>
        <v>100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100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100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100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100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6" t="s">
        <v>27</v>
      </c>
      <c r="IS52" s="107"/>
      <c r="IT52" s="107"/>
      <c r="IU52" s="107"/>
      <c r="IV52" s="107"/>
      <c r="IW52" s="107"/>
      <c r="IX52" s="107"/>
      <c r="IY52" s="107"/>
      <c r="IZ52" s="107"/>
      <c r="JA52" s="107"/>
      <c r="JB52" s="108"/>
      <c r="JC52" s="109">
        <f>データ!BQ7</f>
        <v>2128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2171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2192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2203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2149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6" t="s">
        <v>29</v>
      </c>
      <c r="K53" s="107"/>
      <c r="L53" s="107"/>
      <c r="M53" s="107"/>
      <c r="N53" s="107"/>
      <c r="O53" s="107"/>
      <c r="P53" s="107"/>
      <c r="Q53" s="107"/>
      <c r="R53" s="107"/>
      <c r="S53" s="107"/>
      <c r="T53" s="108"/>
      <c r="U53" s="109">
        <f>データ!AZ7</f>
        <v>23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22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16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21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17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6" t="s">
        <v>29</v>
      </c>
      <c r="EB53" s="107"/>
      <c r="EC53" s="107"/>
      <c r="ED53" s="107"/>
      <c r="EE53" s="107"/>
      <c r="EF53" s="107"/>
      <c r="EG53" s="107"/>
      <c r="EH53" s="107"/>
      <c r="EI53" s="107"/>
      <c r="EJ53" s="107"/>
      <c r="EK53" s="108"/>
      <c r="EL53" s="110">
        <f>データ!BK7</f>
        <v>40.700000000000003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38.200000000000003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34.6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37.6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33.200000000000003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6" t="s">
        <v>29</v>
      </c>
      <c r="IS53" s="107"/>
      <c r="IT53" s="107"/>
      <c r="IU53" s="107"/>
      <c r="IV53" s="107"/>
      <c r="IW53" s="107"/>
      <c r="IX53" s="107"/>
      <c r="IY53" s="107"/>
      <c r="IZ53" s="107"/>
      <c r="JA53" s="107"/>
      <c r="JB53" s="108"/>
      <c r="JC53" s="109">
        <f>データ!BV7</f>
        <v>7496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6967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7138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8131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8024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130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7">
        <f>データ!CM7</f>
        <v>59</v>
      </c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8"/>
      <c r="EO67" s="88"/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  <c r="FE67" s="88"/>
      <c r="FF67" s="88"/>
      <c r="FG67" s="88"/>
      <c r="FH67" s="88"/>
      <c r="FI67" s="88"/>
      <c r="FJ67" s="88"/>
      <c r="FK67" s="88"/>
      <c r="FL67" s="88"/>
      <c r="FM67" s="88"/>
      <c r="FN67" s="88"/>
      <c r="FO67" s="88"/>
      <c r="FP67" s="88"/>
      <c r="FQ67" s="88"/>
      <c r="FR67" s="88"/>
      <c r="FS67" s="88"/>
      <c r="FT67" s="88"/>
      <c r="FU67" s="88"/>
      <c r="FV67" s="88"/>
      <c r="FW67" s="8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90"/>
      <c r="CW68" s="91"/>
      <c r="CX68" s="91"/>
      <c r="CY68" s="91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1"/>
      <c r="ES68" s="91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1"/>
      <c r="FU68" s="91"/>
      <c r="FV68" s="91"/>
      <c r="FW68" s="9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90"/>
      <c r="CW69" s="91"/>
      <c r="CX69" s="91"/>
      <c r="CY69" s="91"/>
      <c r="CZ69" s="91"/>
      <c r="DA69" s="91"/>
      <c r="DB69" s="91"/>
      <c r="DC69" s="91"/>
      <c r="DD69" s="91"/>
      <c r="DE69" s="91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91"/>
      <c r="FU69" s="91"/>
      <c r="FV69" s="91"/>
      <c r="FW69" s="9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3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84">
        <f>データ!$B$11</f>
        <v>41640</v>
      </c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6"/>
      <c r="AG76" s="84">
        <f>データ!$C$11</f>
        <v>42005</v>
      </c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6"/>
      <c r="AV76" s="84">
        <f>データ!$D$11</f>
        <v>42370</v>
      </c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6"/>
      <c r="BK76" s="84">
        <f>データ!$E$11</f>
        <v>42736</v>
      </c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6"/>
      <c r="BZ76" s="84">
        <f>データ!$F$11</f>
        <v>43101</v>
      </c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6"/>
      <c r="CO76" s="4"/>
      <c r="CP76" s="4"/>
      <c r="CQ76" s="4"/>
      <c r="CR76" s="4"/>
      <c r="CS76" s="4"/>
      <c r="CT76" s="4"/>
      <c r="CU76" s="4"/>
      <c r="CV76" s="87">
        <f>データ!CN7</f>
        <v>500</v>
      </c>
      <c r="CW76" s="88"/>
      <c r="CX76" s="88"/>
      <c r="CY76" s="88"/>
      <c r="CZ76" s="88"/>
      <c r="DA76" s="88"/>
      <c r="DB76" s="88"/>
      <c r="DC76" s="88"/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  <c r="EJ76" s="88"/>
      <c r="EK76" s="88"/>
      <c r="EL76" s="88"/>
      <c r="EM76" s="88"/>
      <c r="EN76" s="88"/>
      <c r="EO76" s="88"/>
      <c r="EP76" s="88"/>
      <c r="EQ76" s="88"/>
      <c r="ER76" s="88"/>
      <c r="ES76" s="88"/>
      <c r="ET76" s="88"/>
      <c r="EU76" s="88"/>
      <c r="EV76" s="88"/>
      <c r="EW76" s="88"/>
      <c r="EX76" s="88"/>
      <c r="EY76" s="88"/>
      <c r="EZ76" s="88"/>
      <c r="FA76" s="88"/>
      <c r="FB76" s="88"/>
      <c r="FC76" s="88"/>
      <c r="FD76" s="88"/>
      <c r="FE76" s="88"/>
      <c r="FF76" s="88"/>
      <c r="FG76" s="88"/>
      <c r="FH76" s="88"/>
      <c r="FI76" s="88"/>
      <c r="FJ76" s="88"/>
      <c r="FK76" s="88"/>
      <c r="FL76" s="88"/>
      <c r="FM76" s="88"/>
      <c r="FN76" s="88"/>
      <c r="FO76" s="88"/>
      <c r="FP76" s="88"/>
      <c r="FQ76" s="88"/>
      <c r="FR76" s="88"/>
      <c r="FS76" s="88"/>
      <c r="FT76" s="88"/>
      <c r="FU76" s="88"/>
      <c r="FV76" s="88"/>
      <c r="FW76" s="8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84">
        <f>データ!$B$11</f>
        <v>41640</v>
      </c>
      <c r="GM76" s="85"/>
      <c r="GN76" s="85"/>
      <c r="GO76" s="85"/>
      <c r="GP76" s="85"/>
      <c r="GQ76" s="85"/>
      <c r="GR76" s="85"/>
      <c r="GS76" s="85"/>
      <c r="GT76" s="85"/>
      <c r="GU76" s="85"/>
      <c r="GV76" s="85"/>
      <c r="GW76" s="85"/>
      <c r="GX76" s="85"/>
      <c r="GY76" s="85"/>
      <c r="GZ76" s="86"/>
      <c r="HA76" s="84">
        <f>データ!$C$11</f>
        <v>42005</v>
      </c>
      <c r="HB76" s="85"/>
      <c r="HC76" s="85"/>
      <c r="HD76" s="85"/>
      <c r="HE76" s="85"/>
      <c r="HF76" s="85"/>
      <c r="HG76" s="85"/>
      <c r="HH76" s="85"/>
      <c r="HI76" s="85"/>
      <c r="HJ76" s="85"/>
      <c r="HK76" s="85"/>
      <c r="HL76" s="85"/>
      <c r="HM76" s="85"/>
      <c r="HN76" s="85"/>
      <c r="HO76" s="86"/>
      <c r="HP76" s="84">
        <f>データ!$D$11</f>
        <v>42370</v>
      </c>
      <c r="HQ76" s="85"/>
      <c r="HR76" s="85"/>
      <c r="HS76" s="85"/>
      <c r="HT76" s="85"/>
      <c r="HU76" s="85"/>
      <c r="HV76" s="85"/>
      <c r="HW76" s="85"/>
      <c r="HX76" s="85"/>
      <c r="HY76" s="85"/>
      <c r="HZ76" s="85"/>
      <c r="IA76" s="85"/>
      <c r="IB76" s="85"/>
      <c r="IC76" s="85"/>
      <c r="ID76" s="86"/>
      <c r="IE76" s="84">
        <f>データ!$E$11</f>
        <v>42736</v>
      </c>
      <c r="IF76" s="85"/>
      <c r="IG76" s="85"/>
      <c r="IH76" s="85"/>
      <c r="II76" s="85"/>
      <c r="IJ76" s="85"/>
      <c r="IK76" s="85"/>
      <c r="IL76" s="85"/>
      <c r="IM76" s="85"/>
      <c r="IN76" s="85"/>
      <c r="IO76" s="85"/>
      <c r="IP76" s="85"/>
      <c r="IQ76" s="85"/>
      <c r="IR76" s="85"/>
      <c r="IS76" s="86"/>
      <c r="IT76" s="84">
        <f>データ!$F$11</f>
        <v>43101</v>
      </c>
      <c r="IU76" s="85"/>
      <c r="IV76" s="85"/>
      <c r="IW76" s="85"/>
      <c r="IX76" s="85"/>
      <c r="IY76" s="85"/>
      <c r="IZ76" s="85"/>
      <c r="JA76" s="85"/>
      <c r="JB76" s="85"/>
      <c r="JC76" s="85"/>
      <c r="JD76" s="85"/>
      <c r="JE76" s="85"/>
      <c r="JF76" s="85"/>
      <c r="JG76" s="85"/>
      <c r="JH76" s="86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84">
        <f>データ!$B$11</f>
        <v>41640</v>
      </c>
      <c r="KB76" s="85"/>
      <c r="KC76" s="85"/>
      <c r="KD76" s="85"/>
      <c r="KE76" s="85"/>
      <c r="KF76" s="85"/>
      <c r="KG76" s="85"/>
      <c r="KH76" s="85"/>
      <c r="KI76" s="85"/>
      <c r="KJ76" s="85"/>
      <c r="KK76" s="85"/>
      <c r="KL76" s="85"/>
      <c r="KM76" s="85"/>
      <c r="KN76" s="85"/>
      <c r="KO76" s="86"/>
      <c r="KP76" s="84">
        <f>データ!$C$11</f>
        <v>42005</v>
      </c>
      <c r="KQ76" s="85"/>
      <c r="KR76" s="85"/>
      <c r="KS76" s="85"/>
      <c r="KT76" s="85"/>
      <c r="KU76" s="85"/>
      <c r="KV76" s="85"/>
      <c r="KW76" s="85"/>
      <c r="KX76" s="85"/>
      <c r="KY76" s="85"/>
      <c r="KZ76" s="85"/>
      <c r="LA76" s="85"/>
      <c r="LB76" s="85"/>
      <c r="LC76" s="85"/>
      <c r="LD76" s="86"/>
      <c r="LE76" s="84">
        <f>データ!$D$11</f>
        <v>42370</v>
      </c>
      <c r="LF76" s="85"/>
      <c r="LG76" s="85"/>
      <c r="LH76" s="85"/>
      <c r="LI76" s="85"/>
      <c r="LJ76" s="85"/>
      <c r="LK76" s="85"/>
      <c r="LL76" s="85"/>
      <c r="LM76" s="85"/>
      <c r="LN76" s="85"/>
      <c r="LO76" s="85"/>
      <c r="LP76" s="85"/>
      <c r="LQ76" s="85"/>
      <c r="LR76" s="85"/>
      <c r="LS76" s="86"/>
      <c r="LT76" s="84">
        <f>データ!$E$11</f>
        <v>42736</v>
      </c>
      <c r="LU76" s="85"/>
      <c r="LV76" s="85"/>
      <c r="LW76" s="85"/>
      <c r="LX76" s="85"/>
      <c r="LY76" s="85"/>
      <c r="LZ76" s="85"/>
      <c r="MA76" s="85"/>
      <c r="MB76" s="85"/>
      <c r="MC76" s="85"/>
      <c r="MD76" s="85"/>
      <c r="ME76" s="85"/>
      <c r="MF76" s="85"/>
      <c r="MG76" s="85"/>
      <c r="MH76" s="86"/>
      <c r="MI76" s="84">
        <f>データ!$F$11</f>
        <v>43101</v>
      </c>
      <c r="MJ76" s="85"/>
      <c r="MK76" s="85"/>
      <c r="ML76" s="85"/>
      <c r="MM76" s="85"/>
      <c r="MN76" s="85"/>
      <c r="MO76" s="85"/>
      <c r="MP76" s="85"/>
      <c r="MQ76" s="85"/>
      <c r="MR76" s="85"/>
      <c r="MS76" s="85"/>
      <c r="MT76" s="85"/>
      <c r="MU76" s="85"/>
      <c r="MV76" s="85"/>
      <c r="MW76" s="86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90"/>
      <c r="CW77" s="91"/>
      <c r="CX77" s="91"/>
      <c r="CY77" s="91"/>
      <c r="CZ77" s="91"/>
      <c r="DA77" s="91"/>
      <c r="DB77" s="91"/>
      <c r="DC77" s="91"/>
      <c r="DD77" s="91"/>
      <c r="DE77" s="91"/>
      <c r="DF77" s="91"/>
      <c r="DG77" s="91"/>
      <c r="DH77" s="91"/>
      <c r="DI77" s="91"/>
      <c r="DJ77" s="91"/>
      <c r="DK77" s="91"/>
      <c r="DL77" s="91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91"/>
      <c r="EQ77" s="91"/>
      <c r="ER77" s="91"/>
      <c r="ES77" s="91"/>
      <c r="ET77" s="91"/>
      <c r="EU77" s="91"/>
      <c r="EV77" s="91"/>
      <c r="EW77" s="91"/>
      <c r="EX77" s="91"/>
      <c r="EY77" s="91"/>
      <c r="EZ77" s="91"/>
      <c r="FA77" s="91"/>
      <c r="FB77" s="91"/>
      <c r="FC77" s="91"/>
      <c r="FD77" s="91"/>
      <c r="FE77" s="91"/>
      <c r="FF77" s="91"/>
      <c r="FG77" s="91"/>
      <c r="FH77" s="91"/>
      <c r="FI77" s="91"/>
      <c r="FJ77" s="91"/>
      <c r="FK77" s="91"/>
      <c r="FL77" s="91"/>
      <c r="FM77" s="91"/>
      <c r="FN77" s="91"/>
      <c r="FO77" s="91"/>
      <c r="FP77" s="91"/>
      <c r="FQ77" s="91"/>
      <c r="FR77" s="91"/>
      <c r="FS77" s="91"/>
      <c r="FT77" s="91"/>
      <c r="FU77" s="91"/>
      <c r="FV77" s="91"/>
      <c r="FW77" s="92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90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  <c r="FJ78" s="91"/>
      <c r="FK78" s="91"/>
      <c r="FL78" s="91"/>
      <c r="FM78" s="91"/>
      <c r="FN78" s="91"/>
      <c r="FO78" s="91"/>
      <c r="FP78" s="91"/>
      <c r="FQ78" s="91"/>
      <c r="FR78" s="91"/>
      <c r="FS78" s="91"/>
      <c r="FT78" s="91"/>
      <c r="FU78" s="91"/>
      <c r="FV78" s="91"/>
      <c r="FW78" s="92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78.400000000000006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70.5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59.2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62.4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82.7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3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y9LCrgc/iYWtJUyIw5CrP2o3ZtNPc01pHqX8HoPaSFUSWHXvXcb5NmynEWT61JvyB+JmvUyt8OgRlOQv2tyymg==" saltValue="orboltYnc1X3T+DZBZqlP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GQ30:HI30"/>
    <mergeCell ref="HJ30:IB30"/>
    <mergeCell ref="JC30:JU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IE76:IS76"/>
    <mergeCell ref="IT76:JH76"/>
    <mergeCell ref="IT77:JH77"/>
    <mergeCell ref="GC78:GK78"/>
    <mergeCell ref="GL78:GZ78"/>
    <mergeCell ref="HA78:HO78"/>
    <mergeCell ref="LE77:LS77"/>
    <mergeCell ref="LT77:MH77"/>
    <mergeCell ref="MI77:MW77"/>
    <mergeCell ref="BZ77:CN77"/>
    <mergeCell ref="GC77:GK77"/>
    <mergeCell ref="GL77:GZ77"/>
    <mergeCell ref="HA77:HO77"/>
    <mergeCell ref="HP77:ID77"/>
    <mergeCell ref="IE77:IS77"/>
    <mergeCell ref="I78:Q78"/>
    <mergeCell ref="R78:AF78"/>
    <mergeCell ref="AG78:AU78"/>
    <mergeCell ref="AV78:BJ78"/>
    <mergeCell ref="BK78:BY78"/>
    <mergeCell ref="BZ78:CN78"/>
    <mergeCell ref="JR77:JZ77"/>
    <mergeCell ref="KA77:KO77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6" t="s">
        <v>58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61</v>
      </c>
      <c r="B4" s="57"/>
      <c r="C4" s="57"/>
      <c r="D4" s="57"/>
      <c r="E4" s="57"/>
      <c r="F4" s="57"/>
      <c r="G4" s="57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3" t="s">
        <v>62</v>
      </c>
      <c r="Z4" s="144"/>
      <c r="AA4" s="144"/>
      <c r="AB4" s="144"/>
      <c r="AC4" s="144"/>
      <c r="AD4" s="144"/>
      <c r="AE4" s="144"/>
      <c r="AF4" s="144"/>
      <c r="AG4" s="144"/>
      <c r="AH4" s="144"/>
      <c r="AI4" s="145"/>
      <c r="AJ4" s="140" t="s">
        <v>63</v>
      </c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50" t="s">
        <v>64</v>
      </c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 t="s">
        <v>65</v>
      </c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50" t="s">
        <v>66</v>
      </c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 t="s">
        <v>67</v>
      </c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1" t="s">
        <v>68</v>
      </c>
      <c r="CN4" s="141" t="s">
        <v>69</v>
      </c>
      <c r="CO4" s="143" t="s">
        <v>70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5"/>
      <c r="CZ4" s="140" t="s">
        <v>71</v>
      </c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3" t="s">
        <v>72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5"/>
    </row>
    <row r="5" spans="1:125" x14ac:dyDescent="0.15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99</v>
      </c>
      <c r="AK5" s="59" t="s">
        <v>89</v>
      </c>
      <c r="AL5" s="59" t="s">
        <v>100</v>
      </c>
      <c r="AM5" s="59" t="s">
        <v>91</v>
      </c>
      <c r="AN5" s="59" t="s">
        <v>92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99</v>
      </c>
      <c r="AV5" s="59" t="s">
        <v>89</v>
      </c>
      <c r="AW5" s="59" t="s">
        <v>90</v>
      </c>
      <c r="AX5" s="59" t="s">
        <v>91</v>
      </c>
      <c r="AY5" s="59" t="s">
        <v>92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99</v>
      </c>
      <c r="BG5" s="59" t="s">
        <v>89</v>
      </c>
      <c r="BH5" s="59" t="s">
        <v>90</v>
      </c>
      <c r="BI5" s="59" t="s">
        <v>91</v>
      </c>
      <c r="BJ5" s="59" t="s">
        <v>101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88</v>
      </c>
      <c r="BR5" s="59" t="s">
        <v>102</v>
      </c>
      <c r="BS5" s="59" t="s">
        <v>90</v>
      </c>
      <c r="BT5" s="59" t="s">
        <v>91</v>
      </c>
      <c r="BU5" s="59" t="s">
        <v>103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99</v>
      </c>
      <c r="CC5" s="59" t="s">
        <v>89</v>
      </c>
      <c r="CD5" s="59" t="s">
        <v>90</v>
      </c>
      <c r="CE5" s="59" t="s">
        <v>91</v>
      </c>
      <c r="CF5" s="59" t="s">
        <v>103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42"/>
      <c r="CN5" s="142"/>
      <c r="CO5" s="59" t="s">
        <v>88</v>
      </c>
      <c r="CP5" s="59" t="s">
        <v>89</v>
      </c>
      <c r="CQ5" s="59" t="s">
        <v>90</v>
      </c>
      <c r="CR5" s="59" t="s">
        <v>104</v>
      </c>
      <c r="CS5" s="59" t="s">
        <v>92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88</v>
      </c>
      <c r="DA5" s="59" t="s">
        <v>89</v>
      </c>
      <c r="DB5" s="59" t="s">
        <v>90</v>
      </c>
      <c r="DC5" s="59" t="s">
        <v>91</v>
      </c>
      <c r="DD5" s="59" t="s">
        <v>101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88</v>
      </c>
      <c r="DL5" s="59" t="s">
        <v>89</v>
      </c>
      <c r="DM5" s="59" t="s">
        <v>105</v>
      </c>
      <c r="DN5" s="59" t="s">
        <v>91</v>
      </c>
      <c r="DO5" s="59" t="s">
        <v>92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15">
      <c r="A6" s="49" t="s">
        <v>106</v>
      </c>
      <c r="B6" s="60">
        <f>B8</f>
        <v>2018</v>
      </c>
      <c r="C6" s="60">
        <f t="shared" ref="C6:X6" si="1">C8</f>
        <v>423076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2</v>
      </c>
      <c r="H6" s="60" t="str">
        <f>SUBSTITUTE(H8,"　","")</f>
        <v>長崎県長与町</v>
      </c>
      <c r="I6" s="60" t="str">
        <f t="shared" si="1"/>
        <v>吉無田駐車場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19</v>
      </c>
      <c r="S6" s="62" t="str">
        <f t="shared" si="1"/>
        <v>駅</v>
      </c>
      <c r="T6" s="62" t="str">
        <f t="shared" si="1"/>
        <v>無</v>
      </c>
      <c r="U6" s="63">
        <f t="shared" si="1"/>
        <v>385</v>
      </c>
      <c r="V6" s="63">
        <f t="shared" si="1"/>
        <v>34</v>
      </c>
      <c r="W6" s="63">
        <f t="shared" si="1"/>
        <v>0</v>
      </c>
      <c r="X6" s="62" t="str">
        <f t="shared" si="1"/>
        <v>導入なし</v>
      </c>
      <c r="Y6" s="64">
        <f>IF(Y8="-",NA(),Y8)</f>
        <v>0</v>
      </c>
      <c r="Z6" s="64">
        <f t="shared" ref="Z6:AH6" si="2">IF(Z8="-",NA(),Z8)</f>
        <v>0</v>
      </c>
      <c r="AA6" s="64">
        <f t="shared" si="2"/>
        <v>0</v>
      </c>
      <c r="AB6" s="64">
        <f t="shared" si="2"/>
        <v>0</v>
      </c>
      <c r="AC6" s="64">
        <f t="shared" si="2"/>
        <v>0</v>
      </c>
      <c r="AD6" s="64">
        <f t="shared" si="2"/>
        <v>385.5</v>
      </c>
      <c r="AE6" s="64">
        <f t="shared" si="2"/>
        <v>419.4</v>
      </c>
      <c r="AF6" s="64">
        <f t="shared" si="2"/>
        <v>371</v>
      </c>
      <c r="AG6" s="64">
        <f t="shared" si="2"/>
        <v>509.2</v>
      </c>
      <c r="AH6" s="64">
        <f t="shared" si="2"/>
        <v>449.1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3.5</v>
      </c>
      <c r="AP6" s="64">
        <f t="shared" si="3"/>
        <v>3.2</v>
      </c>
      <c r="AQ6" s="64">
        <f t="shared" si="3"/>
        <v>2.9</v>
      </c>
      <c r="AR6" s="64">
        <f t="shared" si="3"/>
        <v>6</v>
      </c>
      <c r="AS6" s="64">
        <f t="shared" si="3"/>
        <v>3.8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23</v>
      </c>
      <c r="BA6" s="65">
        <f t="shared" si="4"/>
        <v>22</v>
      </c>
      <c r="BB6" s="65">
        <f t="shared" si="4"/>
        <v>16</v>
      </c>
      <c r="BC6" s="65">
        <f t="shared" si="4"/>
        <v>21</v>
      </c>
      <c r="BD6" s="65">
        <f t="shared" si="4"/>
        <v>17</v>
      </c>
      <c r="BE6" s="63" t="str">
        <f>IF(BE8="-","",IF(BE8="-","【-】","【"&amp;SUBSTITUTE(TEXT(BE8,"#,##0"),"-","△")&amp;"】"))</f>
        <v>【30】</v>
      </c>
      <c r="BF6" s="64">
        <f>IF(BF8="-",NA(),BF8)</f>
        <v>100</v>
      </c>
      <c r="BG6" s="64">
        <f t="shared" ref="BG6:BO6" si="5">IF(BG8="-",NA(),BG8)</f>
        <v>100</v>
      </c>
      <c r="BH6" s="64">
        <f t="shared" si="5"/>
        <v>100</v>
      </c>
      <c r="BI6" s="64">
        <f t="shared" si="5"/>
        <v>100</v>
      </c>
      <c r="BJ6" s="64">
        <f t="shared" si="5"/>
        <v>100</v>
      </c>
      <c r="BK6" s="64">
        <f t="shared" si="5"/>
        <v>40.700000000000003</v>
      </c>
      <c r="BL6" s="64">
        <f t="shared" si="5"/>
        <v>38.200000000000003</v>
      </c>
      <c r="BM6" s="64">
        <f t="shared" si="5"/>
        <v>34.6</v>
      </c>
      <c r="BN6" s="64">
        <f t="shared" si="5"/>
        <v>37.6</v>
      </c>
      <c r="BO6" s="64">
        <f t="shared" si="5"/>
        <v>33.200000000000003</v>
      </c>
      <c r="BP6" s="61" t="str">
        <f>IF(BP8="-","",IF(BP8="-","【-】","【"&amp;SUBSTITUTE(TEXT(BP8,"#,##0.0"),"-","△")&amp;"】"))</f>
        <v>【26.3】</v>
      </c>
      <c r="BQ6" s="65">
        <f>IF(BQ8="-",NA(),BQ8)</f>
        <v>2128</v>
      </c>
      <c r="BR6" s="65">
        <f t="shared" ref="BR6:BZ6" si="6">IF(BR8="-",NA(),BR8)</f>
        <v>2171</v>
      </c>
      <c r="BS6" s="65">
        <f t="shared" si="6"/>
        <v>2192</v>
      </c>
      <c r="BT6" s="65">
        <f t="shared" si="6"/>
        <v>2203</v>
      </c>
      <c r="BU6" s="65">
        <f t="shared" si="6"/>
        <v>2149</v>
      </c>
      <c r="BV6" s="65">
        <f t="shared" si="6"/>
        <v>7496</v>
      </c>
      <c r="BW6" s="65">
        <f t="shared" si="6"/>
        <v>6967</v>
      </c>
      <c r="BX6" s="65">
        <f t="shared" si="6"/>
        <v>7138</v>
      </c>
      <c r="BY6" s="65">
        <f t="shared" si="6"/>
        <v>8131</v>
      </c>
      <c r="BZ6" s="65">
        <f t="shared" si="6"/>
        <v>8024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107</v>
      </c>
      <c r="CM6" s="63">
        <f t="shared" ref="CM6:CN6" si="7">CM8</f>
        <v>59</v>
      </c>
      <c r="CN6" s="63">
        <f t="shared" si="7"/>
        <v>500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107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78.400000000000006</v>
      </c>
      <c r="DF6" s="64">
        <f t="shared" si="8"/>
        <v>70.5</v>
      </c>
      <c r="DG6" s="64">
        <f t="shared" si="8"/>
        <v>59.2</v>
      </c>
      <c r="DH6" s="64">
        <f t="shared" si="8"/>
        <v>62.4</v>
      </c>
      <c r="DI6" s="64">
        <f t="shared" si="8"/>
        <v>82.7</v>
      </c>
      <c r="DJ6" s="61" t="str">
        <f>IF(DJ8="-","",IF(DJ8="-","【-】","【"&amp;SUBSTITUTE(TEXT(DJ8,"#,##0.0"),"-","△")&amp;"】"))</f>
        <v>【103.6】</v>
      </c>
      <c r="DK6" s="64">
        <f>IF(DK8="-",NA(),DK8)</f>
        <v>97.1</v>
      </c>
      <c r="DL6" s="64">
        <f t="shared" ref="DL6:DT6" si="9">IF(DL8="-",NA(),DL8)</f>
        <v>100</v>
      </c>
      <c r="DM6" s="64">
        <f t="shared" si="9"/>
        <v>100</v>
      </c>
      <c r="DN6" s="64">
        <f t="shared" si="9"/>
        <v>100</v>
      </c>
      <c r="DO6" s="64">
        <f t="shared" si="9"/>
        <v>97.1</v>
      </c>
      <c r="DP6" s="64">
        <f t="shared" si="9"/>
        <v>252.8</v>
      </c>
      <c r="DQ6" s="64">
        <f t="shared" si="9"/>
        <v>269</v>
      </c>
      <c r="DR6" s="64">
        <f t="shared" si="9"/>
        <v>276.60000000000002</v>
      </c>
      <c r="DS6" s="64">
        <f t="shared" si="9"/>
        <v>274.8</v>
      </c>
      <c r="DT6" s="64">
        <f t="shared" si="9"/>
        <v>277.2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108</v>
      </c>
      <c r="B7" s="60">
        <f t="shared" ref="B7:X7" si="10">B8</f>
        <v>2018</v>
      </c>
      <c r="C7" s="60">
        <f t="shared" si="10"/>
        <v>423076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2</v>
      </c>
      <c r="H7" s="60" t="str">
        <f t="shared" si="10"/>
        <v>長崎県　長与町</v>
      </c>
      <c r="I7" s="60" t="str">
        <f t="shared" si="10"/>
        <v>吉無田駐車場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19</v>
      </c>
      <c r="S7" s="62" t="str">
        <f t="shared" si="10"/>
        <v>駅</v>
      </c>
      <c r="T7" s="62" t="str">
        <f t="shared" si="10"/>
        <v>無</v>
      </c>
      <c r="U7" s="63">
        <f t="shared" si="10"/>
        <v>385</v>
      </c>
      <c r="V7" s="63">
        <f t="shared" si="10"/>
        <v>34</v>
      </c>
      <c r="W7" s="63">
        <f t="shared" si="10"/>
        <v>0</v>
      </c>
      <c r="X7" s="62" t="str">
        <f t="shared" si="10"/>
        <v>導入なし</v>
      </c>
      <c r="Y7" s="64">
        <f>Y8</f>
        <v>0</v>
      </c>
      <c r="Z7" s="64">
        <f t="shared" ref="Z7:AH7" si="11">Z8</f>
        <v>0</v>
      </c>
      <c r="AA7" s="64">
        <f t="shared" si="11"/>
        <v>0</v>
      </c>
      <c r="AB7" s="64">
        <f t="shared" si="11"/>
        <v>0</v>
      </c>
      <c r="AC7" s="64">
        <f t="shared" si="11"/>
        <v>0</v>
      </c>
      <c r="AD7" s="64">
        <f t="shared" si="11"/>
        <v>385.5</v>
      </c>
      <c r="AE7" s="64">
        <f t="shared" si="11"/>
        <v>419.4</v>
      </c>
      <c r="AF7" s="64">
        <f t="shared" si="11"/>
        <v>371</v>
      </c>
      <c r="AG7" s="64">
        <f t="shared" si="11"/>
        <v>509.2</v>
      </c>
      <c r="AH7" s="64">
        <f t="shared" si="11"/>
        <v>449.1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3.5</v>
      </c>
      <c r="AP7" s="64">
        <f t="shared" si="12"/>
        <v>3.2</v>
      </c>
      <c r="AQ7" s="64">
        <f t="shared" si="12"/>
        <v>2.9</v>
      </c>
      <c r="AR7" s="64">
        <f t="shared" si="12"/>
        <v>6</v>
      </c>
      <c r="AS7" s="64">
        <f t="shared" si="12"/>
        <v>3.8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23</v>
      </c>
      <c r="BA7" s="65">
        <f t="shared" si="13"/>
        <v>22</v>
      </c>
      <c r="BB7" s="65">
        <f t="shared" si="13"/>
        <v>16</v>
      </c>
      <c r="BC7" s="65">
        <f t="shared" si="13"/>
        <v>21</v>
      </c>
      <c r="BD7" s="65">
        <f t="shared" si="13"/>
        <v>17</v>
      </c>
      <c r="BE7" s="63"/>
      <c r="BF7" s="64">
        <f>BF8</f>
        <v>100</v>
      </c>
      <c r="BG7" s="64">
        <f t="shared" ref="BG7:BO7" si="14">BG8</f>
        <v>100</v>
      </c>
      <c r="BH7" s="64">
        <f t="shared" si="14"/>
        <v>100</v>
      </c>
      <c r="BI7" s="64">
        <f t="shared" si="14"/>
        <v>100</v>
      </c>
      <c r="BJ7" s="64">
        <f t="shared" si="14"/>
        <v>100</v>
      </c>
      <c r="BK7" s="64">
        <f t="shared" si="14"/>
        <v>40.700000000000003</v>
      </c>
      <c r="BL7" s="64">
        <f t="shared" si="14"/>
        <v>38.200000000000003</v>
      </c>
      <c r="BM7" s="64">
        <f t="shared" si="14"/>
        <v>34.6</v>
      </c>
      <c r="BN7" s="64">
        <f t="shared" si="14"/>
        <v>37.6</v>
      </c>
      <c r="BO7" s="64">
        <f t="shared" si="14"/>
        <v>33.200000000000003</v>
      </c>
      <c r="BP7" s="61"/>
      <c r="BQ7" s="65">
        <f>BQ8</f>
        <v>2128</v>
      </c>
      <c r="BR7" s="65">
        <f t="shared" ref="BR7:BZ7" si="15">BR8</f>
        <v>2171</v>
      </c>
      <c r="BS7" s="65">
        <f t="shared" si="15"/>
        <v>2192</v>
      </c>
      <c r="BT7" s="65">
        <f t="shared" si="15"/>
        <v>2203</v>
      </c>
      <c r="BU7" s="65">
        <f t="shared" si="15"/>
        <v>2149</v>
      </c>
      <c r="BV7" s="65">
        <f t="shared" si="15"/>
        <v>7496</v>
      </c>
      <c r="BW7" s="65">
        <f t="shared" si="15"/>
        <v>6967</v>
      </c>
      <c r="BX7" s="65">
        <f t="shared" si="15"/>
        <v>7138</v>
      </c>
      <c r="BY7" s="65">
        <f t="shared" si="15"/>
        <v>8131</v>
      </c>
      <c r="BZ7" s="65">
        <f t="shared" si="15"/>
        <v>8024</v>
      </c>
      <c r="CA7" s="63"/>
      <c r="CB7" s="64" t="s">
        <v>109</v>
      </c>
      <c r="CC7" s="64" t="s">
        <v>109</v>
      </c>
      <c r="CD7" s="64" t="s">
        <v>109</v>
      </c>
      <c r="CE7" s="64" t="s">
        <v>109</v>
      </c>
      <c r="CF7" s="64" t="s">
        <v>109</v>
      </c>
      <c r="CG7" s="64" t="s">
        <v>109</v>
      </c>
      <c r="CH7" s="64" t="s">
        <v>109</v>
      </c>
      <c r="CI7" s="64" t="s">
        <v>109</v>
      </c>
      <c r="CJ7" s="64" t="s">
        <v>109</v>
      </c>
      <c r="CK7" s="64" t="s">
        <v>107</v>
      </c>
      <c r="CL7" s="61"/>
      <c r="CM7" s="63">
        <f>CM8</f>
        <v>59</v>
      </c>
      <c r="CN7" s="63">
        <f>CN8</f>
        <v>500</v>
      </c>
      <c r="CO7" s="64" t="s">
        <v>109</v>
      </c>
      <c r="CP7" s="64" t="s">
        <v>109</v>
      </c>
      <c r="CQ7" s="64" t="s">
        <v>109</v>
      </c>
      <c r="CR7" s="64" t="s">
        <v>109</v>
      </c>
      <c r="CS7" s="64" t="s">
        <v>109</v>
      </c>
      <c r="CT7" s="64" t="s">
        <v>109</v>
      </c>
      <c r="CU7" s="64" t="s">
        <v>109</v>
      </c>
      <c r="CV7" s="64" t="s">
        <v>109</v>
      </c>
      <c r="CW7" s="64" t="s">
        <v>109</v>
      </c>
      <c r="CX7" s="64" t="s">
        <v>107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78.400000000000006</v>
      </c>
      <c r="DF7" s="64">
        <f t="shared" si="16"/>
        <v>70.5</v>
      </c>
      <c r="DG7" s="64">
        <f t="shared" si="16"/>
        <v>59.2</v>
      </c>
      <c r="DH7" s="64">
        <f t="shared" si="16"/>
        <v>62.4</v>
      </c>
      <c r="DI7" s="64">
        <f t="shared" si="16"/>
        <v>82.7</v>
      </c>
      <c r="DJ7" s="61"/>
      <c r="DK7" s="64">
        <f>DK8</f>
        <v>97.1</v>
      </c>
      <c r="DL7" s="64">
        <f t="shared" ref="DL7:DT7" si="17">DL8</f>
        <v>100</v>
      </c>
      <c r="DM7" s="64">
        <f t="shared" si="17"/>
        <v>100</v>
      </c>
      <c r="DN7" s="64">
        <f t="shared" si="17"/>
        <v>100</v>
      </c>
      <c r="DO7" s="64">
        <f t="shared" si="17"/>
        <v>97.1</v>
      </c>
      <c r="DP7" s="64">
        <f t="shared" si="17"/>
        <v>252.8</v>
      </c>
      <c r="DQ7" s="64">
        <f t="shared" si="17"/>
        <v>269</v>
      </c>
      <c r="DR7" s="64">
        <f t="shared" si="17"/>
        <v>276.60000000000002</v>
      </c>
      <c r="DS7" s="64">
        <f t="shared" si="17"/>
        <v>274.8</v>
      </c>
      <c r="DT7" s="64">
        <f t="shared" si="17"/>
        <v>277.2</v>
      </c>
      <c r="DU7" s="61"/>
    </row>
    <row r="8" spans="1:125" s="66" customFormat="1" x14ac:dyDescent="0.15">
      <c r="A8" s="49"/>
      <c r="B8" s="67">
        <v>2018</v>
      </c>
      <c r="C8" s="67">
        <v>423076</v>
      </c>
      <c r="D8" s="67">
        <v>47</v>
      </c>
      <c r="E8" s="67">
        <v>14</v>
      </c>
      <c r="F8" s="67">
        <v>0</v>
      </c>
      <c r="G8" s="67">
        <v>2</v>
      </c>
      <c r="H8" s="67" t="s">
        <v>110</v>
      </c>
      <c r="I8" s="67" t="s">
        <v>111</v>
      </c>
      <c r="J8" s="67" t="s">
        <v>112</v>
      </c>
      <c r="K8" s="67" t="s">
        <v>113</v>
      </c>
      <c r="L8" s="67" t="s">
        <v>114</v>
      </c>
      <c r="M8" s="67" t="s">
        <v>115</v>
      </c>
      <c r="N8" s="67" t="s">
        <v>116</v>
      </c>
      <c r="O8" s="68" t="s">
        <v>117</v>
      </c>
      <c r="P8" s="69" t="s">
        <v>118</v>
      </c>
      <c r="Q8" s="69" t="s">
        <v>119</v>
      </c>
      <c r="R8" s="70">
        <v>19</v>
      </c>
      <c r="S8" s="69" t="s">
        <v>120</v>
      </c>
      <c r="T8" s="69" t="s">
        <v>121</v>
      </c>
      <c r="U8" s="70">
        <v>385</v>
      </c>
      <c r="V8" s="70">
        <v>34</v>
      </c>
      <c r="W8" s="70">
        <v>0</v>
      </c>
      <c r="X8" s="69" t="s">
        <v>122</v>
      </c>
      <c r="Y8" s="71">
        <v>0</v>
      </c>
      <c r="Z8" s="71">
        <v>0</v>
      </c>
      <c r="AA8" s="71">
        <v>0</v>
      </c>
      <c r="AB8" s="71">
        <v>0</v>
      </c>
      <c r="AC8" s="71">
        <v>0</v>
      </c>
      <c r="AD8" s="71">
        <v>385.5</v>
      </c>
      <c r="AE8" s="71">
        <v>419.4</v>
      </c>
      <c r="AF8" s="71">
        <v>371</v>
      </c>
      <c r="AG8" s="71">
        <v>509.2</v>
      </c>
      <c r="AH8" s="71">
        <v>449.1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3.5</v>
      </c>
      <c r="AP8" s="71">
        <v>3.2</v>
      </c>
      <c r="AQ8" s="71">
        <v>2.9</v>
      </c>
      <c r="AR8" s="71">
        <v>6</v>
      </c>
      <c r="AS8" s="71">
        <v>3.8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23</v>
      </c>
      <c r="BA8" s="72">
        <v>22</v>
      </c>
      <c r="BB8" s="72">
        <v>16</v>
      </c>
      <c r="BC8" s="72">
        <v>21</v>
      </c>
      <c r="BD8" s="72">
        <v>17</v>
      </c>
      <c r="BE8" s="72">
        <v>30</v>
      </c>
      <c r="BF8" s="71">
        <v>100</v>
      </c>
      <c r="BG8" s="71">
        <v>100</v>
      </c>
      <c r="BH8" s="71">
        <v>100</v>
      </c>
      <c r="BI8" s="71">
        <v>100</v>
      </c>
      <c r="BJ8" s="71">
        <v>100</v>
      </c>
      <c r="BK8" s="71">
        <v>40.700000000000003</v>
      </c>
      <c r="BL8" s="71">
        <v>38.200000000000003</v>
      </c>
      <c r="BM8" s="71">
        <v>34.6</v>
      </c>
      <c r="BN8" s="71">
        <v>37.6</v>
      </c>
      <c r="BO8" s="71">
        <v>33.200000000000003</v>
      </c>
      <c r="BP8" s="68">
        <v>26.3</v>
      </c>
      <c r="BQ8" s="72">
        <v>2128</v>
      </c>
      <c r="BR8" s="72">
        <v>2171</v>
      </c>
      <c r="BS8" s="72">
        <v>2192</v>
      </c>
      <c r="BT8" s="73">
        <v>2203</v>
      </c>
      <c r="BU8" s="73">
        <v>2149</v>
      </c>
      <c r="BV8" s="72">
        <v>7496</v>
      </c>
      <c r="BW8" s="72">
        <v>6967</v>
      </c>
      <c r="BX8" s="72">
        <v>7138</v>
      </c>
      <c r="BY8" s="72">
        <v>8131</v>
      </c>
      <c r="BZ8" s="72">
        <v>8024</v>
      </c>
      <c r="CA8" s="70">
        <v>16102</v>
      </c>
      <c r="CB8" s="71" t="s">
        <v>114</v>
      </c>
      <c r="CC8" s="71" t="s">
        <v>114</v>
      </c>
      <c r="CD8" s="71" t="s">
        <v>114</v>
      </c>
      <c r="CE8" s="71" t="s">
        <v>114</v>
      </c>
      <c r="CF8" s="71" t="s">
        <v>114</v>
      </c>
      <c r="CG8" s="71" t="s">
        <v>114</v>
      </c>
      <c r="CH8" s="71" t="s">
        <v>114</v>
      </c>
      <c r="CI8" s="71" t="s">
        <v>114</v>
      </c>
      <c r="CJ8" s="71" t="s">
        <v>114</v>
      </c>
      <c r="CK8" s="71" t="s">
        <v>114</v>
      </c>
      <c r="CL8" s="68" t="s">
        <v>114</v>
      </c>
      <c r="CM8" s="70">
        <v>59</v>
      </c>
      <c r="CN8" s="70">
        <v>500</v>
      </c>
      <c r="CO8" s="71" t="s">
        <v>114</v>
      </c>
      <c r="CP8" s="71" t="s">
        <v>114</v>
      </c>
      <c r="CQ8" s="71" t="s">
        <v>114</v>
      </c>
      <c r="CR8" s="71" t="s">
        <v>114</v>
      </c>
      <c r="CS8" s="71" t="s">
        <v>114</v>
      </c>
      <c r="CT8" s="71" t="s">
        <v>114</v>
      </c>
      <c r="CU8" s="71" t="s">
        <v>114</v>
      </c>
      <c r="CV8" s="71" t="s">
        <v>114</v>
      </c>
      <c r="CW8" s="71" t="s">
        <v>114</v>
      </c>
      <c r="CX8" s="71" t="s">
        <v>114</v>
      </c>
      <c r="CY8" s="68" t="s">
        <v>114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78.400000000000006</v>
      </c>
      <c r="DF8" s="71">
        <v>70.5</v>
      </c>
      <c r="DG8" s="71">
        <v>59.2</v>
      </c>
      <c r="DH8" s="71">
        <v>62.4</v>
      </c>
      <c r="DI8" s="71">
        <v>82.7</v>
      </c>
      <c r="DJ8" s="68">
        <v>103.6</v>
      </c>
      <c r="DK8" s="71">
        <v>97.1</v>
      </c>
      <c r="DL8" s="71">
        <v>100</v>
      </c>
      <c r="DM8" s="71">
        <v>100</v>
      </c>
      <c r="DN8" s="71">
        <v>100</v>
      </c>
      <c r="DO8" s="71">
        <v>97.1</v>
      </c>
      <c r="DP8" s="71">
        <v>252.8</v>
      </c>
      <c r="DQ8" s="71">
        <v>269</v>
      </c>
      <c r="DR8" s="71">
        <v>276.60000000000002</v>
      </c>
      <c r="DS8" s="71">
        <v>274.8</v>
      </c>
      <c r="DT8" s="71">
        <v>277.2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123</v>
      </c>
      <c r="C10" s="78" t="s">
        <v>124</v>
      </c>
      <c r="D10" s="78" t="s">
        <v>125</v>
      </c>
      <c r="E10" s="78" t="s">
        <v>126</v>
      </c>
      <c r="F10" s="78" t="s">
        <v>127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久原　和彦</cp:lastModifiedBy>
  <cp:lastPrinted>2020-01-23T00:58:59Z</cp:lastPrinted>
  <dcterms:created xsi:type="dcterms:W3CDTF">2019-12-05T07:29:45Z</dcterms:created>
  <dcterms:modified xsi:type="dcterms:W3CDTF">2020-01-23T01:01:07Z</dcterms:modified>
  <cp:category/>
</cp:coreProperties>
</file>