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D6A15E58-FEB9-4186-B9B9-ABB61BE81FF3}" xr6:coauthVersionLast="45" xr6:coauthVersionMax="45" xr10:uidLastSave="{00000000-0000-0000-0000-000000000000}"/>
  <workbookProtection workbookAlgorithmName="SHA-512" workbookHashValue="vZbtQ53vsnj5p4M/PQkle0rw6y9edLriFbx9r2j9tf6EfKtvQerGoy5mBzyRgiZd7Jp84HJcfIse+KhQb/I72Q==" workbookSaltValue="DsPKt5gR/7Cjy6VXk3wk0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L8" i="4"/>
  <c r="P8" i="4"/>
  <c r="I8" i="4"/>
</calcChain>
</file>

<file path=xl/sharedStrings.xml><?xml version="1.0" encoding="utf-8"?>
<sst xmlns="http://schemas.openxmlformats.org/spreadsheetml/2006/main" count="272" uniqueCount="115">
  <si>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</si>
  <si>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</si>
  <si>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</si>
  <si>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</si>
  <si>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</si>
  <si>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</si>
  <si>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</si>
  <si>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</si>
  <si>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</si>
  <si>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</si>
  <si>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</si>
  <si>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</si>
  <si>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</si>
  <si>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</si>
  <si>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</si>
  <si>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</si>
  <si>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</si>
  <si>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</si>
  <si>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</si>
  <si>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</si>
  <si>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</si>
  <si>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</si>
  <si>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</si>
  <si>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</si>
  <si>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</si>
  <si>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</si>
  <si>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</si>
  <si>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</si>
  <si>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</si>
  <si>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</si>
  <si>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</si>
  <si>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</si>
  <si>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</si>
  <si>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</si>
  <si>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</si>
  <si>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</si>
  <si>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</si>
  <si>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</si>
  <si>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</si>
  <si>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</si>
  <si>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</si>
  <si>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</si>
  <si>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</si>
  <si>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</si>
  <si>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</si>
  <si>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</si>
  <si>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</si>
  <si>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</si>
  <si>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</si>
  <si>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</si>
  <si>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</si>
  <si>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</si>
  <si>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</si>
  <si>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</si>
  <si>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</si>
  <si>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</si>
  <si>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</si>
  <si>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</si>
  <si>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</si>
  <si>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</si>
  <si>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</si>
  <si>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</si>
  <si>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</si>
  <si>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</si>
  <si>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</si>
  <si>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</si>
  <si>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</si>
  <si>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</si>
  <si>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</si>
  <si>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</si>
  <si>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</si>
  <si>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</si>
  <si>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</si>
  <si>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</si>
  <si>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</si>
  <si>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</si>
  <si>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</si>
  <si>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</si>
  <si>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</si>
  <si>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</si>
  <si>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</si>
  <si>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</si>
  <si>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</si>
  <si>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</si>
  <si>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</si>
  <si>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</si>
  <si>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</si>
  <si>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</si>
  <si>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</si>
  <si>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</si>
  <si>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</si>
  <si>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</si>
  <si>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</si>
  <si>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</si>
  <si>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</si>
  <si>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</si>
  <si>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</si>
  <si>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</si>
  <si>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</si>
  <si>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</si>
  <si>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</si>
  <si>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</si>
  <si>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</si>
  <si>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</si>
  <si>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</si>
  <si>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</si>
  <si>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</si>
  <si>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</si>
  <si>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</si>
  <si>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</si>
  <si>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</si>
  <si>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</si>
  <si>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経常収支比率…人口減少に伴う水道料金収入の減少や、地形的な理由により多くの施設を有しているため、維持管理経費及び減価償却費が多額となっていることなどから、収支は赤字となっており、経営改善に向けた取組みが必要な状況である。
②累積欠損金比率…累積欠損金が発生しており、水道料金見直しなど、経営改善を図る必要がある。
③流動比率…指標は100％を上回っているものの、比率は平均値を大きく下回っている。資金確保に向けた取組や企業債の抑制などの取組が必要である。
④企業債残高対給水収益比率…地形的な理由によって多くの施設を有しており、更新経費の財源となる企業債残高が多額となっている。資産の更新時期及び頻度の見直しや投資経費の抑制など、長期的な視点で建設投資を効率化する必要がある。
⑤料金回収率…人口減による減少傾向にある給水収益に対し、施設数が多く費用が嵩み経常費用のバランスが取れていない。料金改定等による給水収益の増加と各種費用の抑制を図る必要がある。
⑥給水原価…地理的不利な条件により類似団体よりも高く、年間総有収水量の減少などの理由により年々増加傾向にあるため、健全経営のためには、更なる投資の効率化や維持管理費用の削減といった経営改善が必須である。
⑦施設利用率…小規模集落が島内各地に点在しているため、一部施設を除き、需要密度が低く、給水区域も広いことから、施設利用率は60％前後と悪い。
⑧有収率…有収率についても、地形的条件並びに管路の老朽化から70％前後と低い傾向にある。</t>
    <rPh sb="1" eb="3">
      <t>ケイジョウ</t>
    </rPh>
    <rPh sb="8" eb="10">
      <t>ジンコウ</t>
    </rPh>
    <rPh sb="10" eb="12">
      <t>ゲンショウ</t>
    </rPh>
    <rPh sb="13" eb="14">
      <t>トモナ</t>
    </rPh>
    <rPh sb="15" eb="17">
      <t>スイドウ</t>
    </rPh>
    <rPh sb="17" eb="19">
      <t>リョウキン</t>
    </rPh>
    <rPh sb="19" eb="21">
      <t>シュウニュウ</t>
    </rPh>
    <rPh sb="22" eb="24">
      <t>ゲンショウ</t>
    </rPh>
    <rPh sb="26" eb="29">
      <t>チケイテキ</t>
    </rPh>
    <rPh sb="30" eb="32">
      <t>リユウ</t>
    </rPh>
    <rPh sb="35" eb="36">
      <t>オオ</t>
    </rPh>
    <rPh sb="38" eb="40">
      <t>シセツ</t>
    </rPh>
    <rPh sb="49" eb="51">
      <t>イジ</t>
    </rPh>
    <rPh sb="51" eb="53">
      <t>カンリ</t>
    </rPh>
    <rPh sb="53" eb="55">
      <t>ケイヒ</t>
    </rPh>
    <rPh sb="55" eb="56">
      <t>オヨ</t>
    </rPh>
    <rPh sb="57" eb="59">
      <t>ゲンカ</t>
    </rPh>
    <rPh sb="59" eb="61">
      <t>ショウキャク</t>
    </rPh>
    <rPh sb="61" eb="62">
      <t>ヒ</t>
    </rPh>
    <rPh sb="63" eb="65">
      <t>タガク</t>
    </rPh>
    <rPh sb="78" eb="80">
      <t>シュウシ</t>
    </rPh>
    <rPh sb="81" eb="83">
      <t>アカジ</t>
    </rPh>
    <rPh sb="113" eb="115">
      <t>ルイセキ</t>
    </rPh>
    <rPh sb="115" eb="118">
      <t>ケッソンキン</t>
    </rPh>
    <rPh sb="118" eb="120">
      <t>ヒリツ</t>
    </rPh>
    <rPh sb="121" eb="123">
      <t>ルイセキ</t>
    </rPh>
    <rPh sb="123" eb="126">
      <t>ケッソンキン</t>
    </rPh>
    <rPh sb="127" eb="129">
      <t>ハッセイ</t>
    </rPh>
    <rPh sb="134" eb="136">
      <t>スイドウ</t>
    </rPh>
    <rPh sb="136" eb="138">
      <t>リョウキン</t>
    </rPh>
    <rPh sb="138" eb="140">
      <t>ミナオ</t>
    </rPh>
    <rPh sb="144" eb="146">
      <t>ケイエイ</t>
    </rPh>
    <rPh sb="146" eb="148">
      <t>カイゼン</t>
    </rPh>
    <rPh sb="149" eb="150">
      <t>ハカ</t>
    </rPh>
    <rPh sb="151" eb="153">
      <t>ヒツヨウ</t>
    </rPh>
    <rPh sb="159" eb="161">
      <t>リュウドウ</t>
    </rPh>
    <rPh sb="161" eb="163">
      <t>ヒリツ</t>
    </rPh>
    <rPh sb="164" eb="166">
      <t>シヒョウ</t>
    </rPh>
    <rPh sb="172" eb="174">
      <t>ウワマワ</t>
    </rPh>
    <rPh sb="182" eb="184">
      <t>ヒリツ</t>
    </rPh>
    <rPh sb="185" eb="188">
      <t>ヘイキンチ</t>
    </rPh>
    <rPh sb="189" eb="190">
      <t>オオ</t>
    </rPh>
    <rPh sb="192" eb="194">
      <t>シタマワ</t>
    </rPh>
    <rPh sb="199" eb="201">
      <t>シキン</t>
    </rPh>
    <rPh sb="201" eb="203">
      <t>カクホ</t>
    </rPh>
    <rPh sb="204" eb="205">
      <t>ム</t>
    </rPh>
    <rPh sb="207" eb="209">
      <t>トリクミ</t>
    </rPh>
    <rPh sb="210" eb="212">
      <t>キギョウ</t>
    </rPh>
    <rPh sb="212" eb="213">
      <t>サイ</t>
    </rPh>
    <rPh sb="214" eb="216">
      <t>ヨクセイ</t>
    </rPh>
    <rPh sb="219" eb="221">
      <t>トリクミ</t>
    </rPh>
    <rPh sb="222" eb="224">
      <t>ヒツヨウ</t>
    </rPh>
    <rPh sb="243" eb="245">
      <t>チケイ</t>
    </rPh>
    <rPh sb="245" eb="246">
      <t>テキ</t>
    </rPh>
    <rPh sb="247" eb="249">
      <t>リユウ</t>
    </rPh>
    <rPh sb="253" eb="254">
      <t>オオ</t>
    </rPh>
    <rPh sb="256" eb="258">
      <t>シセツ</t>
    </rPh>
    <rPh sb="259" eb="260">
      <t>ユウ</t>
    </rPh>
    <rPh sb="265" eb="267">
      <t>コウシン</t>
    </rPh>
    <rPh sb="267" eb="269">
      <t>ケイヒ</t>
    </rPh>
    <rPh sb="270" eb="272">
      <t>ザイゲン</t>
    </rPh>
    <rPh sb="275" eb="277">
      <t>キギョウ</t>
    </rPh>
    <rPh sb="277" eb="278">
      <t>サイ</t>
    </rPh>
    <rPh sb="278" eb="280">
      <t>ザンダカ</t>
    </rPh>
    <rPh sb="281" eb="283">
      <t>タガク</t>
    </rPh>
    <rPh sb="290" eb="292">
      <t>シサン</t>
    </rPh>
    <rPh sb="293" eb="295">
      <t>コウシン</t>
    </rPh>
    <rPh sb="295" eb="297">
      <t>ジキ</t>
    </rPh>
    <rPh sb="297" eb="298">
      <t>オヨ</t>
    </rPh>
    <rPh sb="299" eb="301">
      <t>ヒンド</t>
    </rPh>
    <rPh sb="302" eb="304">
      <t>ミナオ</t>
    </rPh>
    <rPh sb="306" eb="308">
      <t>トウシ</t>
    </rPh>
    <rPh sb="308" eb="310">
      <t>ケイヒ</t>
    </rPh>
    <rPh sb="311" eb="313">
      <t>ヨクセイ</t>
    </rPh>
    <rPh sb="316" eb="319">
      <t>チョウキテキ</t>
    </rPh>
    <rPh sb="320" eb="322">
      <t>シテン</t>
    </rPh>
    <rPh sb="323" eb="325">
      <t>ケンセツ</t>
    </rPh>
    <rPh sb="325" eb="327">
      <t>トウシ</t>
    </rPh>
    <rPh sb="328" eb="331">
      <t>コウリツカ</t>
    </rPh>
    <rPh sb="333" eb="335">
      <t>ヒツヨウ</t>
    </rPh>
    <rPh sb="347" eb="353">
      <t>ジンコウ</t>
    </rPh>
    <rPh sb="353" eb="357">
      <t>ゲン</t>
    </rPh>
    <rPh sb="360" eb="364">
      <t>キュウ</t>
    </rPh>
    <rPh sb="365" eb="366">
      <t>タイ</t>
    </rPh>
    <rPh sb="368" eb="371">
      <t>シセツスウ</t>
    </rPh>
    <rPh sb="374" eb="376">
      <t>ヒヨウ</t>
    </rPh>
    <rPh sb="381" eb="383">
      <t>ヒヨウ</t>
    </rPh>
    <rPh sb="396" eb="400">
      <t>リョウ</t>
    </rPh>
    <rPh sb="400" eb="401">
      <t>トウ</t>
    </rPh>
    <rPh sb="404" eb="408">
      <t>キュウ</t>
    </rPh>
    <rPh sb="409" eb="411">
      <t>ゾウカ</t>
    </rPh>
    <rPh sb="412" eb="414">
      <t>カクシュ</t>
    </rPh>
    <rPh sb="414" eb="416">
      <t>ヒヨウ</t>
    </rPh>
    <rPh sb="417" eb="419">
      <t>ヨクセイ</t>
    </rPh>
    <rPh sb="420" eb="421">
      <t>ハカ</t>
    </rPh>
    <rPh sb="422" eb="424">
      <t>ヒツヨウ</t>
    </rPh>
    <phoneticPr fontId="4"/>
  </si>
  <si>
    <t>　本町は、離島という地理的条件に加え、集落が点在している。このため、給水区域が広く、必然的に管路延長も長くなっている。
　管路の更新については、計画的に実施している状況ではあるが、予算にも限度があり思うように進捗していないため、老朽化が著しい。
　平成29年度に簡易水道会計から上水道会計へ移行したが、移行後は国庫補助事業の要件が厳しくなり、また、交付税措置の有利な起債の借入れができなくなったため、更に投資経費が制限されており、今後も老朽化が一層進むことが予想される。</t>
    <rPh sb="16" eb="17">
      <t>クワ</t>
    </rPh>
    <rPh sb="215" eb="217">
      <t>コンゴ</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</si>
  <si>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中長期を見据えた計画的かつ効率的な更新整備を行なうとともに、工事コストの縮減に努める。</t>
    <rPh sb="160" eb="161">
      <t>ツト</t>
    </rPh>
    <rPh sb="169" eb="171">
      <t>コウジョウ</t>
    </rPh>
    <rPh sb="172" eb="174">
      <t>メザ</t>
    </rPh>
    <rPh sb="179" eb="181">
      <t>ケンセツ</t>
    </rPh>
    <rPh sb="181" eb="183">
      <t>カイリョウ</t>
    </rPh>
    <rPh sb="183" eb="18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</si>
</sst>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0.34</c:v>
                </c:pt>
                <c:pt idx="3">
                  <c:v>0.95</c:v>
                </c:pt>
                <c:pt idx="4">
                  <c:v>1.02</c:v>
                </c:pt>
              </c:numCache>
            </c:numRef>
          </c:val>
          <c:extLst>
            <c:ext xmlns:c16="http://schemas.microsoft.com/office/drawing/2014/chart" uri="{C3380CC4-5D6E-409C-BE32-E72D297353CC}">
              <c16:uniqueId val="{00000000-CEBD-4F2B-A2DD-75A2CDA477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0.54</c:v>
                </c:pt>
                <c:pt idx="3">
                  <c:v>0.5</c:v>
                </c:pt>
                <c:pt idx="4">
                  <c:v>0.52</c:v>
                </c:pt>
              </c:numCache>
            </c:numRef>
          </c:val>
          <c:smooth val="0"/>
          <c:extLst>
            <c:ext xmlns:c16="http://schemas.microsoft.com/office/drawing/2014/chart" uri="{C3380CC4-5D6E-409C-BE32-E72D297353CC}">
              <c16:uniqueId val="{00000001-CEBD-4F2B-A2DD-75A2CDA477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61.28</c:v>
                </c:pt>
                <c:pt idx="3">
                  <c:v>56.73</c:v>
                </c:pt>
                <c:pt idx="4">
                  <c:v>53.53</c:v>
                </c:pt>
              </c:numCache>
            </c:numRef>
          </c:val>
          <c:extLst>
            <c:ext xmlns:c16="http://schemas.microsoft.com/office/drawing/2014/chart" uri="{C3380CC4-5D6E-409C-BE32-E72D297353CC}">
              <c16:uniqueId val="{00000000-981A-4B4F-89AE-7C14674730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55.63</c:v>
                </c:pt>
                <c:pt idx="3">
                  <c:v>55.03</c:v>
                </c:pt>
                <c:pt idx="4">
                  <c:v>55.14</c:v>
                </c:pt>
              </c:numCache>
            </c:numRef>
          </c:val>
          <c:smooth val="0"/>
          <c:extLst>
            <c:ext xmlns:c16="http://schemas.microsoft.com/office/drawing/2014/chart" uri="{C3380CC4-5D6E-409C-BE32-E72D297353CC}">
              <c16:uniqueId val="{00000001-981A-4B4F-89AE-7C14674730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76.5</c:v>
                </c:pt>
                <c:pt idx="3">
                  <c:v>73.19</c:v>
                </c:pt>
                <c:pt idx="4">
                  <c:v>75.959999999999994</c:v>
                </c:pt>
              </c:numCache>
            </c:numRef>
          </c:val>
          <c:extLst>
            <c:ext xmlns:c16="http://schemas.microsoft.com/office/drawing/2014/chart" uri="{C3380CC4-5D6E-409C-BE32-E72D297353CC}">
              <c16:uniqueId val="{00000000-0640-4FB1-9076-C3C6F33CFE3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82.04</c:v>
                </c:pt>
                <c:pt idx="3">
                  <c:v>81.900000000000006</c:v>
                </c:pt>
                <c:pt idx="4">
                  <c:v>81.39</c:v>
                </c:pt>
              </c:numCache>
            </c:numRef>
          </c:val>
          <c:smooth val="0"/>
          <c:extLst>
            <c:ext xmlns:c16="http://schemas.microsoft.com/office/drawing/2014/chart" uri="{C3380CC4-5D6E-409C-BE32-E72D297353CC}">
              <c16:uniqueId val="{00000001-0640-4FB1-9076-C3C6F33CFE3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91.07</c:v>
                </c:pt>
                <c:pt idx="3">
                  <c:v>92.3</c:v>
                </c:pt>
                <c:pt idx="4">
                  <c:v>86.62</c:v>
                </c:pt>
              </c:numCache>
            </c:numRef>
          </c:val>
          <c:extLst>
            <c:ext xmlns:c16="http://schemas.microsoft.com/office/drawing/2014/chart" uri="{C3380CC4-5D6E-409C-BE32-E72D297353CC}">
              <c16:uniqueId val="{00000000-16D3-4CBA-B47D-35BF15BFE8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110.05</c:v>
                </c:pt>
                <c:pt idx="3">
                  <c:v>108.87</c:v>
                </c:pt>
                <c:pt idx="4">
                  <c:v>108.61</c:v>
                </c:pt>
              </c:numCache>
            </c:numRef>
          </c:val>
          <c:smooth val="0"/>
          <c:extLst>
            <c:ext xmlns:c16="http://schemas.microsoft.com/office/drawing/2014/chart" uri="{C3380CC4-5D6E-409C-BE32-E72D297353CC}">
              <c16:uniqueId val="{00000001-16D3-4CBA-B47D-35BF15BFE8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5.19</c:v>
                </c:pt>
                <c:pt idx="3">
                  <c:v>9.77</c:v>
                </c:pt>
                <c:pt idx="4">
                  <c:v>13.63</c:v>
                </c:pt>
              </c:numCache>
            </c:numRef>
          </c:val>
          <c:extLst>
            <c:ext xmlns:c16="http://schemas.microsoft.com/office/drawing/2014/chart" uri="{C3380CC4-5D6E-409C-BE32-E72D297353CC}">
              <c16:uniqueId val="{00000000-0E4F-44C4-8795-9583A2CADF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48.05</c:v>
                </c:pt>
                <c:pt idx="3">
                  <c:v>48.87</c:v>
                </c:pt>
                <c:pt idx="4">
                  <c:v>49.92</c:v>
                </c:pt>
              </c:numCache>
            </c:numRef>
          </c:val>
          <c:smooth val="0"/>
          <c:extLst>
            <c:ext xmlns:c16="http://schemas.microsoft.com/office/drawing/2014/chart" uri="{C3380CC4-5D6E-409C-BE32-E72D297353CC}">
              <c16:uniqueId val="{00000001-0E4F-44C4-8795-9583A2CADF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16.579999999999998</c:v>
                </c:pt>
                <c:pt idx="3">
                  <c:v>17.920000000000002</c:v>
                </c:pt>
                <c:pt idx="4">
                  <c:v>19.61</c:v>
                </c:pt>
              </c:numCache>
            </c:numRef>
          </c:val>
          <c:extLst>
            <c:ext xmlns:c16="http://schemas.microsoft.com/office/drawing/2014/chart" uri="{C3380CC4-5D6E-409C-BE32-E72D297353CC}">
              <c16:uniqueId val="{00000000-0ECC-4ED4-9604-0EDB00CF82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13.39</c:v>
                </c:pt>
                <c:pt idx="3">
                  <c:v>14.85</c:v>
                </c:pt>
                <c:pt idx="4">
                  <c:v>16.88</c:v>
                </c:pt>
              </c:numCache>
            </c:numRef>
          </c:val>
          <c:smooth val="0"/>
          <c:extLst>
            <c:ext xmlns:c16="http://schemas.microsoft.com/office/drawing/2014/chart" uri="{C3380CC4-5D6E-409C-BE32-E72D297353CC}">
              <c16:uniqueId val="{00000001-0ECC-4ED4-9604-0EDB00CF82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17.36</c:v>
                </c:pt>
                <c:pt idx="3">
                  <c:v>30.61</c:v>
                </c:pt>
                <c:pt idx="4">
                  <c:v>57.43</c:v>
                </c:pt>
              </c:numCache>
            </c:numRef>
          </c:val>
          <c:extLst>
            <c:ext xmlns:c16="http://schemas.microsoft.com/office/drawing/2014/chart" uri="{C3380CC4-5D6E-409C-BE32-E72D297353CC}">
              <c16:uniqueId val="{00000000-31AC-414D-9AE5-7967BF3A9C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2.64</c:v>
                </c:pt>
                <c:pt idx="3">
                  <c:v>3.16</c:v>
                </c:pt>
                <c:pt idx="4">
                  <c:v>3.59</c:v>
                </c:pt>
              </c:numCache>
            </c:numRef>
          </c:val>
          <c:smooth val="0"/>
          <c:extLst>
            <c:ext xmlns:c16="http://schemas.microsoft.com/office/drawing/2014/chart" uri="{C3380CC4-5D6E-409C-BE32-E72D297353CC}">
              <c16:uniqueId val="{00000001-31AC-414D-9AE5-7967BF3A9C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118.47</c:v>
                </c:pt>
                <c:pt idx="3">
                  <c:v>132.24</c:v>
                </c:pt>
                <c:pt idx="4">
                  <c:v>135.30000000000001</c:v>
                </c:pt>
              </c:numCache>
            </c:numRef>
          </c:val>
          <c:extLst>
            <c:ext xmlns:c16="http://schemas.microsoft.com/office/drawing/2014/chart" uri="{C3380CC4-5D6E-409C-BE32-E72D297353CC}">
              <c16:uniqueId val="{00000000-F496-4CDB-948D-31EB44FA2C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359.47</c:v>
                </c:pt>
                <c:pt idx="3">
                  <c:v>369.69</c:v>
                </c:pt>
                <c:pt idx="4">
                  <c:v>379.08</c:v>
                </c:pt>
              </c:numCache>
            </c:numRef>
          </c:val>
          <c:smooth val="0"/>
          <c:extLst>
            <c:ext xmlns:c16="http://schemas.microsoft.com/office/drawing/2014/chart" uri="{C3380CC4-5D6E-409C-BE32-E72D297353CC}">
              <c16:uniqueId val="{00000001-F496-4CDB-948D-31EB44FA2C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750.6</c:v>
                </c:pt>
                <c:pt idx="3">
                  <c:v>727.4</c:v>
                </c:pt>
                <c:pt idx="4">
                  <c:v>718.43</c:v>
                </c:pt>
              </c:numCache>
            </c:numRef>
          </c:val>
          <c:extLst>
            <c:ext xmlns:c16="http://schemas.microsoft.com/office/drawing/2014/chart" uri="{C3380CC4-5D6E-409C-BE32-E72D297353CC}">
              <c16:uniqueId val="{00000000-FBCA-4394-BA5E-D4AC68D838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401.79</c:v>
                </c:pt>
                <c:pt idx="3">
                  <c:v>402.99</c:v>
                </c:pt>
                <c:pt idx="4">
                  <c:v>398.98</c:v>
                </c:pt>
              </c:numCache>
            </c:numRef>
          </c:val>
          <c:smooth val="0"/>
          <c:extLst>
            <c:ext xmlns:c16="http://schemas.microsoft.com/office/drawing/2014/chart" uri="{C3380CC4-5D6E-409C-BE32-E72D297353CC}">
              <c16:uniqueId val="{00000001-FBCA-4394-BA5E-D4AC68D838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76.55</c:v>
                </c:pt>
                <c:pt idx="3">
                  <c:v>79.16</c:v>
                </c:pt>
                <c:pt idx="4">
                  <c:v>69.099999999999994</c:v>
                </c:pt>
              </c:numCache>
            </c:numRef>
          </c:val>
          <c:extLst>
            <c:ext xmlns:c16="http://schemas.microsoft.com/office/drawing/2014/chart" uri="{C3380CC4-5D6E-409C-BE32-E72D297353CC}">
              <c16:uniqueId val="{00000000-FEAE-437C-BAC6-2591A67E0A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100.12</c:v>
                </c:pt>
                <c:pt idx="3">
                  <c:v>98.66</c:v>
                </c:pt>
                <c:pt idx="4">
                  <c:v>98.64</c:v>
                </c:pt>
              </c:numCache>
            </c:numRef>
          </c:val>
          <c:smooth val="0"/>
          <c:extLst>
            <c:ext xmlns:c16="http://schemas.microsoft.com/office/drawing/2014/chart" uri="{C3380CC4-5D6E-409C-BE32-E72D297353CC}">
              <c16:uniqueId val="{00000001-FEAE-437C-BAC6-2591A67E0A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305.61</c:v>
                </c:pt>
                <c:pt idx="3">
                  <c:v>296.54000000000002</c:v>
                </c:pt>
                <c:pt idx="4">
                  <c:v>340.47</c:v>
                </c:pt>
              </c:numCache>
            </c:numRef>
          </c:val>
          <c:extLst>
            <c:ext xmlns:c16="http://schemas.microsoft.com/office/drawing/2014/chart" uri="{C3380CC4-5D6E-409C-BE32-E72D297353CC}">
              <c16:uniqueId val="{00000000-F758-4350-85B9-E5A48F0CA4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174.97</c:v>
                </c:pt>
                <c:pt idx="3">
                  <c:v>178.59</c:v>
                </c:pt>
                <c:pt idx="4">
                  <c:v>178.92</c:v>
                </c:pt>
              </c:numCache>
            </c:numRef>
          </c:val>
          <c:smooth val="0"/>
          <c:extLst>
            <c:ext xmlns:c16="http://schemas.microsoft.com/office/drawing/2014/chart" uri="{C3380CC4-5D6E-409C-BE32-E72D297353CC}">
              <c16:uniqueId val="{00000001-F758-4350-85B9-E5A48F0CA4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新上五島町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自治体職員</v>
      </c>
      <c r="AE8" s="60"/>
      <c r="AF8" s="60"/>
      <c r="AG8" s="60"/>
      <c r="AH8" s="60"/>
      <c r="AI8" s="60"/>
      <c r="AJ8" s="60"/>
      <c r="AK8" s="4"/>
      <c r="AL8" s="61">
        <f>データ!$R$6</f>
        <v>18838</v>
      </c>
      <c r="AM8" s="61"/>
      <c r="AN8" s="61"/>
      <c r="AO8" s="61"/>
      <c r="AP8" s="61"/>
      <c r="AQ8" s="61"/>
      <c r="AR8" s="61"/>
      <c r="AS8" s="61"/>
      <c r="AT8" s="52">
        <f>データ!$S$6</f>
        <v>213.99</v>
      </c>
      <c r="AU8" s="53"/>
      <c r="AV8" s="53"/>
      <c r="AW8" s="53"/>
      <c r="AX8" s="53"/>
      <c r="AY8" s="53"/>
      <c r="AZ8" s="53"/>
      <c r="BA8" s="53"/>
      <c r="BB8" s="54">
        <f>データ!$T$6</f>
        <v>88.03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64.22</v>
      </c>
      <c r="J10" s="53"/>
      <c r="K10" s="53"/>
      <c r="L10" s="53"/>
      <c r="M10" s="53"/>
      <c r="N10" s="53"/>
      <c r="O10" s="64"/>
      <c r="P10" s="54">
        <f>データ!$P$6</f>
        <v>99.99</v>
      </c>
      <c r="Q10" s="54"/>
      <c r="R10" s="54"/>
      <c r="S10" s="54"/>
      <c r="T10" s="54"/>
      <c r="U10" s="54"/>
      <c r="V10" s="54"/>
      <c r="W10" s="61">
        <f>データ!$Q$6</f>
        <v>4450</v>
      </c>
      <c r="X10" s="61"/>
      <c r="Y10" s="61"/>
      <c r="Z10" s="61"/>
      <c r="AA10" s="61"/>
      <c r="AB10" s="61"/>
      <c r="AC10" s="61"/>
      <c r="AD10" s="2"/>
      <c r="AE10" s="2"/>
      <c r="AF10" s="2"/>
      <c r="AG10" s="2"/>
      <c r="AH10" s="4"/>
      <c r="AI10" s="4"/>
      <c r="AJ10" s="4"/>
      <c r="AK10" s="4"/>
      <c r="AL10" s="61">
        <f>データ!$U$6</f>
        <v>18594</v>
      </c>
      <c r="AM10" s="61"/>
      <c r="AN10" s="61"/>
      <c r="AO10" s="61"/>
      <c r="AP10" s="61"/>
      <c r="AQ10" s="61"/>
      <c r="AR10" s="61"/>
      <c r="AS10" s="61"/>
      <c r="AT10" s="52">
        <f>データ!$V$6</f>
        <v>100.8</v>
      </c>
      <c r="AU10" s="53"/>
      <c r="AV10" s="53"/>
      <c r="AW10" s="53"/>
      <c r="AX10" s="53"/>
      <c r="AY10" s="53"/>
      <c r="AZ10" s="53"/>
      <c r="BA10" s="53"/>
      <c r="BB10" s="54">
        <f>データ!$W$6</f>
        <v>184.46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66V2sD+r7Holnz6LPeUBdTAGRpG45hmXFKwyAOHKrJnTEuPsxrnf01QbEJr1NYj4VDYbAydR4whUtqPh00D3hg==" saltValue="OAWYT11gLnfA/BqR+85nS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424111</v>
      </c>
      <c r="D6" s="34">
        <f t="shared" si="3"/>
        <v>46</v>
      </c>
      <c r="E6" s="34">
        <f t="shared" si="3"/>
        <v>1</v>
      </c>
      <c r="F6" s="34">
        <f t="shared" si="3"/>
        <v>0</v>
      </c>
      <c r="G6" s="34">
        <f t="shared" si="3"/>
        <v>1</v>
      </c>
      <c r="H6" s="34" t="str">
        <f t="shared" si="3"/>
        <v>長崎県　新上五島町</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64.22</v>
      </c>
      <c r="P6" s="35">
        <f t="shared" si="3"/>
        <v>99.99</v>
      </c>
      <c r="Q6" s="35">
        <f t="shared" si="3"/>
        <v>4450</v>
      </c>
      <c r="R6" s="35">
        <f t="shared" si="3"/>
        <v>18838</v>
      </c>
      <c r="S6" s="35">
        <f t="shared" si="3"/>
        <v>213.99</v>
      </c>
      <c r="T6" s="35">
        <f t="shared" si="3"/>
        <v>88.03</v>
      </c>
      <c r="U6" s="35">
        <f t="shared" si="3"/>
        <v>18594</v>
      </c>
      <c r="V6" s="35">
        <f t="shared" si="3"/>
        <v>100.8</v>
      </c>
      <c r="W6" s="35">
        <f t="shared" si="3"/>
        <v>184.46</v>
      </c>
      <c r="X6" s="36" t="str">
        <f>IF(X7="",NA(),X7)</f>
        <v>-</v>
      </c>
      <c r="Y6" s="36" t="str">
        <f t="shared" ref="Y6:AG6" si="4">IF(Y7="",NA(),Y7)</f>
        <v>-</v>
      </c>
      <c r="Z6" s="36">
        <f t="shared" si="4"/>
        <v>91.07</v>
      </c>
      <c r="AA6" s="36">
        <f t="shared" si="4"/>
        <v>92.3</v>
      </c>
      <c r="AB6" s="36">
        <f t="shared" si="4"/>
        <v>86.62</v>
      </c>
      <c r="AC6" s="36" t="str">
        <f t="shared" si="4"/>
        <v>-</v>
      </c>
      <c r="AD6" s="36" t="str">
        <f t="shared" si="4"/>
        <v>-</v>
      </c>
      <c r="AE6" s="36">
        <f t="shared" si="4"/>
        <v>110.05</v>
      </c>
      <c r="AF6" s="36">
        <f t="shared" si="4"/>
        <v>108.87</v>
      </c>
      <c r="AG6" s="36">
        <f t="shared" si="4"/>
        <v>108.61</v>
      </c>
      <c r="AH6" s="35" t="str">
        <f>IF(AH7="","",IF(AH7="-","【-】","【"&amp;SUBSTITUTE(TEXT(AH7,"#,##0.00"),"-","△")&amp;"】"))</f>
        <v>【112.01】</v>
      </c>
      <c r="AI6" s="36" t="str">
        <f>IF(AI7="",NA(),AI7)</f>
        <v>-</v>
      </c>
      <c r="AJ6" s="36" t="str">
        <f t="shared" ref="AJ6:AR6" si="5">IF(AJ7="",NA(),AJ7)</f>
        <v>-</v>
      </c>
      <c r="AK6" s="36">
        <f t="shared" si="5"/>
        <v>17.36</v>
      </c>
      <c r="AL6" s="36">
        <f t="shared" si="5"/>
        <v>30.61</v>
      </c>
      <c r="AM6" s="36">
        <f t="shared" si="5"/>
        <v>57.43</v>
      </c>
      <c r="AN6" s="36" t="str">
        <f t="shared" si="5"/>
        <v>-</v>
      </c>
      <c r="AO6" s="36" t="str">
        <f t="shared" si="5"/>
        <v>-</v>
      </c>
      <c r="AP6" s="36">
        <f t="shared" si="5"/>
        <v>2.64</v>
      </c>
      <c r="AQ6" s="36">
        <f t="shared" si="5"/>
        <v>3.16</v>
      </c>
      <c r="AR6" s="36">
        <f t="shared" si="5"/>
        <v>3.59</v>
      </c>
      <c r="AS6" s="35" t="str">
        <f>IF(AS7="","",IF(AS7="-","【-】","【"&amp;SUBSTITUTE(TEXT(AS7,"#,##0.00"),"-","△")&amp;"】"))</f>
        <v>【1.08】</v>
      </c>
      <c r="AT6" s="36" t="str">
        <f>IF(AT7="",NA(),AT7)</f>
        <v>-</v>
      </c>
      <c r="AU6" s="36" t="str">
        <f t="shared" ref="AU6:BC6" si="6">IF(AU7="",NA(),AU7)</f>
        <v>-</v>
      </c>
      <c r="AV6" s="36">
        <f t="shared" si="6"/>
        <v>118.47</v>
      </c>
      <c r="AW6" s="36">
        <f t="shared" si="6"/>
        <v>132.24</v>
      </c>
      <c r="AX6" s="36">
        <f t="shared" si="6"/>
        <v>135.30000000000001</v>
      </c>
      <c r="AY6" s="36" t="str">
        <f t="shared" si="6"/>
        <v>-</v>
      </c>
      <c r="AZ6" s="36" t="str">
        <f t="shared" si="6"/>
        <v>-</v>
      </c>
      <c r="BA6" s="36">
        <f t="shared" si="6"/>
        <v>359.47</v>
      </c>
      <c r="BB6" s="36">
        <f t="shared" si="6"/>
        <v>369.69</v>
      </c>
      <c r="BC6" s="36">
        <f t="shared" si="6"/>
        <v>379.08</v>
      </c>
      <c r="BD6" s="35" t="str">
        <f>IF(BD7="","",IF(BD7="-","【-】","【"&amp;SUBSTITUTE(TEXT(BD7,"#,##0.00"),"-","△")&amp;"】"))</f>
        <v>【264.97】</v>
      </c>
      <c r="BE6" s="36" t="str">
        <f>IF(BE7="",NA(),BE7)</f>
        <v>-</v>
      </c>
      <c r="BF6" s="36" t="str">
        <f t="shared" ref="BF6:BN6" si="7">IF(BF7="",NA(),BF7)</f>
        <v>-</v>
      </c>
      <c r="BG6" s="36">
        <f t="shared" si="7"/>
        <v>750.6</v>
      </c>
      <c r="BH6" s="36">
        <f t="shared" si="7"/>
        <v>727.4</v>
      </c>
      <c r="BI6" s="36">
        <f t="shared" si="7"/>
        <v>718.43</v>
      </c>
      <c r="BJ6" s="36" t="str">
        <f t="shared" si="7"/>
        <v>-</v>
      </c>
      <c r="BK6" s="36" t="str">
        <f t="shared" si="7"/>
        <v>-</v>
      </c>
      <c r="BL6" s="36">
        <f t="shared" si="7"/>
        <v>401.79</v>
      </c>
      <c r="BM6" s="36">
        <f t="shared" si="7"/>
        <v>402.99</v>
      </c>
      <c r="BN6" s="36">
        <f t="shared" si="7"/>
        <v>398.98</v>
      </c>
      <c r="BO6" s="35" t="str">
        <f>IF(BO7="","",IF(BO7="-","【-】","【"&amp;SUBSTITUTE(TEXT(BO7,"#,##0.00"),"-","△")&amp;"】"))</f>
        <v>【266.61】</v>
      </c>
      <c r="BP6" s="36" t="str">
        <f>IF(BP7="",NA(),BP7)</f>
        <v>-</v>
      </c>
      <c r="BQ6" s="36" t="str">
        <f t="shared" ref="BQ6:BY6" si="8">IF(BQ7="",NA(),BQ7)</f>
        <v>-</v>
      </c>
      <c r="BR6" s="36">
        <f t="shared" si="8"/>
        <v>76.55</v>
      </c>
      <c r="BS6" s="36">
        <f t="shared" si="8"/>
        <v>79.16</v>
      </c>
      <c r="BT6" s="36">
        <f t="shared" si="8"/>
        <v>69.099999999999994</v>
      </c>
      <c r="BU6" s="36" t="str">
        <f t="shared" si="8"/>
        <v>-</v>
      </c>
      <c r="BV6" s="36" t="str">
        <f t="shared" si="8"/>
        <v>-</v>
      </c>
      <c r="BW6" s="36">
        <f t="shared" si="8"/>
        <v>100.12</v>
      </c>
      <c r="BX6" s="36">
        <f t="shared" si="8"/>
        <v>98.66</v>
      </c>
      <c r="BY6" s="36">
        <f t="shared" si="8"/>
        <v>98.64</v>
      </c>
      <c r="BZ6" s="35" t="str">
        <f>IF(BZ7="","",IF(BZ7="-","【-】","【"&amp;SUBSTITUTE(TEXT(BZ7,"#,##0.00"),"-","△")&amp;"】"))</f>
        <v>【103.24】</v>
      </c>
      <c r="CA6" s="36" t="str">
        <f>IF(CA7="",NA(),CA7)</f>
        <v>-</v>
      </c>
      <c r="CB6" s="36" t="str">
        <f t="shared" ref="CB6:CJ6" si="9">IF(CB7="",NA(),CB7)</f>
        <v>-</v>
      </c>
      <c r="CC6" s="36">
        <f t="shared" si="9"/>
        <v>305.61</v>
      </c>
      <c r="CD6" s="36">
        <f t="shared" si="9"/>
        <v>296.54000000000002</v>
      </c>
      <c r="CE6" s="36">
        <f t="shared" si="9"/>
        <v>340.47</v>
      </c>
      <c r="CF6" s="36" t="str">
        <f t="shared" si="9"/>
        <v>-</v>
      </c>
      <c r="CG6" s="36" t="str">
        <f t="shared" si="9"/>
        <v>-</v>
      </c>
      <c r="CH6" s="36">
        <f t="shared" si="9"/>
        <v>174.97</v>
      </c>
      <c r="CI6" s="36">
        <f t="shared" si="9"/>
        <v>178.59</v>
      </c>
      <c r="CJ6" s="36">
        <f t="shared" si="9"/>
        <v>178.92</v>
      </c>
      <c r="CK6" s="35" t="str">
        <f>IF(CK7="","",IF(CK7="-","【-】","【"&amp;SUBSTITUTE(TEXT(CK7,"#,##0.00"),"-","△")&amp;"】"))</f>
        <v>【168.38】</v>
      </c>
      <c r="CL6" s="36" t="str">
        <f>IF(CL7="",NA(),CL7)</f>
        <v>-</v>
      </c>
      <c r="CM6" s="36" t="str">
        <f t="shared" ref="CM6:CU6" si="10">IF(CM7="",NA(),CM7)</f>
        <v>-</v>
      </c>
      <c r="CN6" s="36">
        <f t="shared" si="10"/>
        <v>61.28</v>
      </c>
      <c r="CO6" s="36">
        <f t="shared" si="10"/>
        <v>56.73</v>
      </c>
      <c r="CP6" s="36">
        <f t="shared" si="10"/>
        <v>53.53</v>
      </c>
      <c r="CQ6" s="36" t="str">
        <f t="shared" si="10"/>
        <v>-</v>
      </c>
      <c r="CR6" s="36" t="str">
        <f t="shared" si="10"/>
        <v>-</v>
      </c>
      <c r="CS6" s="36">
        <f t="shared" si="10"/>
        <v>55.63</v>
      </c>
      <c r="CT6" s="36">
        <f t="shared" si="10"/>
        <v>55.03</v>
      </c>
      <c r="CU6" s="36">
        <f t="shared" si="10"/>
        <v>55.14</v>
      </c>
      <c r="CV6" s="35" t="str">
        <f>IF(CV7="","",IF(CV7="-","【-】","【"&amp;SUBSTITUTE(TEXT(CV7,"#,##0.00"),"-","△")&amp;"】"))</f>
        <v>【60.00】</v>
      </c>
      <c r="CW6" s="36" t="str">
        <f>IF(CW7="",NA(),CW7)</f>
        <v>-</v>
      </c>
      <c r="CX6" s="36" t="str">
        <f t="shared" ref="CX6:DF6" si="11">IF(CX7="",NA(),CX7)</f>
        <v>-</v>
      </c>
      <c r="CY6" s="36">
        <f t="shared" si="11"/>
        <v>76.5</v>
      </c>
      <c r="CZ6" s="36">
        <f t="shared" si="11"/>
        <v>73.19</v>
      </c>
      <c r="DA6" s="36">
        <f t="shared" si="11"/>
        <v>75.959999999999994</v>
      </c>
      <c r="DB6" s="36" t="str">
        <f t="shared" si="11"/>
        <v>-</v>
      </c>
      <c r="DC6" s="36" t="str">
        <f t="shared" si="11"/>
        <v>-</v>
      </c>
      <c r="DD6" s="36">
        <f t="shared" si="11"/>
        <v>82.04</v>
      </c>
      <c r="DE6" s="36">
        <f t="shared" si="11"/>
        <v>81.900000000000006</v>
      </c>
      <c r="DF6" s="36">
        <f t="shared" si="11"/>
        <v>81.39</v>
      </c>
      <c r="DG6" s="35" t="str">
        <f>IF(DG7="","",IF(DG7="-","【-】","【"&amp;SUBSTITUTE(TEXT(DG7,"#,##0.00"),"-","△")&amp;"】"))</f>
        <v>【89.80】</v>
      </c>
      <c r="DH6" s="36" t="str">
        <f>IF(DH7="",NA(),DH7)</f>
        <v>-</v>
      </c>
      <c r="DI6" s="36" t="str">
        <f t="shared" ref="DI6:DQ6" si="12">IF(DI7="",NA(),DI7)</f>
        <v>-</v>
      </c>
      <c r="DJ6" s="36">
        <f t="shared" si="12"/>
        <v>5.19</v>
      </c>
      <c r="DK6" s="36">
        <f t="shared" si="12"/>
        <v>9.77</v>
      </c>
      <c r="DL6" s="36">
        <f t="shared" si="12"/>
        <v>13.63</v>
      </c>
      <c r="DM6" s="36" t="str">
        <f t="shared" si="12"/>
        <v>-</v>
      </c>
      <c r="DN6" s="36" t="str">
        <f t="shared" si="12"/>
        <v>-</v>
      </c>
      <c r="DO6" s="36">
        <f t="shared" si="12"/>
        <v>48.05</v>
      </c>
      <c r="DP6" s="36">
        <f t="shared" si="12"/>
        <v>48.87</v>
      </c>
      <c r="DQ6" s="36">
        <f t="shared" si="12"/>
        <v>49.92</v>
      </c>
      <c r="DR6" s="35" t="str">
        <f>IF(DR7="","",IF(DR7="-","【-】","【"&amp;SUBSTITUTE(TEXT(DR7,"#,##0.00"),"-","△")&amp;"】"))</f>
        <v>【49.59】</v>
      </c>
      <c r="DS6" s="36" t="str">
        <f>IF(DS7="",NA(),DS7)</f>
        <v>-</v>
      </c>
      <c r="DT6" s="36" t="str">
        <f t="shared" ref="DT6:EB6" si="13">IF(DT7="",NA(),DT7)</f>
        <v>-</v>
      </c>
      <c r="DU6" s="36">
        <f t="shared" si="13"/>
        <v>16.579999999999998</v>
      </c>
      <c r="DV6" s="36">
        <f t="shared" si="13"/>
        <v>17.920000000000002</v>
      </c>
      <c r="DW6" s="36">
        <f t="shared" si="13"/>
        <v>19.61</v>
      </c>
      <c r="DX6" s="36" t="str">
        <f t="shared" si="13"/>
        <v>-</v>
      </c>
      <c r="DY6" s="36" t="str">
        <f t="shared" si="13"/>
        <v>-</v>
      </c>
      <c r="DZ6" s="36">
        <f t="shared" si="13"/>
        <v>13.39</v>
      </c>
      <c r="EA6" s="36">
        <f t="shared" si="13"/>
        <v>14.85</v>
      </c>
      <c r="EB6" s="36">
        <f t="shared" si="13"/>
        <v>16.88</v>
      </c>
      <c r="EC6" s="35" t="str">
        <f>IF(EC7="","",IF(EC7="-","【-】","【"&amp;SUBSTITUTE(TEXT(EC7,"#,##0.00"),"-","△")&amp;"】"))</f>
        <v>【19.44】</v>
      </c>
      <c r="ED6" s="36" t="str">
        <f>IF(ED7="",NA(),ED7)</f>
        <v>-</v>
      </c>
      <c r="EE6" s="36" t="str">
        <f t="shared" ref="EE6:EM6" si="14">IF(EE7="",NA(),EE7)</f>
        <v>-</v>
      </c>
      <c r="EF6" s="36">
        <f t="shared" si="14"/>
        <v>0.34</v>
      </c>
      <c r="EG6" s="36">
        <f t="shared" si="14"/>
        <v>0.95</v>
      </c>
      <c r="EH6" s="36">
        <f t="shared" si="14"/>
        <v>1.02</v>
      </c>
      <c r="EI6" s="36" t="str">
        <f t="shared" si="14"/>
        <v>-</v>
      </c>
      <c r="EJ6" s="36" t="str">
        <f t="shared" si="14"/>
        <v>-</v>
      </c>
      <c r="EK6" s="36">
        <f t="shared" si="14"/>
        <v>0.54</v>
      </c>
      <c r="EL6" s="36">
        <f t="shared" si="14"/>
        <v>0.5</v>
      </c>
      <c r="EM6" s="36">
        <f t="shared" si="14"/>
        <v>0.52</v>
      </c>
      <c r="EN6" s="35" t="str">
        <f>IF(EN7="","",IF(EN7="-","【-】","【"&amp;SUBSTITUTE(TEXT(EN7,"#,##0.00"),"-","△")&amp;"】"))</f>
        <v>【0.68】</v>
      </c>
    </row>
    <row r="7" spans="1:144" s="37" customFormat="1" x14ac:dyDescent="0.15">
      <c r="A7" s="29"/>
      <c r="B7" s="38">
        <v>2019</v>
      </c>
      <c r="C7" s="38">
        <v>424111</v>
      </c>
      <c r="D7" s="38">
        <v>46</v>
      </c>
      <c r="E7" s="38">
        <v>1</v>
      </c>
      <c r="F7" s="38">
        <v>0</v>
      </c>
      <c r="G7" s="38">
        <v>1</v>
      </c>
      <c r="H7" s="38" t="s">
        <v>93</v>
      </c>
      <c r="I7" s="38" t="s">
        <v>94</v>
      </c>
      <c r="J7" s="38" t="s">
        <v>95</v>
      </c>
      <c r="K7" s="38" t="s">
        <v>96</v>
      </c>
      <c r="L7" s="38" t="s">
        <v>97</v>
      </c>
      <c r="M7" s="38" t="s">
        <v>98</v>
      </c>
      <c r="N7" s="39" t="s">
        <v>99</v>
      </c>
      <c r="O7" s="39">
        <v>64.22</v>
      </c>
      <c r="P7" s="39">
        <v>99.99</v>
      </c>
      <c r="Q7" s="39">
        <v>4450</v>
      </c>
      <c r="R7" s="39">
        <v>18838</v>
      </c>
      <c r="S7" s="39">
        <v>213.99</v>
      </c>
      <c r="T7" s="39">
        <v>88.03</v>
      </c>
      <c r="U7" s="39">
        <v>18594</v>
      </c>
      <c r="V7" s="39">
        <v>100.8</v>
      </c>
      <c r="W7" s="39">
        <v>184.46</v>
      </c>
      <c r="X7" s="39" t="s">
        <v>99</v>
      </c>
      <c r="Y7" s="39" t="s">
        <v>99</v>
      </c>
      <c r="Z7" s="39">
        <v>91.07</v>
      </c>
      <c r="AA7" s="39">
        <v>92.3</v>
      </c>
      <c r="AB7" s="39">
        <v>86.62</v>
      </c>
      <c r="AC7" s="39" t="s">
        <v>99</v>
      </c>
      <c r="AD7" s="39" t="s">
        <v>99</v>
      </c>
      <c r="AE7" s="39">
        <v>110.05</v>
      </c>
      <c r="AF7" s="39">
        <v>108.87</v>
      </c>
      <c r="AG7" s="39">
        <v>108.61</v>
      </c>
      <c r="AH7" s="39">
        <v>112.01</v>
      </c>
      <c r="AI7" s="39" t="s">
        <v>99</v>
      </c>
      <c r="AJ7" s="39" t="s">
        <v>99</v>
      </c>
      <c r="AK7" s="39">
        <v>17.36</v>
      </c>
      <c r="AL7" s="39">
        <v>30.61</v>
      </c>
      <c r="AM7" s="39">
        <v>57.43</v>
      </c>
      <c r="AN7" s="39" t="s">
        <v>99</v>
      </c>
      <c r="AO7" s="39" t="s">
        <v>99</v>
      </c>
      <c r="AP7" s="39">
        <v>2.64</v>
      </c>
      <c r="AQ7" s="39">
        <v>3.16</v>
      </c>
      <c r="AR7" s="39">
        <v>3.59</v>
      </c>
      <c r="AS7" s="39">
        <v>1.08</v>
      </c>
      <c r="AT7" s="39" t="s">
        <v>99</v>
      </c>
      <c r="AU7" s="39" t="s">
        <v>99</v>
      </c>
      <c r="AV7" s="39">
        <v>118.47</v>
      </c>
      <c r="AW7" s="39">
        <v>132.24</v>
      </c>
      <c r="AX7" s="39">
        <v>135.30000000000001</v>
      </c>
      <c r="AY7" s="39" t="s">
        <v>99</v>
      </c>
      <c r="AZ7" s="39" t="s">
        <v>99</v>
      </c>
      <c r="BA7" s="39">
        <v>359.47</v>
      </c>
      <c r="BB7" s="39">
        <v>369.69</v>
      </c>
      <c r="BC7" s="39">
        <v>379.08</v>
      </c>
      <c r="BD7" s="39">
        <v>264.97000000000003</v>
      </c>
      <c r="BE7" s="39" t="s">
        <v>99</v>
      </c>
      <c r="BF7" s="39" t="s">
        <v>99</v>
      </c>
      <c r="BG7" s="39">
        <v>750.6</v>
      </c>
      <c r="BH7" s="39">
        <v>727.4</v>
      </c>
      <c r="BI7" s="39">
        <v>718.43</v>
      </c>
      <c r="BJ7" s="39" t="s">
        <v>99</v>
      </c>
      <c r="BK7" s="39" t="s">
        <v>99</v>
      </c>
      <c r="BL7" s="39">
        <v>401.79</v>
      </c>
      <c r="BM7" s="39">
        <v>402.99</v>
      </c>
      <c r="BN7" s="39">
        <v>398.98</v>
      </c>
      <c r="BO7" s="39">
        <v>266.61</v>
      </c>
      <c r="BP7" s="39" t="s">
        <v>99</v>
      </c>
      <c r="BQ7" s="39" t="s">
        <v>99</v>
      </c>
      <c r="BR7" s="39">
        <v>76.55</v>
      </c>
      <c r="BS7" s="39">
        <v>79.16</v>
      </c>
      <c r="BT7" s="39">
        <v>69.099999999999994</v>
      </c>
      <c r="BU7" s="39" t="s">
        <v>99</v>
      </c>
      <c r="BV7" s="39" t="s">
        <v>99</v>
      </c>
      <c r="BW7" s="39">
        <v>100.12</v>
      </c>
      <c r="BX7" s="39">
        <v>98.66</v>
      </c>
      <c r="BY7" s="39">
        <v>98.64</v>
      </c>
      <c r="BZ7" s="39">
        <v>103.24</v>
      </c>
      <c r="CA7" s="39" t="s">
        <v>99</v>
      </c>
      <c r="CB7" s="39" t="s">
        <v>99</v>
      </c>
      <c r="CC7" s="39">
        <v>305.61</v>
      </c>
      <c r="CD7" s="39">
        <v>296.54000000000002</v>
      </c>
      <c r="CE7" s="39">
        <v>340.47</v>
      </c>
      <c r="CF7" s="39" t="s">
        <v>99</v>
      </c>
      <c r="CG7" s="39" t="s">
        <v>99</v>
      </c>
      <c r="CH7" s="39">
        <v>174.97</v>
      </c>
      <c r="CI7" s="39">
        <v>178.59</v>
      </c>
      <c r="CJ7" s="39">
        <v>178.92</v>
      </c>
      <c r="CK7" s="39">
        <v>168.38</v>
      </c>
      <c r="CL7" s="39" t="s">
        <v>99</v>
      </c>
      <c r="CM7" s="39" t="s">
        <v>99</v>
      </c>
      <c r="CN7" s="39">
        <v>61.28</v>
      </c>
      <c r="CO7" s="39">
        <v>56.73</v>
      </c>
      <c r="CP7" s="39">
        <v>53.53</v>
      </c>
      <c r="CQ7" s="39" t="s">
        <v>99</v>
      </c>
      <c r="CR7" s="39" t="s">
        <v>99</v>
      </c>
      <c r="CS7" s="39">
        <v>55.63</v>
      </c>
      <c r="CT7" s="39">
        <v>55.03</v>
      </c>
      <c r="CU7" s="39">
        <v>55.14</v>
      </c>
      <c r="CV7" s="39">
        <v>60</v>
      </c>
      <c r="CW7" s="39" t="s">
        <v>99</v>
      </c>
      <c r="CX7" s="39" t="s">
        <v>99</v>
      </c>
      <c r="CY7" s="39">
        <v>76.5</v>
      </c>
      <c r="CZ7" s="39">
        <v>73.19</v>
      </c>
      <c r="DA7" s="39">
        <v>75.959999999999994</v>
      </c>
      <c r="DB7" s="39" t="s">
        <v>99</v>
      </c>
      <c r="DC7" s="39" t="s">
        <v>99</v>
      </c>
      <c r="DD7" s="39">
        <v>82.04</v>
      </c>
      <c r="DE7" s="39">
        <v>81.900000000000006</v>
      </c>
      <c r="DF7" s="39">
        <v>81.39</v>
      </c>
      <c r="DG7" s="39">
        <v>89.8</v>
      </c>
      <c r="DH7" s="39" t="s">
        <v>99</v>
      </c>
      <c r="DI7" s="39" t="s">
        <v>99</v>
      </c>
      <c r="DJ7" s="39">
        <v>5.19</v>
      </c>
      <c r="DK7" s="39">
        <v>9.77</v>
      </c>
      <c r="DL7" s="39">
        <v>13.63</v>
      </c>
      <c r="DM7" s="39" t="s">
        <v>99</v>
      </c>
      <c r="DN7" s="39" t="s">
        <v>99</v>
      </c>
      <c r="DO7" s="39">
        <v>48.05</v>
      </c>
      <c r="DP7" s="39">
        <v>48.87</v>
      </c>
      <c r="DQ7" s="39">
        <v>49.92</v>
      </c>
      <c r="DR7" s="39">
        <v>49.59</v>
      </c>
      <c r="DS7" s="39" t="s">
        <v>99</v>
      </c>
      <c r="DT7" s="39" t="s">
        <v>99</v>
      </c>
      <c r="DU7" s="39">
        <v>16.579999999999998</v>
      </c>
      <c r="DV7" s="39">
        <v>17.920000000000002</v>
      </c>
      <c r="DW7" s="39">
        <v>19.61</v>
      </c>
      <c r="DX7" s="39" t="s">
        <v>99</v>
      </c>
      <c r="DY7" s="39" t="s">
        <v>99</v>
      </c>
      <c r="DZ7" s="39">
        <v>13.39</v>
      </c>
      <c r="EA7" s="39">
        <v>14.85</v>
      </c>
      <c r="EB7" s="39">
        <v>16.88</v>
      </c>
      <c r="EC7" s="39">
        <v>19.440000000000001</v>
      </c>
      <c r="ED7" s="39" t="s">
        <v>99</v>
      </c>
      <c r="EE7" s="39" t="s">
        <v>99</v>
      </c>
      <c r="EF7" s="39">
        <v>0.34</v>
      </c>
      <c r="EG7" s="39">
        <v>0.95</v>
      </c>
      <c r="EH7" s="39">
        <v>1.02</v>
      </c>
      <c r="EI7" s="39" t="s">
        <v>99</v>
      </c>
      <c r="EJ7" s="39" t="s">
        <v>99</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沙織</cp:lastModifiedBy>
  <dcterms:modified xsi:type="dcterms:W3CDTF">2021-02-24T01:57:07Z</dcterms:modified>
</cp:coreProperties>
</file>