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B9371A86-7E53-4071-9163-274A70341AFB}" xr6:coauthVersionLast="45" xr6:coauthVersionMax="45" xr10:uidLastSave="{00000000-0000-0000-0000-000000000000}"/>
  <workbookProtection workbookAlgorithmName="SHA-512" workbookHashValue="o1TY5VhwhVkwLi9zLPuC5E1afeRQV8TmrlLxXWFTMsnZIG0wnbGTBQoRcoJJpwzNFhwNXdI+TKrML3Ww9xFJTw==" workbookSaltValue="q3FWu84TNip73X1vo13BOg=="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AL8" i="4" s="1"/>
  <c r="Q6" i="5"/>
  <c r="W10" i="4" s="1"/>
  <c r="P6" i="5"/>
  <c r="O6" i="5"/>
  <c r="I10" i="4" s="1"/>
  <c r="N6" i="5"/>
  <c r="B10" i="4" s="1"/>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BB10" i="4"/>
  <c r="AL10" i="4"/>
  <c r="P10" i="4"/>
  <c r="BB8" i="4"/>
  <c r="AD8" i="4"/>
  <c r="W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<sst xmlns="http://schemas.openxmlformats.org/spreadsheetml/2006/main" count="233" uniqueCount="118">
  <si>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</si>
  <si>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</si>
  <si>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</si>
  <si>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</si>
  <si>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</si>
  <si>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</si>
  <si>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</si>
  <si>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</si>
  <si>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</si>
  <si>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</si>
  <si>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</si>
  <si>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</si>
  <si>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</si>
  <si>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</si>
  <si>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</si>
  <si>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</si>
  <si>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</si>
  <si>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</si>
  <si>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</si>
  <si>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</si>
  <si>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</si>
  <si>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</si>
  <si>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</si>
  <si>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</si>
  <si>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</si>
  <si>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</si>
  <si>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</si>
  <si>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</si>
  <si>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</si>
  <si>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</si>
  <si>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</si>
  <si>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</si>
  <si>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</si>
  <si>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</si>
  <si>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</si>
  <si>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</si>
  <si>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</si>
  <si>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</si>
  <si>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</si>
  <si>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</si>
  <si>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</si>
  <si>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</si>
  <si>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</si>
  <si>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</si>
  <si>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</si>
  <si>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</si>
  <si>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</si>
  <si>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</si>
  <si>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</si>
  <si>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</si>
  <si>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</si>
  <si>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</si>
  <si>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</si>
  <si>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</si>
  <si>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</si>
  <si>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</si>
  <si>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</si>
  <si>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</si>
  <si>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</si>
  <si>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</si>
  <si>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</si>
  <si>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</si>
  <si>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</si>
  <si>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</si>
  <si>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</si>
  <si>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</si>
  <si>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</si>
  <si>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</si>
  <si>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</si>
  <si>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</si>
  <si>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</si>
  <si>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</si>
  <si>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</si>
  <si>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</si>
  <si>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</si>
  <si>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</si>
  <si>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</si>
  <si>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</si>
  <si>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</si>
  <si>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</si>
  <si>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</si>
  <si>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</si>
  <si>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</si>
  <si>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</si>
  <si>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</si>
  <si>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</si>
  <si>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</si>
  <si>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</si>
  <si>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</si>
  <si>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</si>
  <si>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</si>
  <si>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</si>
  <si>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</si>
  <si>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</si>
  <si>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</si>
  <si>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</si>
  <si>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</si>
  <si>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</si>
  <si>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</si>
  <si>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</si>
  <si>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</si>
  <si>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</si>
  <si>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</si>
  <si>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</si>
  <si>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</si>
  <si>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</si>
  <si>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</si>
  <si>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</si>
  <si>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</si>
  <si>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</si>
  <si>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</si>
  <si>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</si>
  <si>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</si>
  <si>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</si>
  <si>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</si>
  <si>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・収支の抜本的改善のために費用コスト等の見直しが必要
・有収率の改善のために継続的な送配水管の漏水調査と補修及び年次計画による施設の更新が必要
・業務委託をはじめとする維持管理に伴うコスト削減が必要
・人口規模、施設利用率に応じた更新時における施設及び管路のダウンサイジング並びに通常運転時における送配水量等の調整が必要</t>
    <phoneticPr fontId="4"/>
  </si>
  <si>
    <t xml:space="preserve">全体的に管路を含めた老朽化が進んでいる状況である。
令和元年度策定の西海市水道事業経営戦略に基づき施設等の更新を行っていく。
</t>
    <rPh sb="26" eb="28">
      <t>レイワ</t>
    </rPh>
    <rPh sb="28" eb="30">
      <t>ガンネン</t>
    </rPh>
    <rPh sb="30" eb="31">
      <t>ド</t>
    </rPh>
    <rPh sb="31" eb="33">
      <t>サクテイ</t>
    </rPh>
    <rPh sb="34" eb="37">
      <t>サイカイシ</t>
    </rPh>
    <rPh sb="37" eb="39">
      <t>スイドウ</t>
    </rPh>
    <rPh sb="39" eb="41">
      <t>ジギョウ</t>
    </rPh>
    <rPh sb="41" eb="43">
      <t>ケイエイ</t>
    </rPh>
    <rPh sb="43" eb="45">
      <t>センリャク</t>
    </rPh>
    <rPh sb="46" eb="47">
      <t>モト</t>
    </rPh>
    <rPh sb="49" eb="52">
      <t>シセツトウ</t>
    </rPh>
    <rPh sb="53" eb="55">
      <t>コウシン</t>
    </rPh>
    <rPh sb="56" eb="57">
      <t>オコナ</t>
    </rPh>
    <phoneticPr fontId="4"/>
  </si>
  <si>
    <r>
      <t>平成２８年度の水道統合事業に伴い、平成２９年度から簡易水道が離島のみとなり、施設及び会計の規模が全体的に縮小となった。
　　　　　　　　　　　　　　　　　　　　　　　　　　　　　　　　　　　①収益的収支比率
令和２年度から上水道事業へ会計統合されたため、３月３１日で打ち切り決算となり令和元年度の支出額が減ったため１００％を越えている。実際は</t>
    </r>
    <r>
      <rPr>
        <sz val="8"/>
        <rFont val="ＭＳ ゴシック"/>
        <family val="3"/>
        <charset val="128"/>
      </rPr>
      <t>、一般会計からの繰入金がなければ実質赤字という状況は変わっていない。費用が料金収入を大きく上回っている割合となっており、料金改定、コスト削減などさらなる抜本的改善が必要である。</t>
    </r>
    <r>
      <rPr>
        <sz val="8"/>
        <color theme="1"/>
        <rFont val="ＭＳ ゴシック"/>
        <family val="3"/>
        <charset val="128"/>
      </rPr>
      <t xml:space="preserve">
　　　　　　　　　　　　　　　　　　　　　　　　　　　　　　　　　　　④企業債残高対給水収益比率
類似団体平均を大きく下回っている。平成２８年度をもって水道統合事業が終了し、簡水債の大部分が上水道会計へ含まれたことによるもの。しかしながら、今後予定している布設替工事等では企業債に頼らざるを得ない状況が続くため増加していくと見込まれる。
　　　　　　　　　　　　　　　　　　　　　　　　　　　　　　　　　　　　⑤料金回収率
例年、給水に係る費用を給水収益で賄えていないため、一般会計からの繰入金が必要となっている。
　　　　　　　　　　　　　　　　　　　　　　　　　　　　　　　　　　　⑥給水原価
有収水量１㎥あたりの費用が増加傾向であり、離島のみとなった平成２９年度は特に維持管理コストが高いことが浮き彫りとなった。維持管理コストを見直す等の改善が必要である。
　　　　　　　　　　　　　　　　　　　　　　　　　　　　　　　　　　　⑦施設利用率
恒常的ともいえる人口減少及び節水型機器の普及により使用水量が減り、適正な施設規模となっていない。水道施設及び機器更新時にはダウンサイジング等が必要である。
　　　　　　　　　　　　　　　　　　　　　　　　　　　　　　　　　　　⑧有収率
漏水調査を行い、少し改善されてはいるが、類似団体平均を下回っており、配水量が給水収益に結びついていない。⑦のダウンサイジングと併せて、送配水管の漏水調査及び修繕並びに計画的な施設更新による有収率改善が必要である。
</t>
    </r>
    <rPh sb="104" eb="106">
      <t>レイワ</t>
    </rPh>
    <rPh sb="107" eb="109">
      <t>ネンド</t>
    </rPh>
    <rPh sb="111" eb="113">
      <t>ジョウスイ</t>
    </rPh>
    <rPh sb="113" eb="114">
      <t>ドウ</t>
    </rPh>
    <rPh sb="114" eb="116">
      <t>ジギョウ</t>
    </rPh>
    <rPh sb="117" eb="119">
      <t>カイケイ</t>
    </rPh>
    <rPh sb="119" eb="121">
      <t>トウゴウ</t>
    </rPh>
    <rPh sb="128" eb="129">
      <t>ガツ</t>
    </rPh>
    <rPh sb="131" eb="132">
      <t>ヒ</t>
    </rPh>
    <rPh sb="133" eb="134">
      <t>ウ</t>
    </rPh>
    <rPh sb="135" eb="136">
      <t>キ</t>
    </rPh>
    <rPh sb="137" eb="139">
      <t>ケッサン</t>
    </rPh>
    <rPh sb="142" eb="144">
      <t>レイワ</t>
    </rPh>
    <rPh sb="144" eb="146">
      <t>ガンネン</t>
    </rPh>
    <rPh sb="146" eb="147">
      <t>ド</t>
    </rPh>
    <rPh sb="148" eb="150">
      <t>シシュツ</t>
    </rPh>
    <rPh sb="150" eb="151">
      <t>ガク</t>
    </rPh>
    <rPh sb="152" eb="153">
      <t>ヘ</t>
    </rPh>
    <rPh sb="162" eb="163">
      <t>コ</t>
    </rPh>
    <rPh sb="168" eb="170">
      <t>ジッサイ</t>
    </rPh>
    <rPh sb="415" eb="417">
      <t>ゾウカ</t>
    </rPh>
    <rPh sb="588" eb="590">
      <t>ヘイセイ</t>
    </rPh>
    <rPh sb="605" eb="606">
      <t>タカ</t>
    </rPh>
    <rPh sb="709" eb="711">
      <t>シヨウ</t>
    </rPh>
    <rPh sb="711" eb="713">
      <t>スイリョウ</t>
    </rPh>
    <rPh sb="714" eb="715">
      <t>ヘ</t>
    </rPh>
    <rPh sb="802" eb="804">
      <t>ロウスイ</t>
    </rPh>
    <rPh sb="804" eb="806">
      <t>チョウサ</t>
    </rPh>
    <rPh sb="807" eb="808">
      <t>オコナ</t>
    </rPh>
    <rPh sb="810" eb="811">
      <t>スコ</t>
    </rPh>
    <rPh sb="812" eb="814">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</si>
</sst>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0.28000000000000003</c:v>
                </c:pt>
                <c:pt idx="1">
                  <c:v>0.01</c:v>
                </c:pt>
                <c:pt idx="2" formatCode="#,##0.00;&quot;△&quot;#,##0.00">
                  <c:v>0</c:v>
                </c:pt>
                <c:pt idx="3">
                  <c:v>0.67</c:v>
                </c:pt>
                <c:pt idx="4">
                  <c:v>0.36</c:v>
                </c:pt>
              </c:numCache>
            </c:numRef>
          </c:val>
          <c:extLst>
            <c:ext xmlns:c16="http://schemas.microsoft.com/office/drawing/2014/chart" uri="{C3380CC4-5D6E-409C-BE32-E72D297353CC}">
              <c16:uniqueId val="{00000000-8550-470C-83EF-046D853C5E9D}"/>
            </c:ext>
          </c:extLst>
        </c:ser>
        <c:dLbls>
          <c:showLegendKey val="0"/>
          <c:showVal val="0"/>
          <c:showCatName val="0"/>
          <c:showSerName val="0"/>
          <c:showPercent val="0"/>
          <c:showBubbleSize val="0"/>
        </c:dLbls>
        <c:gapWidth val="150"/>
        <c:axId val="159146576"/>
        <c:axId val="15914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0.43</c:v>
                </c:pt>
                <c:pt idx="2">
                  <c:v>0.56999999999999995</c:v>
                </c:pt>
                <c:pt idx="3">
                  <c:v>0.62</c:v>
                </c:pt>
                <c:pt idx="4">
                  <c:v>0.39</c:v>
                </c:pt>
              </c:numCache>
            </c:numRef>
          </c:val>
          <c:smooth val="0"/>
          <c:extLst>
            <c:ext xmlns:c16="http://schemas.microsoft.com/office/drawing/2014/chart" uri="{C3380CC4-5D6E-409C-BE32-E72D297353CC}">
              <c16:uniqueId val="{00000001-8550-470C-83EF-046D853C5E9D}"/>
            </c:ext>
          </c:extLst>
        </c:ser>
        <c:dLbls>
          <c:showLegendKey val="0"/>
          <c:showVal val="0"/>
          <c:showCatName val="0"/>
          <c:showSerName val="0"/>
          <c:showPercent val="0"/>
          <c:showBubbleSize val="0"/>
        </c:dLbls>
        <c:marker val="1"/>
        <c:smooth val="0"/>
        <c:axId val="159146576"/>
        <c:axId val="159147360"/>
      </c:lineChart>
      <c:dateAx>
        <c:axId val="159146576"/>
        <c:scaling>
          <c:orientation val="minMax"/>
        </c:scaling>
        <c:delete val="1"/>
        <c:axPos val="b"/>
        <c:numFmt formatCode="&quot;H&quot;yy" sourceLinked="1"/>
        <c:majorTickMark val="none"/>
        <c:minorTickMark val="none"/>
        <c:tickLblPos val="none"/>
        <c:crossAx val="159147360"/>
        <c:crosses val="autoZero"/>
        <c:auto val="1"/>
        <c:lblOffset val="100"/>
        <c:baseTimeUnit val="years"/>
      </c:dateAx>
      <c:valAx>
        <c:axId val="15914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4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73.290000000000006</c:v>
                </c:pt>
                <c:pt idx="1">
                  <c:v>65.64</c:v>
                </c:pt>
                <c:pt idx="2">
                  <c:v>47.98</c:v>
                </c:pt>
                <c:pt idx="3">
                  <c:v>47.58</c:v>
                </c:pt>
                <c:pt idx="4">
                  <c:v>38.65</c:v>
                </c:pt>
              </c:numCache>
            </c:numRef>
          </c:val>
          <c:extLst>
            <c:ext xmlns:c16="http://schemas.microsoft.com/office/drawing/2014/chart" uri="{C3380CC4-5D6E-409C-BE32-E72D297353CC}">
              <c16:uniqueId val="{00000000-5D1B-4D56-9FC4-96C6F7E72033}"/>
            </c:ext>
          </c:extLst>
        </c:ser>
        <c:dLbls>
          <c:showLegendKey val="0"/>
          <c:showVal val="0"/>
          <c:showCatName val="0"/>
          <c:showSerName val="0"/>
          <c:showPercent val="0"/>
          <c:showBubbleSize val="0"/>
        </c:dLbls>
        <c:gapWidth val="150"/>
        <c:axId val="160795176"/>
        <c:axId val="16079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59.87</c:v>
                </c:pt>
                <c:pt idx="1">
                  <c:v>59.59</c:v>
                </c:pt>
                <c:pt idx="2">
                  <c:v>47.95</c:v>
                </c:pt>
                <c:pt idx="3">
                  <c:v>48.26</c:v>
                </c:pt>
                <c:pt idx="4">
                  <c:v>48.01</c:v>
                </c:pt>
              </c:numCache>
            </c:numRef>
          </c:val>
          <c:smooth val="0"/>
          <c:extLst>
            <c:ext xmlns:c16="http://schemas.microsoft.com/office/drawing/2014/chart" uri="{C3380CC4-5D6E-409C-BE32-E72D297353CC}">
              <c16:uniqueId val="{00000001-5D1B-4D56-9FC4-96C6F7E72033}"/>
            </c:ext>
          </c:extLst>
        </c:ser>
        <c:dLbls>
          <c:showLegendKey val="0"/>
          <c:showVal val="0"/>
          <c:showCatName val="0"/>
          <c:showSerName val="0"/>
          <c:showPercent val="0"/>
          <c:showBubbleSize val="0"/>
        </c:dLbls>
        <c:marker val="1"/>
        <c:smooth val="0"/>
        <c:axId val="160795176"/>
        <c:axId val="160790080"/>
      </c:lineChart>
      <c:dateAx>
        <c:axId val="160795176"/>
        <c:scaling>
          <c:orientation val="minMax"/>
        </c:scaling>
        <c:delete val="1"/>
        <c:axPos val="b"/>
        <c:numFmt formatCode="&quot;H&quot;yy" sourceLinked="1"/>
        <c:majorTickMark val="none"/>
        <c:minorTickMark val="none"/>
        <c:tickLblPos val="none"/>
        <c:crossAx val="160790080"/>
        <c:crosses val="autoZero"/>
        <c:auto val="1"/>
        <c:lblOffset val="100"/>
        <c:baseTimeUnit val="years"/>
      </c:dateAx>
      <c:valAx>
        <c:axId val="16079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95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72.03</c:v>
                </c:pt>
                <c:pt idx="1">
                  <c:v>70.75</c:v>
                </c:pt>
                <c:pt idx="2">
                  <c:v>54.99</c:v>
                </c:pt>
                <c:pt idx="3">
                  <c:v>54.07</c:v>
                </c:pt>
                <c:pt idx="4">
                  <c:v>62.57</c:v>
                </c:pt>
              </c:numCache>
            </c:numRef>
          </c:val>
          <c:extLst>
            <c:ext xmlns:c16="http://schemas.microsoft.com/office/drawing/2014/chart" uri="{C3380CC4-5D6E-409C-BE32-E72D297353CC}">
              <c16:uniqueId val="{00000000-9A51-4293-9CEE-E037AB2990CE}"/>
            </c:ext>
          </c:extLst>
        </c:ser>
        <c:dLbls>
          <c:showLegendKey val="0"/>
          <c:showVal val="0"/>
          <c:showCatName val="0"/>
          <c:showSerName val="0"/>
          <c:showPercent val="0"/>
          <c:showBubbleSize val="0"/>
        </c:dLbls>
        <c:gapWidth val="150"/>
        <c:axId val="160789296"/>
        <c:axId val="16078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75.48</c:v>
                </c:pt>
                <c:pt idx="1">
                  <c:v>74.64</c:v>
                </c:pt>
                <c:pt idx="2">
                  <c:v>74.900000000000006</c:v>
                </c:pt>
                <c:pt idx="3">
                  <c:v>72.72</c:v>
                </c:pt>
                <c:pt idx="4">
                  <c:v>72.75</c:v>
                </c:pt>
              </c:numCache>
            </c:numRef>
          </c:val>
          <c:smooth val="0"/>
          <c:extLst>
            <c:ext xmlns:c16="http://schemas.microsoft.com/office/drawing/2014/chart" uri="{C3380CC4-5D6E-409C-BE32-E72D297353CC}">
              <c16:uniqueId val="{00000001-9A51-4293-9CEE-E037AB2990CE}"/>
            </c:ext>
          </c:extLst>
        </c:ser>
        <c:dLbls>
          <c:showLegendKey val="0"/>
          <c:showVal val="0"/>
          <c:showCatName val="0"/>
          <c:showSerName val="0"/>
          <c:showPercent val="0"/>
          <c:showBubbleSize val="0"/>
        </c:dLbls>
        <c:marker val="1"/>
        <c:smooth val="0"/>
        <c:axId val="160789296"/>
        <c:axId val="160789688"/>
      </c:lineChart>
      <c:dateAx>
        <c:axId val="160789296"/>
        <c:scaling>
          <c:orientation val="minMax"/>
        </c:scaling>
        <c:delete val="1"/>
        <c:axPos val="b"/>
        <c:numFmt formatCode="&quot;H&quot;yy" sourceLinked="1"/>
        <c:majorTickMark val="none"/>
        <c:minorTickMark val="none"/>
        <c:tickLblPos val="none"/>
        <c:crossAx val="160789688"/>
        <c:crosses val="autoZero"/>
        <c:auto val="1"/>
        <c:lblOffset val="100"/>
        <c:baseTimeUnit val="years"/>
      </c:dateAx>
      <c:valAx>
        <c:axId val="16078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8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82.95</c:v>
                </c:pt>
                <c:pt idx="1">
                  <c:v>81.67</c:v>
                </c:pt>
                <c:pt idx="2">
                  <c:v>40.79</c:v>
                </c:pt>
                <c:pt idx="3">
                  <c:v>86.95</c:v>
                </c:pt>
                <c:pt idx="4">
                  <c:v>106.55</c:v>
                </c:pt>
              </c:numCache>
            </c:numRef>
          </c:val>
          <c:extLst>
            <c:ext xmlns:c16="http://schemas.microsoft.com/office/drawing/2014/chart" uri="{C3380CC4-5D6E-409C-BE32-E72D297353CC}">
              <c16:uniqueId val="{00000000-DF9F-42DC-AC20-3EC332A62BD3}"/>
            </c:ext>
          </c:extLst>
        </c:ser>
        <c:dLbls>
          <c:showLegendKey val="0"/>
          <c:showVal val="0"/>
          <c:showCatName val="0"/>
          <c:showSerName val="0"/>
          <c:showPercent val="0"/>
          <c:showBubbleSize val="0"/>
        </c:dLbls>
        <c:gapWidth val="150"/>
        <c:axId val="159147752"/>
        <c:axId val="159148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76.02</c:v>
                </c:pt>
                <c:pt idx="1">
                  <c:v>77.66</c:v>
                </c:pt>
                <c:pt idx="2">
                  <c:v>74.05</c:v>
                </c:pt>
                <c:pt idx="3">
                  <c:v>73.25</c:v>
                </c:pt>
                <c:pt idx="4">
                  <c:v>75.06</c:v>
                </c:pt>
              </c:numCache>
            </c:numRef>
          </c:val>
          <c:smooth val="0"/>
          <c:extLst>
            <c:ext xmlns:c16="http://schemas.microsoft.com/office/drawing/2014/chart" uri="{C3380CC4-5D6E-409C-BE32-E72D297353CC}">
              <c16:uniqueId val="{00000001-DF9F-42DC-AC20-3EC332A62BD3}"/>
            </c:ext>
          </c:extLst>
        </c:ser>
        <c:dLbls>
          <c:showLegendKey val="0"/>
          <c:showVal val="0"/>
          <c:showCatName val="0"/>
          <c:showSerName val="0"/>
          <c:showPercent val="0"/>
          <c:showBubbleSize val="0"/>
        </c:dLbls>
        <c:marker val="1"/>
        <c:smooth val="0"/>
        <c:axId val="159147752"/>
        <c:axId val="159148536"/>
      </c:lineChart>
      <c:dateAx>
        <c:axId val="159147752"/>
        <c:scaling>
          <c:orientation val="minMax"/>
        </c:scaling>
        <c:delete val="1"/>
        <c:axPos val="b"/>
        <c:numFmt formatCode="&quot;H&quot;yy" sourceLinked="1"/>
        <c:majorTickMark val="none"/>
        <c:minorTickMark val="none"/>
        <c:tickLblPos val="none"/>
        <c:crossAx val="159148536"/>
        <c:crosses val="autoZero"/>
        <c:auto val="1"/>
        <c:lblOffset val="100"/>
        <c:baseTimeUnit val="years"/>
      </c:dateAx>
      <c:valAx>
        <c:axId val="159148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4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D3-45B8-9477-41BBA2F3C5EE}"/>
            </c:ext>
          </c:extLst>
        </c:ser>
        <c:dLbls>
          <c:showLegendKey val="0"/>
          <c:showVal val="0"/>
          <c:showCatName val="0"/>
          <c:showSerName val="0"/>
          <c:showPercent val="0"/>
          <c:showBubbleSize val="0"/>
        </c:dLbls>
        <c:gapWidth val="150"/>
        <c:axId val="160572056"/>
        <c:axId val="16056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D3-45B8-9477-41BBA2F3C5EE}"/>
            </c:ext>
          </c:extLst>
        </c:ser>
        <c:dLbls>
          <c:showLegendKey val="0"/>
          <c:showVal val="0"/>
          <c:showCatName val="0"/>
          <c:showSerName val="0"/>
          <c:showPercent val="0"/>
          <c:showBubbleSize val="0"/>
        </c:dLbls>
        <c:marker val="1"/>
        <c:smooth val="0"/>
        <c:axId val="160572056"/>
        <c:axId val="160566176"/>
      </c:lineChart>
      <c:dateAx>
        <c:axId val="160572056"/>
        <c:scaling>
          <c:orientation val="minMax"/>
        </c:scaling>
        <c:delete val="1"/>
        <c:axPos val="b"/>
        <c:numFmt formatCode="&quot;H&quot;yy" sourceLinked="1"/>
        <c:majorTickMark val="none"/>
        <c:minorTickMark val="none"/>
        <c:tickLblPos val="none"/>
        <c:crossAx val="160566176"/>
        <c:crosses val="autoZero"/>
        <c:auto val="1"/>
        <c:lblOffset val="100"/>
        <c:baseTimeUnit val="years"/>
      </c:dateAx>
      <c:valAx>
        <c:axId val="16056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57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DF-40BB-A1C9-ECAA6D822A2C}"/>
            </c:ext>
          </c:extLst>
        </c:ser>
        <c:dLbls>
          <c:showLegendKey val="0"/>
          <c:showVal val="0"/>
          <c:showCatName val="0"/>
          <c:showSerName val="0"/>
          <c:showPercent val="0"/>
          <c:showBubbleSize val="0"/>
        </c:dLbls>
        <c:gapWidth val="150"/>
        <c:axId val="160572448"/>
        <c:axId val="16057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DF-40BB-A1C9-ECAA6D822A2C}"/>
            </c:ext>
          </c:extLst>
        </c:ser>
        <c:dLbls>
          <c:showLegendKey val="0"/>
          <c:showVal val="0"/>
          <c:showCatName val="0"/>
          <c:showSerName val="0"/>
          <c:showPercent val="0"/>
          <c:showBubbleSize val="0"/>
        </c:dLbls>
        <c:marker val="1"/>
        <c:smooth val="0"/>
        <c:axId val="160572448"/>
        <c:axId val="160570880"/>
      </c:lineChart>
      <c:dateAx>
        <c:axId val="160572448"/>
        <c:scaling>
          <c:orientation val="minMax"/>
        </c:scaling>
        <c:delete val="1"/>
        <c:axPos val="b"/>
        <c:numFmt formatCode="&quot;H&quot;yy" sourceLinked="1"/>
        <c:majorTickMark val="none"/>
        <c:minorTickMark val="none"/>
        <c:tickLblPos val="none"/>
        <c:crossAx val="160570880"/>
        <c:crosses val="autoZero"/>
        <c:auto val="1"/>
        <c:lblOffset val="100"/>
        <c:baseTimeUnit val="years"/>
      </c:dateAx>
      <c:valAx>
        <c:axId val="16057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57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E0-40D1-B010-5DBCBAC36636}"/>
            </c:ext>
          </c:extLst>
        </c:ser>
        <c:dLbls>
          <c:showLegendKey val="0"/>
          <c:showVal val="0"/>
          <c:showCatName val="0"/>
          <c:showSerName val="0"/>
          <c:showPercent val="0"/>
          <c:showBubbleSize val="0"/>
        </c:dLbls>
        <c:gapWidth val="150"/>
        <c:axId val="160568528"/>
        <c:axId val="160567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E0-40D1-B010-5DBCBAC36636}"/>
            </c:ext>
          </c:extLst>
        </c:ser>
        <c:dLbls>
          <c:showLegendKey val="0"/>
          <c:showVal val="0"/>
          <c:showCatName val="0"/>
          <c:showSerName val="0"/>
          <c:showPercent val="0"/>
          <c:showBubbleSize val="0"/>
        </c:dLbls>
        <c:marker val="1"/>
        <c:smooth val="0"/>
        <c:axId val="160568528"/>
        <c:axId val="160567352"/>
      </c:lineChart>
      <c:dateAx>
        <c:axId val="160568528"/>
        <c:scaling>
          <c:orientation val="minMax"/>
        </c:scaling>
        <c:delete val="1"/>
        <c:axPos val="b"/>
        <c:numFmt formatCode="&quot;H&quot;yy" sourceLinked="1"/>
        <c:majorTickMark val="none"/>
        <c:minorTickMark val="none"/>
        <c:tickLblPos val="none"/>
        <c:crossAx val="160567352"/>
        <c:crosses val="autoZero"/>
        <c:auto val="1"/>
        <c:lblOffset val="100"/>
        <c:baseTimeUnit val="years"/>
      </c:dateAx>
      <c:valAx>
        <c:axId val="16056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56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7F-4C86-A2BF-2930781CCAC2}"/>
            </c:ext>
          </c:extLst>
        </c:ser>
        <c:dLbls>
          <c:showLegendKey val="0"/>
          <c:showVal val="0"/>
          <c:showCatName val="0"/>
          <c:showSerName val="0"/>
          <c:showPercent val="0"/>
          <c:showBubbleSize val="0"/>
        </c:dLbls>
        <c:gapWidth val="150"/>
        <c:axId val="160568920"/>
        <c:axId val="160572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7F-4C86-A2BF-2930781CCAC2}"/>
            </c:ext>
          </c:extLst>
        </c:ser>
        <c:dLbls>
          <c:showLegendKey val="0"/>
          <c:showVal val="0"/>
          <c:showCatName val="0"/>
          <c:showSerName val="0"/>
          <c:showPercent val="0"/>
          <c:showBubbleSize val="0"/>
        </c:dLbls>
        <c:marker val="1"/>
        <c:smooth val="0"/>
        <c:axId val="160568920"/>
        <c:axId val="160572840"/>
      </c:lineChart>
      <c:dateAx>
        <c:axId val="160568920"/>
        <c:scaling>
          <c:orientation val="minMax"/>
        </c:scaling>
        <c:delete val="1"/>
        <c:axPos val="b"/>
        <c:numFmt formatCode="&quot;H&quot;yy" sourceLinked="1"/>
        <c:majorTickMark val="none"/>
        <c:minorTickMark val="none"/>
        <c:tickLblPos val="none"/>
        <c:crossAx val="160572840"/>
        <c:crosses val="autoZero"/>
        <c:auto val="1"/>
        <c:lblOffset val="100"/>
        <c:baseTimeUnit val="years"/>
      </c:dateAx>
      <c:valAx>
        <c:axId val="16057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56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892.98</c:v>
                </c:pt>
                <c:pt idx="1">
                  <c:v>721.74</c:v>
                </c:pt>
                <c:pt idx="2">
                  <c:v>224.23</c:v>
                </c:pt>
                <c:pt idx="3">
                  <c:v>299.54000000000002</c:v>
                </c:pt>
                <c:pt idx="4">
                  <c:v>442.98</c:v>
                </c:pt>
              </c:numCache>
            </c:numRef>
          </c:val>
          <c:extLst>
            <c:ext xmlns:c16="http://schemas.microsoft.com/office/drawing/2014/chart" uri="{C3380CC4-5D6E-409C-BE32-E72D297353CC}">
              <c16:uniqueId val="{00000000-311C-42BE-95F9-4266D59271B5}"/>
            </c:ext>
          </c:extLst>
        </c:ser>
        <c:dLbls>
          <c:showLegendKey val="0"/>
          <c:showVal val="0"/>
          <c:showCatName val="0"/>
          <c:showSerName val="0"/>
          <c:showPercent val="0"/>
          <c:showBubbleSize val="0"/>
        </c:dLbls>
        <c:gapWidth val="150"/>
        <c:axId val="160790472"/>
        <c:axId val="160795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1246.73</c:v>
                </c:pt>
                <c:pt idx="1">
                  <c:v>1281.51</c:v>
                </c:pt>
                <c:pt idx="2">
                  <c:v>1302.33</c:v>
                </c:pt>
                <c:pt idx="3">
                  <c:v>1274.21</c:v>
                </c:pt>
                <c:pt idx="4">
                  <c:v>1183.92</c:v>
                </c:pt>
              </c:numCache>
            </c:numRef>
          </c:val>
          <c:smooth val="0"/>
          <c:extLst>
            <c:ext xmlns:c16="http://schemas.microsoft.com/office/drawing/2014/chart" uri="{C3380CC4-5D6E-409C-BE32-E72D297353CC}">
              <c16:uniqueId val="{00000001-311C-42BE-95F9-4266D59271B5}"/>
            </c:ext>
          </c:extLst>
        </c:ser>
        <c:dLbls>
          <c:showLegendKey val="0"/>
          <c:showVal val="0"/>
          <c:showCatName val="0"/>
          <c:showSerName val="0"/>
          <c:showPercent val="0"/>
          <c:showBubbleSize val="0"/>
        </c:dLbls>
        <c:marker val="1"/>
        <c:smooth val="0"/>
        <c:axId val="160790472"/>
        <c:axId val="160795960"/>
      </c:lineChart>
      <c:dateAx>
        <c:axId val="160790472"/>
        <c:scaling>
          <c:orientation val="minMax"/>
        </c:scaling>
        <c:delete val="1"/>
        <c:axPos val="b"/>
        <c:numFmt formatCode="&quot;H&quot;yy" sourceLinked="1"/>
        <c:majorTickMark val="none"/>
        <c:minorTickMark val="none"/>
        <c:tickLblPos val="none"/>
        <c:crossAx val="160795960"/>
        <c:crosses val="autoZero"/>
        <c:auto val="1"/>
        <c:lblOffset val="100"/>
        <c:baseTimeUnit val="years"/>
      </c:dateAx>
      <c:valAx>
        <c:axId val="16079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90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62.7</c:v>
                </c:pt>
                <c:pt idx="1">
                  <c:v>74.739999999999995</c:v>
                </c:pt>
                <c:pt idx="2">
                  <c:v>37.35</c:v>
                </c:pt>
                <c:pt idx="3">
                  <c:v>43.38</c:v>
                </c:pt>
                <c:pt idx="4">
                  <c:v>36</c:v>
                </c:pt>
              </c:numCache>
            </c:numRef>
          </c:val>
          <c:extLst>
            <c:ext xmlns:c16="http://schemas.microsoft.com/office/drawing/2014/chart" uri="{C3380CC4-5D6E-409C-BE32-E72D297353CC}">
              <c16:uniqueId val="{00000000-75C5-485F-B105-EC51BF8D25AC}"/>
            </c:ext>
          </c:extLst>
        </c:ser>
        <c:dLbls>
          <c:showLegendKey val="0"/>
          <c:showVal val="0"/>
          <c:showCatName val="0"/>
          <c:showSerName val="0"/>
          <c:showPercent val="0"/>
          <c:showBubbleSize val="0"/>
        </c:dLbls>
        <c:gapWidth val="150"/>
        <c:axId val="160791256"/>
        <c:axId val="16079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54.33</c:v>
                </c:pt>
                <c:pt idx="1">
                  <c:v>55.02</c:v>
                </c:pt>
                <c:pt idx="2">
                  <c:v>40.89</c:v>
                </c:pt>
                <c:pt idx="3">
                  <c:v>41.25</c:v>
                </c:pt>
                <c:pt idx="4">
                  <c:v>42.5</c:v>
                </c:pt>
              </c:numCache>
            </c:numRef>
          </c:val>
          <c:smooth val="0"/>
          <c:extLst>
            <c:ext xmlns:c16="http://schemas.microsoft.com/office/drawing/2014/chart" uri="{C3380CC4-5D6E-409C-BE32-E72D297353CC}">
              <c16:uniqueId val="{00000001-75C5-485F-B105-EC51BF8D25AC}"/>
            </c:ext>
          </c:extLst>
        </c:ser>
        <c:dLbls>
          <c:showLegendKey val="0"/>
          <c:showVal val="0"/>
          <c:showCatName val="0"/>
          <c:showSerName val="0"/>
          <c:showPercent val="0"/>
          <c:showBubbleSize val="0"/>
        </c:dLbls>
        <c:marker val="1"/>
        <c:smooth val="0"/>
        <c:axId val="160791256"/>
        <c:axId val="160791648"/>
      </c:lineChart>
      <c:dateAx>
        <c:axId val="160791256"/>
        <c:scaling>
          <c:orientation val="minMax"/>
        </c:scaling>
        <c:delete val="1"/>
        <c:axPos val="b"/>
        <c:numFmt formatCode="&quot;H&quot;yy" sourceLinked="1"/>
        <c:majorTickMark val="none"/>
        <c:minorTickMark val="none"/>
        <c:tickLblPos val="none"/>
        <c:crossAx val="160791648"/>
        <c:crosses val="autoZero"/>
        <c:auto val="1"/>
        <c:lblOffset val="100"/>
        <c:baseTimeUnit val="years"/>
      </c:dateAx>
      <c:valAx>
        <c:axId val="16079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9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325.02</c:v>
                </c:pt>
                <c:pt idx="1">
                  <c:v>332.48</c:v>
                </c:pt>
                <c:pt idx="2">
                  <c:v>730.32</c:v>
                </c:pt>
                <c:pt idx="3">
                  <c:v>632.82000000000005</c:v>
                </c:pt>
                <c:pt idx="4">
                  <c:v>770.6</c:v>
                </c:pt>
              </c:numCache>
            </c:numRef>
          </c:val>
          <c:extLst>
            <c:ext xmlns:c16="http://schemas.microsoft.com/office/drawing/2014/chart" uri="{C3380CC4-5D6E-409C-BE32-E72D297353CC}">
              <c16:uniqueId val="{00000000-3ED5-433B-9D8F-25CE19950E4F}"/>
            </c:ext>
          </c:extLst>
        </c:ser>
        <c:dLbls>
          <c:showLegendKey val="0"/>
          <c:showVal val="0"/>
          <c:showCatName val="0"/>
          <c:showSerName val="0"/>
          <c:showPercent val="0"/>
          <c:showBubbleSize val="0"/>
        </c:dLbls>
        <c:gapWidth val="150"/>
        <c:axId val="160792432"/>
        <c:axId val="16079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341.05</c:v>
                </c:pt>
                <c:pt idx="1">
                  <c:v>330.62</c:v>
                </c:pt>
                <c:pt idx="2">
                  <c:v>383.2</c:v>
                </c:pt>
                <c:pt idx="3">
                  <c:v>383.25</c:v>
                </c:pt>
                <c:pt idx="4">
                  <c:v>377.72</c:v>
                </c:pt>
              </c:numCache>
            </c:numRef>
          </c:val>
          <c:smooth val="0"/>
          <c:extLst>
            <c:ext xmlns:c16="http://schemas.microsoft.com/office/drawing/2014/chart" uri="{C3380CC4-5D6E-409C-BE32-E72D297353CC}">
              <c16:uniqueId val="{00000001-3ED5-433B-9D8F-25CE19950E4F}"/>
            </c:ext>
          </c:extLst>
        </c:ser>
        <c:dLbls>
          <c:showLegendKey val="0"/>
          <c:showVal val="0"/>
          <c:showCatName val="0"/>
          <c:showSerName val="0"/>
          <c:showPercent val="0"/>
          <c:showBubbleSize val="0"/>
        </c:dLbls>
        <c:marker val="1"/>
        <c:smooth val="0"/>
        <c:axId val="160792432"/>
        <c:axId val="160794000"/>
      </c:lineChart>
      <c:dateAx>
        <c:axId val="160792432"/>
        <c:scaling>
          <c:orientation val="minMax"/>
        </c:scaling>
        <c:delete val="1"/>
        <c:axPos val="b"/>
        <c:numFmt formatCode="&quot;H&quot;yy" sourceLinked="1"/>
        <c:majorTickMark val="none"/>
        <c:minorTickMark val="none"/>
        <c:tickLblPos val="none"/>
        <c:crossAx val="160794000"/>
        <c:crosses val="autoZero"/>
        <c:auto val="1"/>
        <c:lblOffset val="100"/>
        <c:baseTimeUnit val="years"/>
      </c:dateAx>
      <c:valAx>
        <c:axId val="16079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9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長崎県　西海市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8"/>
      <c r="D7" s="78"/>
      <c r="E7" s="78"/>
      <c r="F7" s="78"/>
      <c r="G7" s="78"/>
      <c r="H7" s="78"/>
      <c r="I7" s="78" t="s">
        <v>2</v>
      </c>
      <c r="J7" s="78"/>
      <c r="K7" s="78"/>
      <c r="L7" s="78"/>
      <c r="M7" s="78"/>
      <c r="N7" s="78"/>
      <c r="O7" s="78"/>
      <c r="P7" s="78" t="s">
        <v>3</v>
      </c>
      <c r="Q7" s="78"/>
      <c r="R7" s="78"/>
      <c r="S7" s="78"/>
      <c r="T7" s="78"/>
      <c r="U7" s="78"/>
      <c r="V7" s="78"/>
      <c r="W7" s="78" t="s">
        <v>4</v>
      </c>
      <c r="X7" s="78"/>
      <c r="Y7" s="78"/>
      <c r="Z7" s="78"/>
      <c r="AA7" s="78"/>
      <c r="AB7" s="78"/>
      <c r="AC7" s="78"/>
      <c r="AD7" s="78" t="s">
        <v>5</v>
      </c>
      <c r="AE7" s="78"/>
      <c r="AF7" s="78"/>
      <c r="AG7" s="78"/>
      <c r="AH7" s="78"/>
      <c r="AI7" s="78"/>
      <c r="AJ7" s="78"/>
      <c r="AK7" s="2"/>
      <c r="AL7" s="78" t="s">
        <v>6</v>
      </c>
      <c r="AM7" s="78"/>
      <c r="AN7" s="78"/>
      <c r="AO7" s="78"/>
      <c r="AP7" s="78"/>
      <c r="AQ7" s="78"/>
      <c r="AR7" s="78"/>
      <c r="AS7" s="78"/>
      <c r="AT7" s="78" t="s">
        <v>7</v>
      </c>
      <c r="AU7" s="78"/>
      <c r="AV7" s="78"/>
      <c r="AW7" s="78"/>
      <c r="AX7" s="78"/>
      <c r="AY7" s="78"/>
      <c r="AZ7" s="78"/>
      <c r="BA7" s="78"/>
      <c r="BB7" s="78" t="s">
        <v>8</v>
      </c>
      <c r="BC7" s="78"/>
      <c r="BD7" s="78"/>
      <c r="BE7" s="78"/>
      <c r="BF7" s="78"/>
      <c r="BG7" s="78"/>
      <c r="BH7" s="78"/>
      <c r="BI7" s="78"/>
      <c r="BJ7" s="3"/>
      <c r="BK7" s="3"/>
      <c r="BL7" s="4" t="s">
        <v>9</v>
      </c>
      <c r="BM7" s="5"/>
      <c r="BN7" s="5"/>
      <c r="BO7" s="5"/>
      <c r="BP7" s="5"/>
      <c r="BQ7" s="5"/>
      <c r="BR7" s="5"/>
      <c r="BS7" s="5"/>
      <c r="BT7" s="5"/>
      <c r="BU7" s="5"/>
      <c r="BV7" s="5"/>
      <c r="BW7" s="5"/>
      <c r="BX7" s="5"/>
      <c r="BY7" s="6"/>
    </row>
    <row r="8" spans="1:78" ht="18.75" customHeight="1" x14ac:dyDescent="0.15">
      <c r="A8" s="2"/>
      <c r="B8" s="79" t="str">
        <f>データ!$I$6</f>
        <v>法非適用</v>
      </c>
      <c r="C8" s="79"/>
      <c r="D8" s="79"/>
      <c r="E8" s="79"/>
      <c r="F8" s="79"/>
      <c r="G8" s="79"/>
      <c r="H8" s="79"/>
      <c r="I8" s="79" t="str">
        <f>データ!$J$6</f>
        <v>水道事業</v>
      </c>
      <c r="J8" s="79"/>
      <c r="K8" s="79"/>
      <c r="L8" s="79"/>
      <c r="M8" s="79"/>
      <c r="N8" s="79"/>
      <c r="O8" s="79"/>
      <c r="P8" s="79" t="str">
        <f>データ!$K$6</f>
        <v>簡易水道事業</v>
      </c>
      <c r="Q8" s="79"/>
      <c r="R8" s="79"/>
      <c r="S8" s="79"/>
      <c r="T8" s="79"/>
      <c r="U8" s="79"/>
      <c r="V8" s="79"/>
      <c r="W8" s="79" t="str">
        <f>データ!$L$6</f>
        <v>D4</v>
      </c>
      <c r="X8" s="79"/>
      <c r="Y8" s="79"/>
      <c r="Z8" s="79"/>
      <c r="AA8" s="79"/>
      <c r="AB8" s="79"/>
      <c r="AC8" s="79"/>
      <c r="AD8" s="79" t="str">
        <f>データ!$M$6</f>
        <v>非設置</v>
      </c>
      <c r="AE8" s="79"/>
      <c r="AF8" s="79"/>
      <c r="AG8" s="79"/>
      <c r="AH8" s="79"/>
      <c r="AI8" s="79"/>
      <c r="AJ8" s="79"/>
      <c r="AK8" s="2"/>
      <c r="AL8" s="73">
        <f>データ!$R$6</f>
        <v>27463</v>
      </c>
      <c r="AM8" s="73"/>
      <c r="AN8" s="73"/>
      <c r="AO8" s="73"/>
      <c r="AP8" s="73"/>
      <c r="AQ8" s="73"/>
      <c r="AR8" s="73"/>
      <c r="AS8" s="73"/>
      <c r="AT8" s="72">
        <f>データ!$S$6</f>
        <v>241.6</v>
      </c>
      <c r="AU8" s="72"/>
      <c r="AV8" s="72"/>
      <c r="AW8" s="72"/>
      <c r="AX8" s="72"/>
      <c r="AY8" s="72"/>
      <c r="AZ8" s="72"/>
      <c r="BA8" s="72"/>
      <c r="BB8" s="72">
        <f>データ!$T$6</f>
        <v>113.67</v>
      </c>
      <c r="BC8" s="72"/>
      <c r="BD8" s="72"/>
      <c r="BE8" s="72"/>
      <c r="BF8" s="72"/>
      <c r="BG8" s="72"/>
      <c r="BH8" s="72"/>
      <c r="BI8" s="72"/>
      <c r="BJ8" s="3"/>
      <c r="BK8" s="3"/>
      <c r="BL8" s="76" t="s">
        <v>10</v>
      </c>
      <c r="BM8" s="77"/>
      <c r="BN8" s="7" t="s">
        <v>11</v>
      </c>
      <c r="BO8" s="8"/>
      <c r="BP8" s="8"/>
      <c r="BQ8" s="8"/>
      <c r="BR8" s="8"/>
      <c r="BS8" s="8"/>
      <c r="BT8" s="8"/>
      <c r="BU8" s="8"/>
      <c r="BV8" s="8"/>
      <c r="BW8" s="8"/>
      <c r="BX8" s="8"/>
      <c r="BY8" s="9"/>
    </row>
    <row r="9" spans="1:78" ht="18.75" customHeight="1" x14ac:dyDescent="0.15">
      <c r="A9" s="2"/>
      <c r="B9" s="78" t="s">
        <v>12</v>
      </c>
      <c r="C9" s="78"/>
      <c r="D9" s="78"/>
      <c r="E9" s="78"/>
      <c r="F9" s="78"/>
      <c r="G9" s="78"/>
      <c r="H9" s="78"/>
      <c r="I9" s="78" t="s">
        <v>13</v>
      </c>
      <c r="J9" s="78"/>
      <c r="K9" s="78"/>
      <c r="L9" s="78"/>
      <c r="M9" s="78"/>
      <c r="N9" s="78"/>
      <c r="O9" s="78"/>
      <c r="P9" s="78" t="s">
        <v>14</v>
      </c>
      <c r="Q9" s="78"/>
      <c r="R9" s="78"/>
      <c r="S9" s="78"/>
      <c r="T9" s="78"/>
      <c r="U9" s="78"/>
      <c r="V9" s="78"/>
      <c r="W9" s="78" t="s">
        <v>15</v>
      </c>
      <c r="X9" s="78"/>
      <c r="Y9" s="78"/>
      <c r="Z9" s="78"/>
      <c r="AA9" s="78"/>
      <c r="AB9" s="78"/>
      <c r="AC9" s="78"/>
      <c r="AD9" s="2"/>
      <c r="AE9" s="2"/>
      <c r="AF9" s="2"/>
      <c r="AG9" s="2"/>
      <c r="AH9" s="3"/>
      <c r="AI9" s="2"/>
      <c r="AJ9" s="2"/>
      <c r="AK9" s="2"/>
      <c r="AL9" s="78" t="s">
        <v>16</v>
      </c>
      <c r="AM9" s="78"/>
      <c r="AN9" s="78"/>
      <c r="AO9" s="78"/>
      <c r="AP9" s="78"/>
      <c r="AQ9" s="78"/>
      <c r="AR9" s="78"/>
      <c r="AS9" s="78"/>
      <c r="AT9" s="78" t="s">
        <v>17</v>
      </c>
      <c r="AU9" s="78"/>
      <c r="AV9" s="78"/>
      <c r="AW9" s="78"/>
      <c r="AX9" s="78"/>
      <c r="AY9" s="78"/>
      <c r="AZ9" s="78"/>
      <c r="BA9" s="78"/>
      <c r="BB9" s="78" t="s">
        <v>18</v>
      </c>
      <c r="BC9" s="78"/>
      <c r="BD9" s="78"/>
      <c r="BE9" s="78"/>
      <c r="BF9" s="78"/>
      <c r="BG9" s="78"/>
      <c r="BH9" s="78"/>
      <c r="BI9" s="78"/>
      <c r="BJ9" s="3"/>
      <c r="BK9" s="3"/>
      <c r="BL9" s="70" t="s">
        <v>19</v>
      </c>
      <c r="BM9" s="71"/>
      <c r="BN9" s="10" t="s">
        <v>20</v>
      </c>
      <c r="BO9" s="11"/>
      <c r="BP9" s="11"/>
      <c r="BQ9" s="11"/>
      <c r="BR9" s="11"/>
      <c r="BS9" s="11"/>
      <c r="BT9" s="11"/>
      <c r="BU9" s="11"/>
      <c r="BV9" s="11"/>
      <c r="BW9" s="11"/>
      <c r="BX9" s="11"/>
      <c r="BY9" s="12"/>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2.62</v>
      </c>
      <c r="Q10" s="72"/>
      <c r="R10" s="72"/>
      <c r="S10" s="72"/>
      <c r="T10" s="72"/>
      <c r="U10" s="72"/>
      <c r="V10" s="72"/>
      <c r="W10" s="73">
        <f>データ!$Q$6</f>
        <v>4596</v>
      </c>
      <c r="X10" s="73"/>
      <c r="Y10" s="73"/>
      <c r="Z10" s="73"/>
      <c r="AA10" s="73"/>
      <c r="AB10" s="73"/>
      <c r="AC10" s="73"/>
      <c r="AD10" s="2"/>
      <c r="AE10" s="2"/>
      <c r="AF10" s="2"/>
      <c r="AG10" s="2"/>
      <c r="AH10" s="2"/>
      <c r="AI10" s="2"/>
      <c r="AJ10" s="2"/>
      <c r="AK10" s="2"/>
      <c r="AL10" s="73">
        <f>データ!$U$6</f>
        <v>717</v>
      </c>
      <c r="AM10" s="73"/>
      <c r="AN10" s="73"/>
      <c r="AO10" s="73"/>
      <c r="AP10" s="73"/>
      <c r="AQ10" s="73"/>
      <c r="AR10" s="73"/>
      <c r="AS10" s="73"/>
      <c r="AT10" s="72">
        <f>データ!$V$6</f>
        <v>9.9</v>
      </c>
      <c r="AU10" s="72"/>
      <c r="AV10" s="72"/>
      <c r="AW10" s="72"/>
      <c r="AX10" s="72"/>
      <c r="AY10" s="72"/>
      <c r="AZ10" s="72"/>
      <c r="BA10" s="72"/>
      <c r="BB10" s="72">
        <f>データ!$W$6</f>
        <v>72.42</v>
      </c>
      <c r="BC10" s="72"/>
      <c r="BD10" s="72"/>
      <c r="BE10" s="72"/>
      <c r="BF10" s="72"/>
      <c r="BG10" s="72"/>
      <c r="BH10" s="72"/>
      <c r="BI10" s="72"/>
      <c r="BJ10" s="2"/>
      <c r="BK10" s="2"/>
      <c r="BL10" s="74" t="s">
        <v>21</v>
      </c>
      <c r="BM10" s="7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115</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sBMs9O6jB0044ydsqgae7LL/+EMuzUUl5kG4mnpUDo54VncolZxHrlj45AJ4tY/nu0NjgAcKZBHoDdJuA7K9zw==" saltValue="iaq4ZFf0mCr1u5oUtxbMh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83" t="s">
        <v>52</v>
      </c>
      <c r="I3" s="84"/>
      <c r="J3" s="84"/>
      <c r="K3" s="84"/>
      <c r="L3" s="84"/>
      <c r="M3" s="84"/>
      <c r="N3" s="84"/>
      <c r="O3" s="84"/>
      <c r="P3" s="84"/>
      <c r="Q3" s="84"/>
      <c r="R3" s="84"/>
      <c r="S3" s="84"/>
      <c r="T3" s="84"/>
      <c r="U3" s="84"/>
      <c r="V3" s="84"/>
      <c r="W3" s="85"/>
      <c r="X3" s="89" t="s">
        <v>53</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54</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29" t="s">
        <v>55</v>
      </c>
      <c r="B4" s="31"/>
      <c r="C4" s="31"/>
      <c r="D4" s="31"/>
      <c r="E4" s="31"/>
      <c r="F4" s="31"/>
      <c r="G4" s="31"/>
      <c r="H4" s="86"/>
      <c r="I4" s="87"/>
      <c r="J4" s="87"/>
      <c r="K4" s="87"/>
      <c r="L4" s="87"/>
      <c r="M4" s="87"/>
      <c r="N4" s="87"/>
      <c r="O4" s="87"/>
      <c r="P4" s="87"/>
      <c r="Q4" s="87"/>
      <c r="R4" s="87"/>
      <c r="S4" s="87"/>
      <c r="T4" s="87"/>
      <c r="U4" s="87"/>
      <c r="V4" s="87"/>
      <c r="W4" s="88"/>
      <c r="X4" s="82" t="s">
        <v>56</v>
      </c>
      <c r="Y4" s="82"/>
      <c r="Z4" s="82"/>
      <c r="AA4" s="82"/>
      <c r="AB4" s="82"/>
      <c r="AC4" s="82"/>
      <c r="AD4" s="82"/>
      <c r="AE4" s="82"/>
      <c r="AF4" s="82"/>
      <c r="AG4" s="82"/>
      <c r="AH4" s="82"/>
      <c r="AI4" s="82" t="s">
        <v>57</v>
      </c>
      <c r="AJ4" s="82"/>
      <c r="AK4" s="82"/>
      <c r="AL4" s="82"/>
      <c r="AM4" s="82"/>
      <c r="AN4" s="82"/>
      <c r="AO4" s="82"/>
      <c r="AP4" s="82"/>
      <c r="AQ4" s="82"/>
      <c r="AR4" s="82"/>
      <c r="AS4" s="82"/>
      <c r="AT4" s="82" t="s">
        <v>58</v>
      </c>
      <c r="AU4" s="82"/>
      <c r="AV4" s="82"/>
      <c r="AW4" s="82"/>
      <c r="AX4" s="82"/>
      <c r="AY4" s="82"/>
      <c r="AZ4" s="82"/>
      <c r="BA4" s="82"/>
      <c r="BB4" s="82"/>
      <c r="BC4" s="82"/>
      <c r="BD4" s="82"/>
      <c r="BE4" s="82" t="s">
        <v>59</v>
      </c>
      <c r="BF4" s="82"/>
      <c r="BG4" s="82"/>
      <c r="BH4" s="82"/>
      <c r="BI4" s="82"/>
      <c r="BJ4" s="82"/>
      <c r="BK4" s="82"/>
      <c r="BL4" s="82"/>
      <c r="BM4" s="82"/>
      <c r="BN4" s="82"/>
      <c r="BO4" s="82"/>
      <c r="BP4" s="82" t="s">
        <v>60</v>
      </c>
      <c r="BQ4" s="82"/>
      <c r="BR4" s="82"/>
      <c r="BS4" s="82"/>
      <c r="BT4" s="82"/>
      <c r="BU4" s="82"/>
      <c r="BV4" s="82"/>
      <c r="BW4" s="82"/>
      <c r="BX4" s="82"/>
      <c r="BY4" s="82"/>
      <c r="BZ4" s="82"/>
      <c r="CA4" s="82" t="s">
        <v>61</v>
      </c>
      <c r="CB4" s="82"/>
      <c r="CC4" s="82"/>
      <c r="CD4" s="82"/>
      <c r="CE4" s="82"/>
      <c r="CF4" s="82"/>
      <c r="CG4" s="82"/>
      <c r="CH4" s="82"/>
      <c r="CI4" s="82"/>
      <c r="CJ4" s="82"/>
      <c r="CK4" s="82"/>
      <c r="CL4" s="82" t="s">
        <v>62</v>
      </c>
      <c r="CM4" s="82"/>
      <c r="CN4" s="82"/>
      <c r="CO4" s="82"/>
      <c r="CP4" s="82"/>
      <c r="CQ4" s="82"/>
      <c r="CR4" s="82"/>
      <c r="CS4" s="82"/>
      <c r="CT4" s="82"/>
      <c r="CU4" s="82"/>
      <c r="CV4" s="82"/>
      <c r="CW4" s="82" t="s">
        <v>63</v>
      </c>
      <c r="CX4" s="82"/>
      <c r="CY4" s="82"/>
      <c r="CZ4" s="82"/>
      <c r="DA4" s="82"/>
      <c r="DB4" s="82"/>
      <c r="DC4" s="82"/>
      <c r="DD4" s="82"/>
      <c r="DE4" s="82"/>
      <c r="DF4" s="82"/>
      <c r="DG4" s="82"/>
      <c r="DH4" s="82" t="s">
        <v>64</v>
      </c>
      <c r="DI4" s="82"/>
      <c r="DJ4" s="82"/>
      <c r="DK4" s="82"/>
      <c r="DL4" s="82"/>
      <c r="DM4" s="82"/>
      <c r="DN4" s="82"/>
      <c r="DO4" s="82"/>
      <c r="DP4" s="82"/>
      <c r="DQ4" s="82"/>
      <c r="DR4" s="82"/>
      <c r="DS4" s="82" t="s">
        <v>65</v>
      </c>
      <c r="DT4" s="82"/>
      <c r="DU4" s="82"/>
      <c r="DV4" s="82"/>
      <c r="DW4" s="82"/>
      <c r="DX4" s="82"/>
      <c r="DY4" s="82"/>
      <c r="DZ4" s="82"/>
      <c r="EA4" s="82"/>
      <c r="EB4" s="82"/>
      <c r="EC4" s="82"/>
      <c r="ED4" s="82" t="s">
        <v>66</v>
      </c>
      <c r="EE4" s="82"/>
      <c r="EF4" s="82"/>
      <c r="EG4" s="82"/>
      <c r="EH4" s="82"/>
      <c r="EI4" s="82"/>
      <c r="EJ4" s="82"/>
      <c r="EK4" s="82"/>
      <c r="EL4" s="82"/>
      <c r="EM4" s="82"/>
      <c r="EN4" s="82"/>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422126</v>
      </c>
      <c r="D6" s="34">
        <f t="shared" si="3"/>
        <v>47</v>
      </c>
      <c r="E6" s="34">
        <f t="shared" si="3"/>
        <v>1</v>
      </c>
      <c r="F6" s="34">
        <f t="shared" si="3"/>
        <v>0</v>
      </c>
      <c r="G6" s="34">
        <f t="shared" si="3"/>
        <v>0</v>
      </c>
      <c r="H6" s="34" t="str">
        <f t="shared" si="3"/>
        <v>長崎県　西海市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2.62</v>
      </c>
      <c r="Q6" s="35">
        <f t="shared" si="3"/>
        <v>4596</v>
      </c>
      <c r="R6" s="35">
        <f t="shared" si="3"/>
        <v>27463</v>
      </c>
      <c r="S6" s="35">
        <f t="shared" si="3"/>
        <v>241.6</v>
      </c>
      <c r="T6" s="35">
        <f t="shared" si="3"/>
        <v>113.67</v>
      </c>
      <c r="U6" s="35">
        <f t="shared" si="3"/>
        <v>717</v>
      </c>
      <c r="V6" s="35">
        <f t="shared" si="3"/>
        <v>9.9</v>
      </c>
      <c r="W6" s="35">
        <f t="shared" si="3"/>
        <v>72.42</v>
      </c>
      <c r="X6" s="36">
        <f>IF(X7="",NA(),X7)</f>
        <v>82.95</v>
      </c>
      <c r="Y6" s="36">
        <f t="shared" ref="Y6:AG6" si="4">IF(Y7="",NA(),Y7)</f>
        <v>81.67</v>
      </c>
      <c r="Z6" s="36">
        <f t="shared" si="4"/>
        <v>40.79</v>
      </c>
      <c r="AA6" s="36">
        <f t="shared" si="4"/>
        <v>86.95</v>
      </c>
      <c r="AB6" s="36">
        <f t="shared" si="4"/>
        <v>106.55</v>
      </c>
      <c r="AC6" s="36">
        <f t="shared" si="4"/>
        <v>76.02</v>
      </c>
      <c r="AD6" s="36">
        <f t="shared" si="4"/>
        <v>77.66</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892.98</v>
      </c>
      <c r="BF6" s="36">
        <f t="shared" ref="BF6:BN6" si="7">IF(BF7="",NA(),BF7)</f>
        <v>721.74</v>
      </c>
      <c r="BG6" s="36">
        <f t="shared" si="7"/>
        <v>224.23</v>
      </c>
      <c r="BH6" s="36">
        <f t="shared" si="7"/>
        <v>299.54000000000002</v>
      </c>
      <c r="BI6" s="36">
        <f t="shared" si="7"/>
        <v>442.98</v>
      </c>
      <c r="BJ6" s="36">
        <f t="shared" si="7"/>
        <v>1246.73</v>
      </c>
      <c r="BK6" s="36">
        <f t="shared" si="7"/>
        <v>1281.51</v>
      </c>
      <c r="BL6" s="36">
        <f t="shared" si="7"/>
        <v>1302.33</v>
      </c>
      <c r="BM6" s="36">
        <f t="shared" si="7"/>
        <v>1274.21</v>
      </c>
      <c r="BN6" s="36">
        <f t="shared" si="7"/>
        <v>1183.92</v>
      </c>
      <c r="BO6" s="35" t="str">
        <f>IF(BO7="","",IF(BO7="-","【-】","【"&amp;SUBSTITUTE(TEXT(BO7,"#,##0.00"),"-","△")&amp;"】"))</f>
        <v>【1,084.05】</v>
      </c>
      <c r="BP6" s="36">
        <f>IF(BP7="",NA(),BP7)</f>
        <v>62.7</v>
      </c>
      <c r="BQ6" s="36">
        <f t="shared" ref="BQ6:BY6" si="8">IF(BQ7="",NA(),BQ7)</f>
        <v>74.739999999999995</v>
      </c>
      <c r="BR6" s="36">
        <f t="shared" si="8"/>
        <v>37.35</v>
      </c>
      <c r="BS6" s="36">
        <f t="shared" si="8"/>
        <v>43.38</v>
      </c>
      <c r="BT6" s="36">
        <f t="shared" si="8"/>
        <v>36</v>
      </c>
      <c r="BU6" s="36">
        <f t="shared" si="8"/>
        <v>54.33</v>
      </c>
      <c r="BV6" s="36">
        <f t="shared" si="8"/>
        <v>55.02</v>
      </c>
      <c r="BW6" s="36">
        <f t="shared" si="8"/>
        <v>40.89</v>
      </c>
      <c r="BX6" s="36">
        <f t="shared" si="8"/>
        <v>41.25</v>
      </c>
      <c r="BY6" s="36">
        <f t="shared" si="8"/>
        <v>42.5</v>
      </c>
      <c r="BZ6" s="35" t="str">
        <f>IF(BZ7="","",IF(BZ7="-","【-】","【"&amp;SUBSTITUTE(TEXT(BZ7,"#,##0.00"),"-","△")&amp;"】"))</f>
        <v>【53.46】</v>
      </c>
      <c r="CA6" s="36">
        <f>IF(CA7="",NA(),CA7)</f>
        <v>325.02</v>
      </c>
      <c r="CB6" s="36">
        <f t="shared" ref="CB6:CJ6" si="9">IF(CB7="",NA(),CB7)</f>
        <v>332.48</v>
      </c>
      <c r="CC6" s="36">
        <f t="shared" si="9"/>
        <v>730.32</v>
      </c>
      <c r="CD6" s="36">
        <f t="shared" si="9"/>
        <v>632.82000000000005</v>
      </c>
      <c r="CE6" s="36">
        <f t="shared" si="9"/>
        <v>770.6</v>
      </c>
      <c r="CF6" s="36">
        <f t="shared" si="9"/>
        <v>341.05</v>
      </c>
      <c r="CG6" s="36">
        <f t="shared" si="9"/>
        <v>330.62</v>
      </c>
      <c r="CH6" s="36">
        <f t="shared" si="9"/>
        <v>383.2</v>
      </c>
      <c r="CI6" s="36">
        <f t="shared" si="9"/>
        <v>383.25</v>
      </c>
      <c r="CJ6" s="36">
        <f t="shared" si="9"/>
        <v>377.72</v>
      </c>
      <c r="CK6" s="35" t="str">
        <f>IF(CK7="","",IF(CK7="-","【-】","【"&amp;SUBSTITUTE(TEXT(CK7,"#,##0.00"),"-","△")&amp;"】"))</f>
        <v>【300.47】</v>
      </c>
      <c r="CL6" s="36">
        <f>IF(CL7="",NA(),CL7)</f>
        <v>73.290000000000006</v>
      </c>
      <c r="CM6" s="36">
        <f t="shared" ref="CM6:CU6" si="10">IF(CM7="",NA(),CM7)</f>
        <v>65.64</v>
      </c>
      <c r="CN6" s="36">
        <f t="shared" si="10"/>
        <v>47.98</v>
      </c>
      <c r="CO6" s="36">
        <f t="shared" si="10"/>
        <v>47.58</v>
      </c>
      <c r="CP6" s="36">
        <f t="shared" si="10"/>
        <v>38.65</v>
      </c>
      <c r="CQ6" s="36">
        <f t="shared" si="10"/>
        <v>59.87</v>
      </c>
      <c r="CR6" s="36">
        <f t="shared" si="10"/>
        <v>59.59</v>
      </c>
      <c r="CS6" s="36">
        <f t="shared" si="10"/>
        <v>47.95</v>
      </c>
      <c r="CT6" s="36">
        <f t="shared" si="10"/>
        <v>48.26</v>
      </c>
      <c r="CU6" s="36">
        <f t="shared" si="10"/>
        <v>48.01</v>
      </c>
      <c r="CV6" s="35" t="str">
        <f>IF(CV7="","",IF(CV7="-","【-】","【"&amp;SUBSTITUTE(TEXT(CV7,"#,##0.00"),"-","△")&amp;"】"))</f>
        <v>【54.90】</v>
      </c>
      <c r="CW6" s="36">
        <f>IF(CW7="",NA(),CW7)</f>
        <v>72.03</v>
      </c>
      <c r="CX6" s="36">
        <f t="shared" ref="CX6:DF6" si="11">IF(CX7="",NA(),CX7)</f>
        <v>70.75</v>
      </c>
      <c r="CY6" s="36">
        <f t="shared" si="11"/>
        <v>54.99</v>
      </c>
      <c r="CZ6" s="36">
        <f t="shared" si="11"/>
        <v>54.07</v>
      </c>
      <c r="DA6" s="36">
        <f t="shared" si="11"/>
        <v>62.57</v>
      </c>
      <c r="DB6" s="36">
        <f t="shared" si="11"/>
        <v>75.48</v>
      </c>
      <c r="DC6" s="36">
        <f t="shared" si="11"/>
        <v>74.64</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0.28000000000000003</v>
      </c>
      <c r="EE6" s="36">
        <f t="shared" ref="EE6:EM6" si="14">IF(EE7="",NA(),EE7)</f>
        <v>0.01</v>
      </c>
      <c r="EF6" s="35">
        <f t="shared" si="14"/>
        <v>0</v>
      </c>
      <c r="EG6" s="36">
        <f t="shared" si="14"/>
        <v>0.67</v>
      </c>
      <c r="EH6" s="36">
        <f t="shared" si="14"/>
        <v>0.36</v>
      </c>
      <c r="EI6" s="36">
        <f t="shared" si="14"/>
        <v>0.54</v>
      </c>
      <c r="EJ6" s="36">
        <f t="shared" si="14"/>
        <v>0.43</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422126</v>
      </c>
      <c r="D7" s="38">
        <v>47</v>
      </c>
      <c r="E7" s="38">
        <v>1</v>
      </c>
      <c r="F7" s="38">
        <v>0</v>
      </c>
      <c r="G7" s="38">
        <v>0</v>
      </c>
      <c r="H7" s="38" t="s">
        <v>96</v>
      </c>
      <c r="I7" s="38" t="s">
        <v>97</v>
      </c>
      <c r="J7" s="38" t="s">
        <v>98</v>
      </c>
      <c r="K7" s="38" t="s">
        <v>99</v>
      </c>
      <c r="L7" s="38" t="s">
        <v>100</v>
      </c>
      <c r="M7" s="38" t="s">
        <v>101</v>
      </c>
      <c r="N7" s="39" t="s">
        <v>102</v>
      </c>
      <c r="O7" s="39" t="s">
        <v>103</v>
      </c>
      <c r="P7" s="39">
        <v>2.62</v>
      </c>
      <c r="Q7" s="39">
        <v>4596</v>
      </c>
      <c r="R7" s="39">
        <v>27463</v>
      </c>
      <c r="S7" s="39">
        <v>241.6</v>
      </c>
      <c r="T7" s="39">
        <v>113.67</v>
      </c>
      <c r="U7" s="39">
        <v>717</v>
      </c>
      <c r="V7" s="39">
        <v>9.9</v>
      </c>
      <c r="W7" s="39">
        <v>72.42</v>
      </c>
      <c r="X7" s="39">
        <v>82.95</v>
      </c>
      <c r="Y7" s="39">
        <v>81.67</v>
      </c>
      <c r="Z7" s="39">
        <v>40.79</v>
      </c>
      <c r="AA7" s="39">
        <v>86.95</v>
      </c>
      <c r="AB7" s="39">
        <v>106.55</v>
      </c>
      <c r="AC7" s="39">
        <v>76.02</v>
      </c>
      <c r="AD7" s="39">
        <v>77.66</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892.98</v>
      </c>
      <c r="BF7" s="39">
        <v>721.74</v>
      </c>
      <c r="BG7" s="39">
        <v>224.23</v>
      </c>
      <c r="BH7" s="39">
        <v>299.54000000000002</v>
      </c>
      <c r="BI7" s="39">
        <v>442.98</v>
      </c>
      <c r="BJ7" s="39">
        <v>1246.73</v>
      </c>
      <c r="BK7" s="39">
        <v>1281.51</v>
      </c>
      <c r="BL7" s="39">
        <v>1302.33</v>
      </c>
      <c r="BM7" s="39">
        <v>1274.21</v>
      </c>
      <c r="BN7" s="39">
        <v>1183.92</v>
      </c>
      <c r="BO7" s="39">
        <v>1084.05</v>
      </c>
      <c r="BP7" s="39">
        <v>62.7</v>
      </c>
      <c r="BQ7" s="39">
        <v>74.739999999999995</v>
      </c>
      <c r="BR7" s="39">
        <v>37.35</v>
      </c>
      <c r="BS7" s="39">
        <v>43.38</v>
      </c>
      <c r="BT7" s="39">
        <v>36</v>
      </c>
      <c r="BU7" s="39">
        <v>54.33</v>
      </c>
      <c r="BV7" s="39">
        <v>55.02</v>
      </c>
      <c r="BW7" s="39">
        <v>40.89</v>
      </c>
      <c r="BX7" s="39">
        <v>41.25</v>
      </c>
      <c r="BY7" s="39">
        <v>42.5</v>
      </c>
      <c r="BZ7" s="39">
        <v>53.46</v>
      </c>
      <c r="CA7" s="39">
        <v>325.02</v>
      </c>
      <c r="CB7" s="39">
        <v>332.48</v>
      </c>
      <c r="CC7" s="39">
        <v>730.32</v>
      </c>
      <c r="CD7" s="39">
        <v>632.82000000000005</v>
      </c>
      <c r="CE7" s="39">
        <v>770.6</v>
      </c>
      <c r="CF7" s="39">
        <v>341.05</v>
      </c>
      <c r="CG7" s="39">
        <v>330.62</v>
      </c>
      <c r="CH7" s="39">
        <v>383.2</v>
      </c>
      <c r="CI7" s="39">
        <v>383.25</v>
      </c>
      <c r="CJ7" s="39">
        <v>377.72</v>
      </c>
      <c r="CK7" s="39">
        <v>300.47000000000003</v>
      </c>
      <c r="CL7" s="39">
        <v>73.290000000000006</v>
      </c>
      <c r="CM7" s="39">
        <v>65.64</v>
      </c>
      <c r="CN7" s="39">
        <v>47.98</v>
      </c>
      <c r="CO7" s="39">
        <v>47.58</v>
      </c>
      <c r="CP7" s="39">
        <v>38.65</v>
      </c>
      <c r="CQ7" s="39">
        <v>59.87</v>
      </c>
      <c r="CR7" s="39">
        <v>59.59</v>
      </c>
      <c r="CS7" s="39">
        <v>47.95</v>
      </c>
      <c r="CT7" s="39">
        <v>48.26</v>
      </c>
      <c r="CU7" s="39">
        <v>48.01</v>
      </c>
      <c r="CV7" s="39">
        <v>54.9</v>
      </c>
      <c r="CW7" s="39">
        <v>72.03</v>
      </c>
      <c r="CX7" s="39">
        <v>70.75</v>
      </c>
      <c r="CY7" s="39">
        <v>54.99</v>
      </c>
      <c r="CZ7" s="39">
        <v>54.07</v>
      </c>
      <c r="DA7" s="39">
        <v>62.57</v>
      </c>
      <c r="DB7" s="39">
        <v>75.48</v>
      </c>
      <c r="DC7" s="39">
        <v>74.64</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0.28000000000000003</v>
      </c>
      <c r="EE7" s="39">
        <v>0.01</v>
      </c>
      <c r="EF7" s="39">
        <v>0</v>
      </c>
      <c r="EG7" s="39">
        <v>0.67</v>
      </c>
      <c r="EH7" s="39">
        <v>0.36</v>
      </c>
      <c r="EI7" s="39">
        <v>0.54</v>
      </c>
      <c r="EJ7" s="39">
        <v>0.43</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111</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石井 沙織</cp:lastModifiedBy>
  <cp:lastPrinted>2021-02-02T00:27:08Z</cp:lastPrinted>
  <dcterms:created xsi:type="dcterms:W3CDTF">2020-12-04T02:22:36Z</dcterms:created>
  <dcterms:modified xsi:type="dcterms:W3CDTF">2021-02-24T01:49:39Z</dcterms:modified>
</cp:coreProperties>
</file>