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2\02 経営比較分析表（令和元年度決算）の分析等について\06_公表\02_下水道事業\"/>
    </mc:Choice>
  </mc:AlternateContent>
  <xr:revisionPtr revIDLastSave="0" documentId="13_ncr:1_{94E15E74-E66E-4078-BD84-E983BA1B2245}" xr6:coauthVersionLast="45" xr6:coauthVersionMax="45" xr10:uidLastSave="{00000000-0000-0000-0000-000000000000}"/>
  <workbookProtection workbookAlgorithmName="SHA-512" workbookHashValue="Z5zlwZhKuJjs5c5eikIshxPd+w/GZ/IdkUvgxFllSMzoRzvrHgX6DDYZSAItq7hPgs68kOsV27Bsa8DrV6BFoQ==" workbookSaltValue="Anibvie2MdHfwpUzgYj0lw=="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R6" i="5"/>
  <c r="Q6" i="5"/>
  <c r="W10" i="4" s="1"/>
  <c r="P6" i="5"/>
  <c r="O6" i="5"/>
  <c r="N6" i="5"/>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D10" i="4"/>
  <c r="P10" i="4"/>
  <c r="I10" i="4"/>
  <c r="B10" i="4"/>
  <c r="AT8" i="4"/>
  <c r="AL8" i="4"/>
  <c r="W8" i="4"/>
  <c r="B6" i="4"/>
</calcChain>
</file>

<file path=xl/sharedStrings.xml><?xml version="1.0" encoding="utf-8"?>
<sst xmlns="http://schemas.openxmlformats.org/spreadsheetml/2006/main" count="231" uniqueCount="116">
  <si>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</si>
  <si>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</si>
  <si>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</si>
  <si>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</si>
  <si>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</si>
  <si>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</si>
  <si>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</si>
  <si>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</si>
  <si>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</si>
  <si>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</si>
  <si>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</si>
  <si>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</si>
  <si>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</si>
  <si>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</si>
  <si>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</si>
  <si>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</si>
  <si>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</si>
  <si>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</si>
  <si>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</si>
  <si>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</si>
  <si>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</si>
  <si>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</si>
  <si>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</si>
  <si>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</si>
  <si>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</si>
  <si>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</si>
  <si>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</si>
  <si>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</si>
  <si>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</si>
  <si>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</si>
  <si>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</si>
  <si>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</si>
  <si>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</si>
  <si>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</si>
  <si>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</si>
  <si>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</si>
  <si>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</si>
  <si>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</si>
  <si>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</si>
  <si>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</si>
  <si>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</si>
  <si>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</si>
  <si>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</si>
  <si>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</si>
  <si>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</si>
  <si>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</si>
  <si>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</si>
  <si>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</si>
  <si>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</si>
  <si>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</si>
  <si>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</si>
  <si>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</si>
  <si>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</si>
  <si>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</si>
  <si>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</si>
  <si>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</si>
  <si>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</si>
  <si>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</si>
  <si>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</si>
  <si>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</si>
  <si>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</si>
  <si>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</si>
  <si>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</si>
  <si>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</si>
  <si>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</si>
  <si>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</si>
  <si>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</si>
  <si>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</si>
  <si>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</si>
  <si>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</si>
  <si>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</si>
  <si>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</si>
  <si>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</si>
  <si>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</si>
  <si>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</si>
  <si>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</si>
  <si>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</si>
  <si>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</si>
  <si>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</si>
  <si>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</si>
  <si>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</si>
  <si>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</si>
  <si>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</si>
  <si>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</si>
  <si>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</si>
  <si>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</si>
  <si>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</si>
  <si>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</si>
  <si>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</si>
  <si>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</si>
  <si>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</si>
  <si>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</si>
  <si>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</si>
  <si>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</si>
  <si>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</si>
  <si>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</si>
  <si>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長崎市</t>
  </si>
  <si>
    <t>法適用</t>
  </si>
  <si>
    <t>下水道事業</t>
  </si>
  <si>
    <t>公共下水道</t>
  </si>
  <si>
    <t>Ac1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</si>
  <si>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</si>
  <si>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</si>
  <si>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</si>
  <si>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</si>
  <si>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</si>
  <si>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</si>
  <si>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</si>
  <si>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</si>
  <si>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</si>
  <si>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</si>
  <si>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</si>
  <si>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</si>
  <si>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経営の健全性及び効率性については、使用料収入が減少傾向にある中、経常的なコストの抑制、施設のダウンサイジングやスペックの適正化に努めるとともに、長期財政計画の策定、アセットマネジメントの導入の推進により、持続可能で安定した経営基盤を創る必要がある。
　老朽化の状況については、供用開始から一定期間が経過し、施設の更新需要が増大していくため、収支の均衡を確保したうえで、投資計画を着実に実施していく必要がある。</t>
    <rPh sb="61" eb="64">
      <t>テキセイカ</t>
    </rPh>
    <rPh sb="103" eb="105">
      <t>ジゾク</t>
    </rPh>
    <rPh sb="105" eb="107">
      <t>カノウ</t>
    </rPh>
    <rPh sb="108" eb="110">
      <t>アンテイ</t>
    </rPh>
    <rPh sb="117" eb="118">
      <t>ツク</t>
    </rPh>
    <rPh sb="171" eb="173">
      <t>シュウシ</t>
    </rPh>
    <phoneticPr fontId="4"/>
  </si>
  <si>
    <t>　「①経常収支比率」は、100％以上を維持しており、事業運営は健全である。
　「②累積欠損金比率」は、各年度０となっている。
　「③流動比率」は、企業債残高が減少したこと及び現金・預金が増加したことにより前年度より上昇し100％を上回った。
　「④企業債残高対事業規模比率」は、企業債残高が減少していることから、前年度より低下している。
　「⑤経費回収率」は、下水道使用料が減少したこと等により、前年度より低下している。
　「⑥汚水処理原価」は、人口減少により有収水量が減少したこと、施設の減価償却費が増加したこと等により、前年度より増加している。
　なお、本市は、処理場等の施設が多く、維持管理費（減価償却費含む。）等に多額の費用を要しているため、汚水処理原価は類似団体平均値を上回っている。
　「⑦施設利用率」は、類似団体平均値を上回っているが、今後は人口減少による処理水量の減少が見込まれるため、施設のダウンサイジングやスペックの適正化等に取り組む必要がある。
　「⑧水洗化率」は、類似団体平均値より高くなっており、一定の段階に達している。</t>
    <rPh sb="73" eb="75">
      <t>キギョウ</t>
    </rPh>
    <rPh sb="75" eb="76">
      <t>サイ</t>
    </rPh>
    <rPh sb="76" eb="78">
      <t>ザンダカ</t>
    </rPh>
    <rPh sb="79" eb="81">
      <t>ゲンショウ</t>
    </rPh>
    <rPh sb="85" eb="86">
      <t>オヨ</t>
    </rPh>
    <rPh sb="115" eb="117">
      <t>ウワマワ</t>
    </rPh>
    <rPh sb="193" eb="194">
      <t>ナド</t>
    </rPh>
    <rPh sb="257" eb="258">
      <t>ナド</t>
    </rPh>
    <rPh sb="309" eb="310">
      <t>ナド</t>
    </rPh>
    <rPh sb="340" eb="341">
      <t>ウエ</t>
    </rPh>
    <rPh sb="341" eb="342">
      <t>マワ</t>
    </rPh>
    <rPh sb="367" eb="369">
      <t>ウワマワ</t>
    </rPh>
    <rPh sb="418" eb="421">
      <t>テキセイカ</t>
    </rPh>
    <rPh sb="421" eb="422">
      <t>ナド</t>
    </rPh>
    <rPh sb="423" eb="424">
      <t>ト</t>
    </rPh>
    <rPh sb="425" eb="426">
      <t>ク</t>
    </rPh>
    <rPh sb="427" eb="429">
      <t>ヒツヨウ</t>
    </rPh>
    <phoneticPr fontId="4"/>
  </si>
  <si>
    <t>　「①有形固定資産減価償却率」は、類似都市と同様に、供用開始から一定期間が経過し、施設の老朽化が進んでいるため、前年度より上昇している。
　「②管渠老朽化率」は、施設の更新計画に基づき、計画的かつ効率的に実施しているものの、老朽化が進み法定耐用年数を経過した管渠が増加したため、前年度より上昇している。
　「③管渠改善率」は、年度間の変動はあるものの、類似都市平均値を下回っている。管路老朽化率は今後も上昇していくことが見込まれることから、管更生工事等を積極的に推進していく必要がある。　</t>
    <rPh sb="180" eb="183">
      <t>ヘイキンチ</t>
    </rPh>
    <rPh sb="191" eb="193">
      <t>カンロ</t>
    </rPh>
    <rPh sb="193" eb="196">
      <t>ロウキュウカ</t>
    </rPh>
    <rPh sb="196" eb="197">
      <t>リツ</t>
    </rPh>
    <rPh sb="198" eb="200">
      <t>コンゴ</t>
    </rPh>
    <rPh sb="201" eb="203">
      <t>ジョウショウ</t>
    </rPh>
    <rPh sb="210" eb="212">
      <t>ミコ</t>
    </rPh>
    <rPh sb="225" eb="226">
      <t>ナド</t>
    </rPh>
    <rPh sb="227" eb="230">
      <t>セッキョクテキ</t>
    </rPh>
    <rPh sb="231" eb="233">
      <t>スイシン</t>
    </rPh>
    <rPh sb="237" eb="23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</si>
</sst>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0.1</c:v>
                </c:pt>
                <c:pt idx="1">
                  <c:v>0.09</c:v>
                </c:pt>
                <c:pt idx="2">
                  <c:v>0.3</c:v>
                </c:pt>
                <c:pt idx="3">
                  <c:v>0.14000000000000001</c:v>
                </c:pt>
                <c:pt idx="4">
                  <c:v>0.13</c:v>
                </c:pt>
              </c:numCache>
            </c:numRef>
          </c:val>
          <c:extLst>
            <c:ext xmlns:c16="http://schemas.microsoft.com/office/drawing/2014/chart" uri="{C3380CC4-5D6E-409C-BE32-E72D297353CC}">
              <c16:uniqueId val="{00000000-7CE4-41EA-BC85-D95FC8272F9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0.12</c:v>
                </c:pt>
                <c:pt idx="1">
                  <c:v>0.13</c:v>
                </c:pt>
                <c:pt idx="2">
                  <c:v>0.17</c:v>
                </c:pt>
                <c:pt idx="3">
                  <c:v>0.21</c:v>
                </c:pt>
                <c:pt idx="4">
                  <c:v>0.19</c:v>
                </c:pt>
              </c:numCache>
            </c:numRef>
          </c:val>
          <c:smooth val="0"/>
          <c:extLst>
            <c:ext xmlns:c16="http://schemas.microsoft.com/office/drawing/2014/chart" uri="{C3380CC4-5D6E-409C-BE32-E72D297353CC}">
              <c16:uniqueId val="{00000001-7CE4-41EA-BC85-D95FC8272F9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73.22</c:v>
                </c:pt>
                <c:pt idx="1">
                  <c:v>70.040000000000006</c:v>
                </c:pt>
                <c:pt idx="2">
                  <c:v>69.62</c:v>
                </c:pt>
                <c:pt idx="3">
                  <c:v>73.16</c:v>
                </c:pt>
                <c:pt idx="4">
                  <c:v>72.319999999999993</c:v>
                </c:pt>
              </c:numCache>
            </c:numRef>
          </c:val>
          <c:extLst>
            <c:ext xmlns:c16="http://schemas.microsoft.com/office/drawing/2014/chart" uri="{C3380CC4-5D6E-409C-BE32-E72D297353CC}">
              <c16:uniqueId val="{00000000-F6C0-48AA-A1A8-80BB1C95FCB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62.5</c:v>
                </c:pt>
                <c:pt idx="1">
                  <c:v>63.26</c:v>
                </c:pt>
                <c:pt idx="2">
                  <c:v>61.54</c:v>
                </c:pt>
                <c:pt idx="3">
                  <c:v>61.93</c:v>
                </c:pt>
                <c:pt idx="4">
                  <c:v>61.32</c:v>
                </c:pt>
              </c:numCache>
            </c:numRef>
          </c:val>
          <c:smooth val="0"/>
          <c:extLst>
            <c:ext xmlns:c16="http://schemas.microsoft.com/office/drawing/2014/chart" uri="{C3380CC4-5D6E-409C-BE32-E72D297353CC}">
              <c16:uniqueId val="{00000001-F6C0-48AA-A1A8-80BB1C95FCB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96.28</c:v>
                </c:pt>
                <c:pt idx="1">
                  <c:v>96.67</c:v>
                </c:pt>
                <c:pt idx="2">
                  <c:v>97.14</c:v>
                </c:pt>
                <c:pt idx="3">
                  <c:v>97.19</c:v>
                </c:pt>
                <c:pt idx="4">
                  <c:v>97.31</c:v>
                </c:pt>
              </c:numCache>
            </c:numRef>
          </c:val>
          <c:extLst>
            <c:ext xmlns:c16="http://schemas.microsoft.com/office/drawing/2014/chart" uri="{C3380CC4-5D6E-409C-BE32-E72D297353CC}">
              <c16:uniqueId val="{00000000-80C6-481D-A092-452E4533477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93.88</c:v>
                </c:pt>
                <c:pt idx="1">
                  <c:v>94.07</c:v>
                </c:pt>
                <c:pt idx="2">
                  <c:v>94.13</c:v>
                </c:pt>
                <c:pt idx="3">
                  <c:v>94.45</c:v>
                </c:pt>
                <c:pt idx="4">
                  <c:v>94.58</c:v>
                </c:pt>
              </c:numCache>
            </c:numRef>
          </c:val>
          <c:smooth val="0"/>
          <c:extLst>
            <c:ext xmlns:c16="http://schemas.microsoft.com/office/drawing/2014/chart" uri="{C3380CC4-5D6E-409C-BE32-E72D297353CC}">
              <c16:uniqueId val="{00000001-80C6-481D-A092-452E4533477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115.15</c:v>
                </c:pt>
                <c:pt idx="1">
                  <c:v>116.53</c:v>
                </c:pt>
                <c:pt idx="2">
                  <c:v>116.05</c:v>
                </c:pt>
                <c:pt idx="3">
                  <c:v>115.9</c:v>
                </c:pt>
                <c:pt idx="4">
                  <c:v>115.18</c:v>
                </c:pt>
              </c:numCache>
            </c:numRef>
          </c:val>
          <c:extLst>
            <c:ext xmlns:c16="http://schemas.microsoft.com/office/drawing/2014/chart" uri="{C3380CC4-5D6E-409C-BE32-E72D297353CC}">
              <c16:uniqueId val="{00000000-7A8F-4B72-8540-F8F10BCE378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106.67</c:v>
                </c:pt>
                <c:pt idx="1">
                  <c:v>107.45</c:v>
                </c:pt>
                <c:pt idx="2">
                  <c:v>107.43</c:v>
                </c:pt>
                <c:pt idx="3">
                  <c:v>107.64</c:v>
                </c:pt>
                <c:pt idx="4">
                  <c:v>107.03</c:v>
                </c:pt>
              </c:numCache>
            </c:numRef>
          </c:val>
          <c:smooth val="0"/>
          <c:extLst>
            <c:ext xmlns:c16="http://schemas.microsoft.com/office/drawing/2014/chart" uri="{C3380CC4-5D6E-409C-BE32-E72D297353CC}">
              <c16:uniqueId val="{00000001-7A8F-4B72-8540-F8F10BCE378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30.43</c:v>
                </c:pt>
                <c:pt idx="1">
                  <c:v>32.619999999999997</c:v>
                </c:pt>
                <c:pt idx="2">
                  <c:v>34.69</c:v>
                </c:pt>
                <c:pt idx="3">
                  <c:v>36.75</c:v>
                </c:pt>
                <c:pt idx="4">
                  <c:v>38.5</c:v>
                </c:pt>
              </c:numCache>
            </c:numRef>
          </c:val>
          <c:extLst>
            <c:ext xmlns:c16="http://schemas.microsoft.com/office/drawing/2014/chart" uri="{C3380CC4-5D6E-409C-BE32-E72D297353CC}">
              <c16:uniqueId val="{00000000-2473-4ABC-96E6-5AF97BD8B98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29.48</c:v>
                </c:pt>
                <c:pt idx="1">
                  <c:v>28.95</c:v>
                </c:pt>
                <c:pt idx="2">
                  <c:v>30.11</c:v>
                </c:pt>
                <c:pt idx="3">
                  <c:v>30.45</c:v>
                </c:pt>
                <c:pt idx="4">
                  <c:v>31.01</c:v>
                </c:pt>
              </c:numCache>
            </c:numRef>
          </c:val>
          <c:smooth val="0"/>
          <c:extLst>
            <c:ext xmlns:c16="http://schemas.microsoft.com/office/drawing/2014/chart" uri="{C3380CC4-5D6E-409C-BE32-E72D297353CC}">
              <c16:uniqueId val="{00000001-2473-4ABC-96E6-5AF97BD8B98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2.15</c:v>
                </c:pt>
                <c:pt idx="1">
                  <c:v>2.75</c:v>
                </c:pt>
                <c:pt idx="2">
                  <c:v>2.95</c:v>
                </c:pt>
                <c:pt idx="3">
                  <c:v>3.13</c:v>
                </c:pt>
                <c:pt idx="4">
                  <c:v>3.25</c:v>
                </c:pt>
              </c:numCache>
            </c:numRef>
          </c:val>
          <c:extLst>
            <c:ext xmlns:c16="http://schemas.microsoft.com/office/drawing/2014/chart" uri="{C3380CC4-5D6E-409C-BE32-E72D297353CC}">
              <c16:uniqueId val="{00000000-0F17-4F7C-BD41-754BE20695C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3.89</c:v>
                </c:pt>
                <c:pt idx="1">
                  <c:v>4.07</c:v>
                </c:pt>
                <c:pt idx="2">
                  <c:v>4.54</c:v>
                </c:pt>
                <c:pt idx="3">
                  <c:v>4.8499999999999996</c:v>
                </c:pt>
                <c:pt idx="4">
                  <c:v>4.95</c:v>
                </c:pt>
              </c:numCache>
            </c:numRef>
          </c:val>
          <c:smooth val="0"/>
          <c:extLst>
            <c:ext xmlns:c16="http://schemas.microsoft.com/office/drawing/2014/chart" uri="{C3380CC4-5D6E-409C-BE32-E72D297353CC}">
              <c16:uniqueId val="{00000001-0F17-4F7C-BD41-754BE20695C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89B-4E53-B677-D80A0101730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12.51</c:v>
                </c:pt>
                <c:pt idx="1">
                  <c:v>11.01</c:v>
                </c:pt>
                <c:pt idx="2">
                  <c:v>10.199999999999999</c:v>
                </c:pt>
                <c:pt idx="3">
                  <c:v>9.1999999999999993</c:v>
                </c:pt>
                <c:pt idx="4">
                  <c:v>7.69</c:v>
                </c:pt>
              </c:numCache>
            </c:numRef>
          </c:val>
          <c:smooth val="0"/>
          <c:extLst>
            <c:ext xmlns:c16="http://schemas.microsoft.com/office/drawing/2014/chart" uri="{C3380CC4-5D6E-409C-BE32-E72D297353CC}">
              <c16:uniqueId val="{00000001-189B-4E53-B677-D80A0101730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48.27</c:v>
                </c:pt>
                <c:pt idx="1">
                  <c:v>57.89</c:v>
                </c:pt>
                <c:pt idx="2">
                  <c:v>95.78</c:v>
                </c:pt>
                <c:pt idx="3">
                  <c:v>99.28</c:v>
                </c:pt>
                <c:pt idx="4">
                  <c:v>130.44999999999999</c:v>
                </c:pt>
              </c:numCache>
            </c:numRef>
          </c:val>
          <c:extLst>
            <c:ext xmlns:c16="http://schemas.microsoft.com/office/drawing/2014/chart" uri="{C3380CC4-5D6E-409C-BE32-E72D297353CC}">
              <c16:uniqueId val="{00000000-CD3C-4A8C-82FF-F3477035E18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54.09</c:v>
                </c:pt>
                <c:pt idx="1">
                  <c:v>54.03</c:v>
                </c:pt>
                <c:pt idx="2">
                  <c:v>65.83</c:v>
                </c:pt>
                <c:pt idx="3">
                  <c:v>72.22</c:v>
                </c:pt>
                <c:pt idx="4">
                  <c:v>73.02</c:v>
                </c:pt>
              </c:numCache>
            </c:numRef>
          </c:val>
          <c:smooth val="0"/>
          <c:extLst>
            <c:ext xmlns:c16="http://schemas.microsoft.com/office/drawing/2014/chart" uri="{C3380CC4-5D6E-409C-BE32-E72D297353CC}">
              <c16:uniqueId val="{00000001-CD3C-4A8C-82FF-F3477035E18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558.17999999999995</c:v>
                </c:pt>
                <c:pt idx="1">
                  <c:v>516.16</c:v>
                </c:pt>
                <c:pt idx="2">
                  <c:v>467.16</c:v>
                </c:pt>
                <c:pt idx="3">
                  <c:v>432.62</c:v>
                </c:pt>
                <c:pt idx="4">
                  <c:v>402.79</c:v>
                </c:pt>
              </c:numCache>
            </c:numRef>
          </c:val>
          <c:extLst>
            <c:ext xmlns:c16="http://schemas.microsoft.com/office/drawing/2014/chart" uri="{C3380CC4-5D6E-409C-BE32-E72D297353CC}">
              <c16:uniqueId val="{00000000-6006-430A-A4A1-E4DEE5B1CC8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845.86</c:v>
                </c:pt>
                <c:pt idx="1">
                  <c:v>802.49</c:v>
                </c:pt>
                <c:pt idx="2">
                  <c:v>805.14</c:v>
                </c:pt>
                <c:pt idx="3">
                  <c:v>730.93</c:v>
                </c:pt>
                <c:pt idx="4">
                  <c:v>708.89</c:v>
                </c:pt>
              </c:numCache>
            </c:numRef>
          </c:val>
          <c:smooth val="0"/>
          <c:extLst>
            <c:ext xmlns:c16="http://schemas.microsoft.com/office/drawing/2014/chart" uri="{C3380CC4-5D6E-409C-BE32-E72D297353CC}">
              <c16:uniqueId val="{00000001-6006-430A-A4A1-E4DEE5B1CC8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127.56</c:v>
                </c:pt>
                <c:pt idx="1">
                  <c:v>130.24</c:v>
                </c:pt>
                <c:pt idx="2">
                  <c:v>129.18</c:v>
                </c:pt>
                <c:pt idx="3">
                  <c:v>126.64</c:v>
                </c:pt>
                <c:pt idx="4">
                  <c:v>126.03</c:v>
                </c:pt>
              </c:numCache>
            </c:numRef>
          </c:val>
          <c:extLst>
            <c:ext xmlns:c16="http://schemas.microsoft.com/office/drawing/2014/chart" uri="{C3380CC4-5D6E-409C-BE32-E72D297353CC}">
              <c16:uniqueId val="{00000000-79DE-433D-892B-C30ADE06318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101.88</c:v>
                </c:pt>
                <c:pt idx="1">
                  <c:v>103.18</c:v>
                </c:pt>
                <c:pt idx="2">
                  <c:v>100.22</c:v>
                </c:pt>
                <c:pt idx="3">
                  <c:v>98.09</c:v>
                </c:pt>
                <c:pt idx="4">
                  <c:v>97.91</c:v>
                </c:pt>
              </c:numCache>
            </c:numRef>
          </c:val>
          <c:smooth val="0"/>
          <c:extLst>
            <c:ext xmlns:c16="http://schemas.microsoft.com/office/drawing/2014/chart" uri="{C3380CC4-5D6E-409C-BE32-E72D297353CC}">
              <c16:uniqueId val="{00000001-79DE-433D-892B-C30ADE06318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164.02</c:v>
                </c:pt>
                <c:pt idx="1">
                  <c:v>160.31</c:v>
                </c:pt>
                <c:pt idx="2">
                  <c:v>161.52000000000001</c:v>
                </c:pt>
                <c:pt idx="3">
                  <c:v>164.72</c:v>
                </c:pt>
                <c:pt idx="4">
                  <c:v>165.22</c:v>
                </c:pt>
              </c:numCache>
            </c:numRef>
          </c:val>
          <c:extLst>
            <c:ext xmlns:c16="http://schemas.microsoft.com/office/drawing/2014/chart" uri="{C3380CC4-5D6E-409C-BE32-E72D297353CC}">
              <c16:uniqueId val="{00000000-439F-47EB-913C-01DACC372F3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143.15</c:v>
                </c:pt>
                <c:pt idx="1">
                  <c:v>141.11000000000001</c:v>
                </c:pt>
                <c:pt idx="2">
                  <c:v>144.79</c:v>
                </c:pt>
                <c:pt idx="3">
                  <c:v>146.08000000000001</c:v>
                </c:pt>
                <c:pt idx="4">
                  <c:v>144.11000000000001</c:v>
                </c:pt>
              </c:numCache>
            </c:numRef>
          </c:val>
          <c:smooth val="0"/>
          <c:extLst>
            <c:ext xmlns:c16="http://schemas.microsoft.com/office/drawing/2014/chart" uri="{C3380CC4-5D6E-409C-BE32-E72D297353CC}">
              <c16:uniqueId val="{00000001-439F-47EB-913C-01DACC372F3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長崎県　長崎市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Ac1</v>
      </c>
      <c r="X8" s="49"/>
      <c r="Y8" s="49"/>
      <c r="Z8" s="49"/>
      <c r="AA8" s="49"/>
      <c r="AB8" s="49"/>
      <c r="AC8" s="49"/>
      <c r="AD8" s="50" t="str">
        <f>データ!$M$6</f>
        <v>自治体職員</v>
      </c>
      <c r="AE8" s="50"/>
      <c r="AF8" s="50"/>
      <c r="AG8" s="50"/>
      <c r="AH8" s="50"/>
      <c r="AI8" s="50"/>
      <c r="AJ8" s="50"/>
      <c r="AK8" s="3"/>
      <c r="AL8" s="51">
        <f>データ!S6</f>
        <v>416405</v>
      </c>
      <c r="AM8" s="51"/>
      <c r="AN8" s="51"/>
      <c r="AO8" s="51"/>
      <c r="AP8" s="51"/>
      <c r="AQ8" s="51"/>
      <c r="AR8" s="51"/>
      <c r="AS8" s="51"/>
      <c r="AT8" s="46">
        <f>データ!T6</f>
        <v>405.86</v>
      </c>
      <c r="AU8" s="46"/>
      <c r="AV8" s="46"/>
      <c r="AW8" s="46"/>
      <c r="AX8" s="46"/>
      <c r="AY8" s="46"/>
      <c r="AZ8" s="46"/>
      <c r="BA8" s="46"/>
      <c r="BB8" s="46">
        <f>データ!U6</f>
        <v>1025.98</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59.49</v>
      </c>
      <c r="J10" s="46"/>
      <c r="K10" s="46"/>
      <c r="L10" s="46"/>
      <c r="M10" s="46"/>
      <c r="N10" s="46"/>
      <c r="O10" s="46"/>
      <c r="P10" s="46">
        <f>データ!P6</f>
        <v>92.97</v>
      </c>
      <c r="Q10" s="46"/>
      <c r="R10" s="46"/>
      <c r="S10" s="46"/>
      <c r="T10" s="46"/>
      <c r="U10" s="46"/>
      <c r="V10" s="46"/>
      <c r="W10" s="46">
        <f>データ!Q6</f>
        <v>80.010000000000005</v>
      </c>
      <c r="X10" s="46"/>
      <c r="Y10" s="46"/>
      <c r="Z10" s="46"/>
      <c r="AA10" s="46"/>
      <c r="AB10" s="46"/>
      <c r="AC10" s="46"/>
      <c r="AD10" s="51">
        <f>データ!R6</f>
        <v>3300</v>
      </c>
      <c r="AE10" s="51"/>
      <c r="AF10" s="51"/>
      <c r="AG10" s="51"/>
      <c r="AH10" s="51"/>
      <c r="AI10" s="51"/>
      <c r="AJ10" s="51"/>
      <c r="AK10" s="2"/>
      <c r="AL10" s="51">
        <f>データ!V6</f>
        <v>384771</v>
      </c>
      <c r="AM10" s="51"/>
      <c r="AN10" s="51"/>
      <c r="AO10" s="51"/>
      <c r="AP10" s="51"/>
      <c r="AQ10" s="51"/>
      <c r="AR10" s="51"/>
      <c r="AS10" s="51"/>
      <c r="AT10" s="46">
        <f>データ!W6</f>
        <v>53.41</v>
      </c>
      <c r="AU10" s="46"/>
      <c r="AV10" s="46"/>
      <c r="AW10" s="46"/>
      <c r="AX10" s="46"/>
      <c r="AY10" s="46"/>
      <c r="AZ10" s="46"/>
      <c r="BA10" s="46"/>
      <c r="BB10" s="46">
        <f>データ!X6</f>
        <v>7204.1</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114</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115</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113</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【108.07】</v>
      </c>
      <c r="F85" s="26" t="str">
        <f>データ!AT6</f>
        <v>【3.09】</v>
      </c>
      <c r="G85" s="26" t="str">
        <f>データ!BE6</f>
        <v>【69.54】</v>
      </c>
      <c r="H85" s="26" t="str">
        <f>データ!BP6</f>
        <v>【682.51】</v>
      </c>
      <c r="I85" s="26" t="str">
        <f>データ!CA6</f>
        <v>【100.34】</v>
      </c>
      <c r="J85" s="26" t="str">
        <f>データ!CL6</f>
        <v>【136.15】</v>
      </c>
      <c r="K85" s="26" t="str">
        <f>データ!CW6</f>
        <v>【59.64】</v>
      </c>
      <c r="L85" s="26" t="str">
        <f>データ!DH6</f>
        <v>【95.35】</v>
      </c>
      <c r="M85" s="26" t="str">
        <f>データ!DS6</f>
        <v>【38.57】</v>
      </c>
      <c r="N85" s="26" t="str">
        <f>データ!ED6</f>
        <v>【5.90】</v>
      </c>
      <c r="O85" s="26" t="str">
        <f>データ!EO6</f>
        <v>【0.22】</v>
      </c>
    </row>
  </sheetData>
  <sheetProtection algorithmName="SHA-512" hashValue="iZ38CPCKk9zRUHPwZ+W5QoaTsoKZs3nFD7ctlZrNJNokC6Y+OI05MOZkPUZj9XuVLcPfVayhSLbUEfKakfYqiw==" saltValue="T0eNPR03eNWKaO7UhTMYF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422011</v>
      </c>
      <c r="D6" s="33">
        <f t="shared" si="3"/>
        <v>46</v>
      </c>
      <c r="E6" s="33">
        <f t="shared" si="3"/>
        <v>17</v>
      </c>
      <c r="F6" s="33">
        <f t="shared" si="3"/>
        <v>1</v>
      </c>
      <c r="G6" s="33">
        <f t="shared" si="3"/>
        <v>0</v>
      </c>
      <c r="H6" s="33" t="str">
        <f t="shared" si="3"/>
        <v>長崎県　長崎市</v>
      </c>
      <c r="I6" s="33" t="str">
        <f t="shared" si="3"/>
        <v>法適用</v>
      </c>
      <c r="J6" s="33" t="str">
        <f t="shared" si="3"/>
        <v>下水道事業</v>
      </c>
      <c r="K6" s="33" t="str">
        <f t="shared" si="3"/>
        <v>公共下水道</v>
      </c>
      <c r="L6" s="33" t="str">
        <f t="shared" si="3"/>
        <v>Ac1</v>
      </c>
      <c r="M6" s="33" t="str">
        <f t="shared" si="3"/>
        <v>自治体職員</v>
      </c>
      <c r="N6" s="34" t="str">
        <f t="shared" si="3"/>
        <v>-</v>
      </c>
      <c r="O6" s="34">
        <f t="shared" si="3"/>
        <v>59.49</v>
      </c>
      <c r="P6" s="34">
        <f t="shared" si="3"/>
        <v>92.97</v>
      </c>
      <c r="Q6" s="34">
        <f t="shared" si="3"/>
        <v>80.010000000000005</v>
      </c>
      <c r="R6" s="34">
        <f t="shared" si="3"/>
        <v>3300</v>
      </c>
      <c r="S6" s="34">
        <f t="shared" si="3"/>
        <v>416405</v>
      </c>
      <c r="T6" s="34">
        <f t="shared" si="3"/>
        <v>405.86</v>
      </c>
      <c r="U6" s="34">
        <f t="shared" si="3"/>
        <v>1025.98</v>
      </c>
      <c r="V6" s="34">
        <f t="shared" si="3"/>
        <v>384771</v>
      </c>
      <c r="W6" s="34">
        <f t="shared" si="3"/>
        <v>53.41</v>
      </c>
      <c r="X6" s="34">
        <f t="shared" si="3"/>
        <v>7204.1</v>
      </c>
      <c r="Y6" s="35">
        <f>IF(Y7="",NA(),Y7)</f>
        <v>115.15</v>
      </c>
      <c r="Z6" s="35">
        <f t="shared" ref="Z6:AH6" si="4">IF(Z7="",NA(),Z7)</f>
        <v>116.53</v>
      </c>
      <c r="AA6" s="35">
        <f t="shared" si="4"/>
        <v>116.05</v>
      </c>
      <c r="AB6" s="35">
        <f t="shared" si="4"/>
        <v>115.9</v>
      </c>
      <c r="AC6" s="35">
        <f t="shared" si="4"/>
        <v>115.18</v>
      </c>
      <c r="AD6" s="35">
        <f t="shared" si="4"/>
        <v>106.67</v>
      </c>
      <c r="AE6" s="35">
        <f t="shared" si="4"/>
        <v>107.45</v>
      </c>
      <c r="AF6" s="35">
        <f t="shared" si="4"/>
        <v>107.43</v>
      </c>
      <c r="AG6" s="35">
        <f t="shared" si="4"/>
        <v>107.64</v>
      </c>
      <c r="AH6" s="35">
        <f t="shared" si="4"/>
        <v>107.03</v>
      </c>
      <c r="AI6" s="34" t="str">
        <f>IF(AI7="","",IF(AI7="-","【-】","【"&amp;SUBSTITUTE(TEXT(AI7,"#,##0.00"),"-","△")&amp;"】"))</f>
        <v>【108.07】</v>
      </c>
      <c r="AJ6" s="34">
        <f>IF(AJ7="",NA(),AJ7)</f>
        <v>0</v>
      </c>
      <c r="AK6" s="34">
        <f t="shared" ref="AK6:AS6" si="5">IF(AK7="",NA(),AK7)</f>
        <v>0</v>
      </c>
      <c r="AL6" s="34">
        <f t="shared" si="5"/>
        <v>0</v>
      </c>
      <c r="AM6" s="34">
        <f t="shared" si="5"/>
        <v>0</v>
      </c>
      <c r="AN6" s="34">
        <f t="shared" si="5"/>
        <v>0</v>
      </c>
      <c r="AO6" s="35">
        <f t="shared" si="5"/>
        <v>12.51</v>
      </c>
      <c r="AP6" s="35">
        <f t="shared" si="5"/>
        <v>11.01</v>
      </c>
      <c r="AQ6" s="35">
        <f t="shared" si="5"/>
        <v>10.199999999999999</v>
      </c>
      <c r="AR6" s="35">
        <f t="shared" si="5"/>
        <v>9.1999999999999993</v>
      </c>
      <c r="AS6" s="35">
        <f t="shared" si="5"/>
        <v>7.69</v>
      </c>
      <c r="AT6" s="34" t="str">
        <f>IF(AT7="","",IF(AT7="-","【-】","【"&amp;SUBSTITUTE(TEXT(AT7,"#,##0.00"),"-","△")&amp;"】"))</f>
        <v>【3.09】</v>
      </c>
      <c r="AU6" s="35">
        <f>IF(AU7="",NA(),AU7)</f>
        <v>48.27</v>
      </c>
      <c r="AV6" s="35">
        <f t="shared" ref="AV6:BD6" si="6">IF(AV7="",NA(),AV7)</f>
        <v>57.89</v>
      </c>
      <c r="AW6" s="35">
        <f t="shared" si="6"/>
        <v>95.78</v>
      </c>
      <c r="AX6" s="35">
        <f t="shared" si="6"/>
        <v>99.28</v>
      </c>
      <c r="AY6" s="35">
        <f t="shared" si="6"/>
        <v>130.44999999999999</v>
      </c>
      <c r="AZ6" s="35">
        <f t="shared" si="6"/>
        <v>54.09</v>
      </c>
      <c r="BA6" s="35">
        <f t="shared" si="6"/>
        <v>54.03</v>
      </c>
      <c r="BB6" s="35">
        <f t="shared" si="6"/>
        <v>65.83</v>
      </c>
      <c r="BC6" s="35">
        <f t="shared" si="6"/>
        <v>72.22</v>
      </c>
      <c r="BD6" s="35">
        <f t="shared" si="6"/>
        <v>73.02</v>
      </c>
      <c r="BE6" s="34" t="str">
        <f>IF(BE7="","",IF(BE7="-","【-】","【"&amp;SUBSTITUTE(TEXT(BE7,"#,##0.00"),"-","△")&amp;"】"))</f>
        <v>【69.54】</v>
      </c>
      <c r="BF6" s="35">
        <f>IF(BF7="",NA(),BF7)</f>
        <v>558.17999999999995</v>
      </c>
      <c r="BG6" s="35">
        <f t="shared" ref="BG6:BO6" si="7">IF(BG7="",NA(),BG7)</f>
        <v>516.16</v>
      </c>
      <c r="BH6" s="35">
        <f t="shared" si="7"/>
        <v>467.16</v>
      </c>
      <c r="BI6" s="35">
        <f t="shared" si="7"/>
        <v>432.62</v>
      </c>
      <c r="BJ6" s="35">
        <f t="shared" si="7"/>
        <v>402.79</v>
      </c>
      <c r="BK6" s="35">
        <f t="shared" si="7"/>
        <v>845.86</v>
      </c>
      <c r="BL6" s="35">
        <f t="shared" si="7"/>
        <v>802.49</v>
      </c>
      <c r="BM6" s="35">
        <f t="shared" si="7"/>
        <v>805.14</v>
      </c>
      <c r="BN6" s="35">
        <f t="shared" si="7"/>
        <v>730.93</v>
      </c>
      <c r="BO6" s="35">
        <f t="shared" si="7"/>
        <v>708.89</v>
      </c>
      <c r="BP6" s="34" t="str">
        <f>IF(BP7="","",IF(BP7="-","【-】","【"&amp;SUBSTITUTE(TEXT(BP7,"#,##0.00"),"-","△")&amp;"】"))</f>
        <v>【682.51】</v>
      </c>
      <c r="BQ6" s="35">
        <f>IF(BQ7="",NA(),BQ7)</f>
        <v>127.56</v>
      </c>
      <c r="BR6" s="35">
        <f t="shared" ref="BR6:BZ6" si="8">IF(BR7="",NA(),BR7)</f>
        <v>130.24</v>
      </c>
      <c r="BS6" s="35">
        <f t="shared" si="8"/>
        <v>129.18</v>
      </c>
      <c r="BT6" s="35">
        <f t="shared" si="8"/>
        <v>126.64</v>
      </c>
      <c r="BU6" s="35">
        <f t="shared" si="8"/>
        <v>126.03</v>
      </c>
      <c r="BV6" s="35">
        <f t="shared" si="8"/>
        <v>101.88</v>
      </c>
      <c r="BW6" s="35">
        <f t="shared" si="8"/>
        <v>103.18</v>
      </c>
      <c r="BX6" s="35">
        <f t="shared" si="8"/>
        <v>100.22</v>
      </c>
      <c r="BY6" s="35">
        <f t="shared" si="8"/>
        <v>98.09</v>
      </c>
      <c r="BZ6" s="35">
        <f t="shared" si="8"/>
        <v>97.91</v>
      </c>
      <c r="CA6" s="34" t="str">
        <f>IF(CA7="","",IF(CA7="-","【-】","【"&amp;SUBSTITUTE(TEXT(CA7,"#,##0.00"),"-","△")&amp;"】"))</f>
        <v>【100.34】</v>
      </c>
      <c r="CB6" s="35">
        <f>IF(CB7="",NA(),CB7)</f>
        <v>164.02</v>
      </c>
      <c r="CC6" s="35">
        <f t="shared" ref="CC6:CK6" si="9">IF(CC7="",NA(),CC7)</f>
        <v>160.31</v>
      </c>
      <c r="CD6" s="35">
        <f t="shared" si="9"/>
        <v>161.52000000000001</v>
      </c>
      <c r="CE6" s="35">
        <f t="shared" si="9"/>
        <v>164.72</v>
      </c>
      <c r="CF6" s="35">
        <f t="shared" si="9"/>
        <v>165.22</v>
      </c>
      <c r="CG6" s="35">
        <f t="shared" si="9"/>
        <v>143.15</v>
      </c>
      <c r="CH6" s="35">
        <f t="shared" si="9"/>
        <v>141.11000000000001</v>
      </c>
      <c r="CI6" s="35">
        <f t="shared" si="9"/>
        <v>144.79</v>
      </c>
      <c r="CJ6" s="35">
        <f t="shared" si="9"/>
        <v>146.08000000000001</v>
      </c>
      <c r="CK6" s="35">
        <f t="shared" si="9"/>
        <v>144.11000000000001</v>
      </c>
      <c r="CL6" s="34" t="str">
        <f>IF(CL7="","",IF(CL7="-","【-】","【"&amp;SUBSTITUTE(TEXT(CL7,"#,##0.00"),"-","△")&amp;"】"))</f>
        <v>【136.15】</v>
      </c>
      <c r="CM6" s="35">
        <f>IF(CM7="",NA(),CM7)</f>
        <v>73.22</v>
      </c>
      <c r="CN6" s="35">
        <f t="shared" ref="CN6:CV6" si="10">IF(CN7="",NA(),CN7)</f>
        <v>70.040000000000006</v>
      </c>
      <c r="CO6" s="35">
        <f t="shared" si="10"/>
        <v>69.62</v>
      </c>
      <c r="CP6" s="35">
        <f t="shared" si="10"/>
        <v>73.16</v>
      </c>
      <c r="CQ6" s="35">
        <f t="shared" si="10"/>
        <v>72.319999999999993</v>
      </c>
      <c r="CR6" s="35">
        <f t="shared" si="10"/>
        <v>62.5</v>
      </c>
      <c r="CS6" s="35">
        <f t="shared" si="10"/>
        <v>63.26</v>
      </c>
      <c r="CT6" s="35">
        <f t="shared" si="10"/>
        <v>61.54</v>
      </c>
      <c r="CU6" s="35">
        <f t="shared" si="10"/>
        <v>61.93</v>
      </c>
      <c r="CV6" s="35">
        <f t="shared" si="10"/>
        <v>61.32</v>
      </c>
      <c r="CW6" s="34" t="str">
        <f>IF(CW7="","",IF(CW7="-","【-】","【"&amp;SUBSTITUTE(TEXT(CW7,"#,##0.00"),"-","△")&amp;"】"))</f>
        <v>【59.64】</v>
      </c>
      <c r="CX6" s="35">
        <f>IF(CX7="",NA(),CX7)</f>
        <v>96.28</v>
      </c>
      <c r="CY6" s="35">
        <f t="shared" ref="CY6:DG6" si="11">IF(CY7="",NA(),CY7)</f>
        <v>96.67</v>
      </c>
      <c r="CZ6" s="35">
        <f t="shared" si="11"/>
        <v>97.14</v>
      </c>
      <c r="DA6" s="35">
        <f t="shared" si="11"/>
        <v>97.19</v>
      </c>
      <c r="DB6" s="35">
        <f t="shared" si="11"/>
        <v>97.31</v>
      </c>
      <c r="DC6" s="35">
        <f t="shared" si="11"/>
        <v>93.88</v>
      </c>
      <c r="DD6" s="35">
        <f t="shared" si="11"/>
        <v>94.07</v>
      </c>
      <c r="DE6" s="35">
        <f t="shared" si="11"/>
        <v>94.13</v>
      </c>
      <c r="DF6" s="35">
        <f t="shared" si="11"/>
        <v>94.45</v>
      </c>
      <c r="DG6" s="35">
        <f t="shared" si="11"/>
        <v>94.58</v>
      </c>
      <c r="DH6" s="34" t="str">
        <f>IF(DH7="","",IF(DH7="-","【-】","【"&amp;SUBSTITUTE(TEXT(DH7,"#,##0.00"),"-","△")&amp;"】"))</f>
        <v>【95.35】</v>
      </c>
      <c r="DI6" s="35">
        <f>IF(DI7="",NA(),DI7)</f>
        <v>30.43</v>
      </c>
      <c r="DJ6" s="35">
        <f t="shared" ref="DJ6:DR6" si="12">IF(DJ7="",NA(),DJ7)</f>
        <v>32.619999999999997</v>
      </c>
      <c r="DK6" s="35">
        <f t="shared" si="12"/>
        <v>34.69</v>
      </c>
      <c r="DL6" s="35">
        <f t="shared" si="12"/>
        <v>36.75</v>
      </c>
      <c r="DM6" s="35">
        <f t="shared" si="12"/>
        <v>38.5</v>
      </c>
      <c r="DN6" s="35">
        <f t="shared" si="12"/>
        <v>29.48</v>
      </c>
      <c r="DO6" s="35">
        <f t="shared" si="12"/>
        <v>28.95</v>
      </c>
      <c r="DP6" s="35">
        <f t="shared" si="12"/>
        <v>30.11</v>
      </c>
      <c r="DQ6" s="35">
        <f t="shared" si="12"/>
        <v>30.45</v>
      </c>
      <c r="DR6" s="35">
        <f t="shared" si="12"/>
        <v>31.01</v>
      </c>
      <c r="DS6" s="34" t="str">
        <f>IF(DS7="","",IF(DS7="-","【-】","【"&amp;SUBSTITUTE(TEXT(DS7,"#,##0.00"),"-","△")&amp;"】"))</f>
        <v>【38.57】</v>
      </c>
      <c r="DT6" s="35">
        <f>IF(DT7="",NA(),DT7)</f>
        <v>2.15</v>
      </c>
      <c r="DU6" s="35">
        <f t="shared" ref="DU6:EC6" si="13">IF(DU7="",NA(),DU7)</f>
        <v>2.75</v>
      </c>
      <c r="DV6" s="35">
        <f t="shared" si="13"/>
        <v>2.95</v>
      </c>
      <c r="DW6" s="35">
        <f t="shared" si="13"/>
        <v>3.13</v>
      </c>
      <c r="DX6" s="35">
        <f t="shared" si="13"/>
        <v>3.25</v>
      </c>
      <c r="DY6" s="35">
        <f t="shared" si="13"/>
        <v>3.89</v>
      </c>
      <c r="DZ6" s="35">
        <f t="shared" si="13"/>
        <v>4.07</v>
      </c>
      <c r="EA6" s="35">
        <f t="shared" si="13"/>
        <v>4.54</v>
      </c>
      <c r="EB6" s="35">
        <f t="shared" si="13"/>
        <v>4.8499999999999996</v>
      </c>
      <c r="EC6" s="35">
        <f t="shared" si="13"/>
        <v>4.95</v>
      </c>
      <c r="ED6" s="34" t="str">
        <f>IF(ED7="","",IF(ED7="-","【-】","【"&amp;SUBSTITUTE(TEXT(ED7,"#,##0.00"),"-","△")&amp;"】"))</f>
        <v>【5.90】</v>
      </c>
      <c r="EE6" s="35">
        <f>IF(EE7="",NA(),EE7)</f>
        <v>0.1</v>
      </c>
      <c r="EF6" s="35">
        <f t="shared" ref="EF6:EN6" si="14">IF(EF7="",NA(),EF7)</f>
        <v>0.09</v>
      </c>
      <c r="EG6" s="35">
        <f t="shared" si="14"/>
        <v>0.3</v>
      </c>
      <c r="EH6" s="35">
        <f t="shared" si="14"/>
        <v>0.14000000000000001</v>
      </c>
      <c r="EI6" s="35">
        <f t="shared" si="14"/>
        <v>0.13</v>
      </c>
      <c r="EJ6" s="35">
        <f t="shared" si="14"/>
        <v>0.12</v>
      </c>
      <c r="EK6" s="35">
        <f t="shared" si="14"/>
        <v>0.13</v>
      </c>
      <c r="EL6" s="35">
        <f t="shared" si="14"/>
        <v>0.17</v>
      </c>
      <c r="EM6" s="35">
        <f t="shared" si="14"/>
        <v>0.21</v>
      </c>
      <c r="EN6" s="35">
        <f t="shared" si="14"/>
        <v>0.19</v>
      </c>
      <c r="EO6" s="34" t="str">
        <f>IF(EO7="","",IF(EO7="-","【-】","【"&amp;SUBSTITUTE(TEXT(EO7,"#,##0.00"),"-","△")&amp;"】"))</f>
        <v>【0.22】</v>
      </c>
    </row>
    <row r="7" spans="1:148" s="36" customFormat="1" x14ac:dyDescent="0.15">
      <c r="A7" s="28"/>
      <c r="B7" s="37">
        <v>2019</v>
      </c>
      <c r="C7" s="37">
        <v>422011</v>
      </c>
      <c r="D7" s="37">
        <v>46</v>
      </c>
      <c r="E7" s="37">
        <v>17</v>
      </c>
      <c r="F7" s="37">
        <v>1</v>
      </c>
      <c r="G7" s="37">
        <v>0</v>
      </c>
      <c r="H7" s="37" t="s">
        <v>96</v>
      </c>
      <c r="I7" s="37" t="s">
        <v>97</v>
      </c>
      <c r="J7" s="37" t="s">
        <v>98</v>
      </c>
      <c r="K7" s="37" t="s">
        <v>99</v>
      </c>
      <c r="L7" s="37" t="s">
        <v>100</v>
      </c>
      <c r="M7" s="37" t="s">
        <v>101</v>
      </c>
      <c r="N7" s="38" t="s">
        <v>102</v>
      </c>
      <c r="O7" s="38">
        <v>59.49</v>
      </c>
      <c r="P7" s="38">
        <v>92.97</v>
      </c>
      <c r="Q7" s="38">
        <v>80.010000000000005</v>
      </c>
      <c r="R7" s="38">
        <v>3300</v>
      </c>
      <c r="S7" s="38">
        <v>416405</v>
      </c>
      <c r="T7" s="38">
        <v>405.86</v>
      </c>
      <c r="U7" s="38">
        <v>1025.98</v>
      </c>
      <c r="V7" s="38">
        <v>384771</v>
      </c>
      <c r="W7" s="38">
        <v>53.41</v>
      </c>
      <c r="X7" s="38">
        <v>7204.1</v>
      </c>
      <c r="Y7" s="38">
        <v>115.15</v>
      </c>
      <c r="Z7" s="38">
        <v>116.53</v>
      </c>
      <c r="AA7" s="38">
        <v>116.05</v>
      </c>
      <c r="AB7" s="38">
        <v>115.9</v>
      </c>
      <c r="AC7" s="38">
        <v>115.18</v>
      </c>
      <c r="AD7" s="38">
        <v>106.67</v>
      </c>
      <c r="AE7" s="38">
        <v>107.45</v>
      </c>
      <c r="AF7" s="38">
        <v>107.43</v>
      </c>
      <c r="AG7" s="38">
        <v>107.64</v>
      </c>
      <c r="AH7" s="38">
        <v>107.03</v>
      </c>
      <c r="AI7" s="38">
        <v>108.07</v>
      </c>
      <c r="AJ7" s="38">
        <v>0</v>
      </c>
      <c r="AK7" s="38">
        <v>0</v>
      </c>
      <c r="AL7" s="38">
        <v>0</v>
      </c>
      <c r="AM7" s="38">
        <v>0</v>
      </c>
      <c r="AN7" s="38">
        <v>0</v>
      </c>
      <c r="AO7" s="38">
        <v>12.51</v>
      </c>
      <c r="AP7" s="38">
        <v>11.01</v>
      </c>
      <c r="AQ7" s="38">
        <v>10.199999999999999</v>
      </c>
      <c r="AR7" s="38">
        <v>9.1999999999999993</v>
      </c>
      <c r="AS7" s="38">
        <v>7.69</v>
      </c>
      <c r="AT7" s="38">
        <v>3.09</v>
      </c>
      <c r="AU7" s="38">
        <v>48.27</v>
      </c>
      <c r="AV7" s="38">
        <v>57.89</v>
      </c>
      <c r="AW7" s="38">
        <v>95.78</v>
      </c>
      <c r="AX7" s="38">
        <v>99.28</v>
      </c>
      <c r="AY7" s="38">
        <v>130.44999999999999</v>
      </c>
      <c r="AZ7" s="38">
        <v>54.09</v>
      </c>
      <c r="BA7" s="38">
        <v>54.03</v>
      </c>
      <c r="BB7" s="38">
        <v>65.83</v>
      </c>
      <c r="BC7" s="38">
        <v>72.22</v>
      </c>
      <c r="BD7" s="38">
        <v>73.02</v>
      </c>
      <c r="BE7" s="38">
        <v>69.540000000000006</v>
      </c>
      <c r="BF7" s="38">
        <v>558.17999999999995</v>
      </c>
      <c r="BG7" s="38">
        <v>516.16</v>
      </c>
      <c r="BH7" s="38">
        <v>467.16</v>
      </c>
      <c r="BI7" s="38">
        <v>432.62</v>
      </c>
      <c r="BJ7" s="38">
        <v>402.79</v>
      </c>
      <c r="BK7" s="38">
        <v>845.86</v>
      </c>
      <c r="BL7" s="38">
        <v>802.49</v>
      </c>
      <c r="BM7" s="38">
        <v>805.14</v>
      </c>
      <c r="BN7" s="38">
        <v>730.93</v>
      </c>
      <c r="BO7" s="38">
        <v>708.89</v>
      </c>
      <c r="BP7" s="38">
        <v>682.51</v>
      </c>
      <c r="BQ7" s="38">
        <v>127.56</v>
      </c>
      <c r="BR7" s="38">
        <v>130.24</v>
      </c>
      <c r="BS7" s="38">
        <v>129.18</v>
      </c>
      <c r="BT7" s="38">
        <v>126.64</v>
      </c>
      <c r="BU7" s="38">
        <v>126.03</v>
      </c>
      <c r="BV7" s="38">
        <v>101.88</v>
      </c>
      <c r="BW7" s="38">
        <v>103.18</v>
      </c>
      <c r="BX7" s="38">
        <v>100.22</v>
      </c>
      <c r="BY7" s="38">
        <v>98.09</v>
      </c>
      <c r="BZ7" s="38">
        <v>97.91</v>
      </c>
      <c r="CA7" s="38">
        <v>100.34</v>
      </c>
      <c r="CB7" s="38">
        <v>164.02</v>
      </c>
      <c r="CC7" s="38">
        <v>160.31</v>
      </c>
      <c r="CD7" s="38">
        <v>161.52000000000001</v>
      </c>
      <c r="CE7" s="38">
        <v>164.72</v>
      </c>
      <c r="CF7" s="38">
        <v>165.22</v>
      </c>
      <c r="CG7" s="38">
        <v>143.15</v>
      </c>
      <c r="CH7" s="38">
        <v>141.11000000000001</v>
      </c>
      <c r="CI7" s="38">
        <v>144.79</v>
      </c>
      <c r="CJ7" s="38">
        <v>146.08000000000001</v>
      </c>
      <c r="CK7" s="38">
        <v>144.11000000000001</v>
      </c>
      <c r="CL7" s="38">
        <v>136.15</v>
      </c>
      <c r="CM7" s="38">
        <v>73.22</v>
      </c>
      <c r="CN7" s="38">
        <v>70.040000000000006</v>
      </c>
      <c r="CO7" s="38">
        <v>69.62</v>
      </c>
      <c r="CP7" s="38">
        <v>73.16</v>
      </c>
      <c r="CQ7" s="38">
        <v>72.319999999999993</v>
      </c>
      <c r="CR7" s="38">
        <v>62.5</v>
      </c>
      <c r="CS7" s="38">
        <v>63.26</v>
      </c>
      <c r="CT7" s="38">
        <v>61.54</v>
      </c>
      <c r="CU7" s="38">
        <v>61.93</v>
      </c>
      <c r="CV7" s="38">
        <v>61.32</v>
      </c>
      <c r="CW7" s="38">
        <v>59.64</v>
      </c>
      <c r="CX7" s="38">
        <v>96.28</v>
      </c>
      <c r="CY7" s="38">
        <v>96.67</v>
      </c>
      <c r="CZ7" s="38">
        <v>97.14</v>
      </c>
      <c r="DA7" s="38">
        <v>97.19</v>
      </c>
      <c r="DB7" s="38">
        <v>97.31</v>
      </c>
      <c r="DC7" s="38">
        <v>93.88</v>
      </c>
      <c r="DD7" s="38">
        <v>94.07</v>
      </c>
      <c r="DE7" s="38">
        <v>94.13</v>
      </c>
      <c r="DF7" s="38">
        <v>94.45</v>
      </c>
      <c r="DG7" s="38">
        <v>94.58</v>
      </c>
      <c r="DH7" s="38">
        <v>95.35</v>
      </c>
      <c r="DI7" s="38">
        <v>30.43</v>
      </c>
      <c r="DJ7" s="38">
        <v>32.619999999999997</v>
      </c>
      <c r="DK7" s="38">
        <v>34.69</v>
      </c>
      <c r="DL7" s="38">
        <v>36.75</v>
      </c>
      <c r="DM7" s="38">
        <v>38.5</v>
      </c>
      <c r="DN7" s="38">
        <v>29.48</v>
      </c>
      <c r="DO7" s="38">
        <v>28.95</v>
      </c>
      <c r="DP7" s="38">
        <v>30.11</v>
      </c>
      <c r="DQ7" s="38">
        <v>30.45</v>
      </c>
      <c r="DR7" s="38">
        <v>31.01</v>
      </c>
      <c r="DS7" s="38">
        <v>38.57</v>
      </c>
      <c r="DT7" s="38">
        <v>2.15</v>
      </c>
      <c r="DU7" s="38">
        <v>2.75</v>
      </c>
      <c r="DV7" s="38">
        <v>2.95</v>
      </c>
      <c r="DW7" s="38">
        <v>3.13</v>
      </c>
      <c r="DX7" s="38">
        <v>3.25</v>
      </c>
      <c r="DY7" s="38">
        <v>3.89</v>
      </c>
      <c r="DZ7" s="38">
        <v>4.07</v>
      </c>
      <c r="EA7" s="38">
        <v>4.54</v>
      </c>
      <c r="EB7" s="38">
        <v>4.8499999999999996</v>
      </c>
      <c r="EC7" s="38">
        <v>4.95</v>
      </c>
      <c r="ED7" s="38">
        <v>5.9</v>
      </c>
      <c r="EE7" s="38">
        <v>0.1</v>
      </c>
      <c r="EF7" s="38">
        <v>0.09</v>
      </c>
      <c r="EG7" s="38">
        <v>0.3</v>
      </c>
      <c r="EH7" s="38">
        <v>0.14000000000000001</v>
      </c>
      <c r="EI7" s="38">
        <v>0.13</v>
      </c>
      <c r="EJ7" s="38">
        <v>0.12</v>
      </c>
      <c r="EK7" s="38">
        <v>0.13</v>
      </c>
      <c r="EL7" s="38">
        <v>0.17</v>
      </c>
      <c r="EM7" s="38">
        <v>0.21</v>
      </c>
      <c r="EN7" s="38">
        <v>0.19</v>
      </c>
      <c r="EO7" s="38">
        <v>0.22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石井 沙織</cp:lastModifiedBy>
  <cp:lastPrinted>2021-01-26T23:34:26Z</cp:lastPrinted>
  <dcterms:created xsi:type="dcterms:W3CDTF">2020-12-04T02:30:39Z</dcterms:created>
  <dcterms:modified xsi:type="dcterms:W3CDTF">2021-02-22T09:09:38Z</dcterms:modified>
  <cp:category/>
</cp:coreProperties>
</file>