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9CEBD7BE-72D3-40A2-A4D7-BC4D01C73CEE}" xr6:coauthVersionLast="45" xr6:coauthVersionMax="45" xr10:uidLastSave="{00000000-0000-0000-0000-000000000000}"/>
  <workbookProtection workbookAlgorithmName="SHA-512" workbookHashValue="fDEQS3OfsVxcIQuufZLHPHndWWwWK0JDVHpSKLf10G+dQZOAQgaC7S+eoYoCdXie7LB6LYx2KBe67y2IEB2zJw==" workbookSaltValue="UtLuYWvUTrsE4kGuQbFsl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D10" i="4"/>
  <c r="W10" i="4"/>
  <c r="B10" i="4"/>
  <c r="BB8" i="4"/>
  <c r="W8" i="4"/>
  <c r="B8"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<sst xmlns="http://schemas.openxmlformats.org/spreadsheetml/2006/main" count="231" uniqueCount="116">
  <si>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</si>
  <si>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</si>
  <si>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</si>
  <si>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</si>
  <si>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</si>
  <si>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</si>
  <si>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</si>
  <si>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</si>
  <si>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</si>
  <si>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</si>
  <si>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</si>
  <si>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</si>
  <si>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</si>
  <si>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</si>
  <si>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</si>
  <si>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</si>
  <si>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</si>
  <si>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</si>
  <si>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</si>
  <si>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</si>
  <si>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</si>
  <si>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</si>
  <si>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</si>
  <si>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</si>
  <si>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</si>
  <si>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</si>
  <si>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</si>
  <si>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</si>
  <si>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</si>
  <si>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</si>
  <si>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</si>
  <si>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</si>
  <si>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</si>
  <si>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</si>
  <si>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</si>
  <si>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</si>
  <si>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</si>
  <si>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</si>
  <si>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</si>
  <si>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</si>
  <si>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</si>
  <si>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</si>
  <si>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</si>
  <si>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</si>
  <si>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</si>
  <si>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</si>
  <si>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</si>
  <si>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</si>
  <si>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</si>
  <si>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</si>
  <si>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</si>
  <si>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</si>
  <si>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</si>
  <si>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</si>
  <si>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</si>
  <si>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</si>
  <si>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</si>
  <si>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</si>
  <si>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</si>
  <si>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</si>
  <si>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</si>
  <si>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</si>
  <si>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</si>
  <si>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</si>
  <si>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</si>
  <si>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</si>
  <si>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</si>
  <si>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</si>
  <si>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</si>
  <si>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</si>
  <si>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</si>
  <si>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</si>
  <si>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</si>
  <si>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</si>
  <si>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</si>
  <si>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</si>
  <si>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</si>
  <si>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</si>
  <si>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</si>
  <si>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</si>
  <si>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</si>
  <si>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</si>
  <si>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</si>
  <si>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</si>
  <si>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</si>
  <si>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</si>
  <si>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</si>
  <si>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</si>
  <si>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</si>
  <si>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</si>
  <si>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</si>
  <si>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</si>
  <si>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</si>
  <si>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</si>
  <si>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</si>
  <si>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</si>
  <si>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</si>
  <si>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</si>
  <si>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</si>
  <si>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</si>
  <si>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</si>
  <si>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</si>
  <si>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</si>
  <si>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</si>
  <si>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</si>
  <si>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</si>
  <si>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</si>
  <si>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</si>
  <si>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</si>
  <si>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</si>
  <si>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</si>
  <si>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</si>
  <si>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</si>
  <si>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「①有形固定資産減価償却率」は、前年度より上昇している。
　「②管渠老朽化率」及び「③管渠改善率」は、供用開始からの年数が浅く、０である。</t>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</si>
  <si>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「⑥汚水処理原価」は、前年度より減少している。
　「⑦施設利用率」は、本事業が市街化区域以外の区域で設置されるものであるため、低くならざるをえないが、今後は人口減少による処理水量の減少が見込まれるため、施設のダウンサイジングやスペックの適正化等に取り組んでいく必要がある。
　「⑧水洗化率」は、一定の段階に達している。　</t>
    <rPh sb="284" eb="287">
      <t>テキセイカ</t>
    </rPh>
    <rPh sb="287" eb="288">
      <t>ナド</t>
    </rPh>
    <rPh sb="289" eb="290">
      <t>ト</t>
    </rPh>
    <rPh sb="291" eb="292">
      <t>ク</t>
    </rPh>
    <rPh sb="296" eb="298">
      <t>ヒツヨウ</t>
    </rPh>
    <phoneticPr fontId="4"/>
  </si>
  <si>
    <t>　経営の健全性及び効率性については、使用料収入が減少傾向にある中、施設のダウンサイジングやスぺックの適正化に努め、引き続き経営の健全性を確保していく必要がある。
　老朽化の状況については、長期的な施設の更新需要に備え、導入を進めているアセットマネジメントにより、投資計画を着実に実施していく必要がある。</t>
    <rPh sb="24" eb="26">
      <t>ゲンショウ</t>
    </rPh>
    <rPh sb="26" eb="28">
      <t>ケイコウ</t>
    </rPh>
    <rPh sb="31" eb="32">
      <t>ナカ</t>
    </rPh>
    <rPh sb="50" eb="53">
      <t>テキセイカ</t>
    </rPh>
    <rPh sb="54" eb="55">
      <t>ツト</t>
    </rPh>
    <rPh sb="68" eb="70">
      <t>カクホ</t>
    </rPh>
    <rPh sb="94" eb="97">
      <t>チョウキテキ</t>
    </rPh>
    <rPh sb="98" eb="100">
      <t>シセツ</t>
    </rPh>
    <rPh sb="101" eb="103">
      <t>コウシン</t>
    </rPh>
    <rPh sb="103" eb="105">
      <t>ジュヨウ</t>
    </rPh>
    <rPh sb="106" eb="107">
      <t>ソナ</t>
    </rPh>
    <rPh sb="109" eb="111">
      <t>ドウニュウ</t>
    </rPh>
    <rPh sb="112" eb="113">
      <t>スス</t>
    </rPh>
    <rPh sb="131" eb="133">
      <t>トウシ</t>
    </rPh>
    <rPh sb="133" eb="135">
      <t>ケイカク</t>
    </rPh>
    <rPh sb="136" eb="138">
      <t>チャクジツ</t>
    </rPh>
    <rPh sb="139" eb="14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</si>
</sst>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C7-4012-99A9-F47E27E78C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C0C7-4012-99A9-F47E27E78C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29.23</c:v>
                </c:pt>
                <c:pt idx="1">
                  <c:v>29.29</c:v>
                </c:pt>
                <c:pt idx="2">
                  <c:v>95.57</c:v>
                </c:pt>
                <c:pt idx="3">
                  <c:v>47.31</c:v>
                </c:pt>
                <c:pt idx="4">
                  <c:v>46.48</c:v>
                </c:pt>
              </c:numCache>
            </c:numRef>
          </c:val>
          <c:extLst>
            <c:ext xmlns:c16="http://schemas.microsoft.com/office/drawing/2014/chart" uri="{C3380CC4-5D6E-409C-BE32-E72D297353CC}">
              <c16:uniqueId val="{00000000-F524-4903-82DC-9AE269F8E1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F524-4903-82DC-9AE269F8E1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81.599999999999994</c:v>
                </c:pt>
                <c:pt idx="1">
                  <c:v>82.65</c:v>
                </c:pt>
                <c:pt idx="2">
                  <c:v>83.25</c:v>
                </c:pt>
                <c:pt idx="3">
                  <c:v>84.72</c:v>
                </c:pt>
                <c:pt idx="4">
                  <c:v>86.22</c:v>
                </c:pt>
              </c:numCache>
            </c:numRef>
          </c:val>
          <c:extLst>
            <c:ext xmlns:c16="http://schemas.microsoft.com/office/drawing/2014/chart" uri="{C3380CC4-5D6E-409C-BE32-E72D297353CC}">
              <c16:uniqueId val="{00000000-D324-4755-84C4-131578E993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D324-4755-84C4-131578E993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117.06</c:v>
                </c:pt>
                <c:pt idx="1">
                  <c:v>120.68</c:v>
                </c:pt>
                <c:pt idx="2">
                  <c:v>122.7</c:v>
                </c:pt>
                <c:pt idx="3">
                  <c:v>124.52</c:v>
                </c:pt>
                <c:pt idx="4">
                  <c:v>126.75</c:v>
                </c:pt>
              </c:numCache>
            </c:numRef>
          </c:val>
          <c:extLst>
            <c:ext xmlns:c16="http://schemas.microsoft.com/office/drawing/2014/chart" uri="{C3380CC4-5D6E-409C-BE32-E72D297353CC}">
              <c16:uniqueId val="{00000000-B8C4-471F-BC49-59E6FF017D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B8C4-471F-BC49-59E6FF017D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19.46</c:v>
                </c:pt>
                <c:pt idx="1">
                  <c:v>21.65</c:v>
                </c:pt>
                <c:pt idx="2">
                  <c:v>23.83</c:v>
                </c:pt>
                <c:pt idx="3">
                  <c:v>26.05</c:v>
                </c:pt>
                <c:pt idx="4">
                  <c:v>28.29</c:v>
                </c:pt>
              </c:numCache>
            </c:numRef>
          </c:val>
          <c:extLst>
            <c:ext xmlns:c16="http://schemas.microsoft.com/office/drawing/2014/chart" uri="{C3380CC4-5D6E-409C-BE32-E72D297353CC}">
              <c16:uniqueId val="{00000000-6147-4893-BD5F-770C5C5850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6147-4893-BD5F-770C5C5850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44-4521-BFF0-93E2AB5328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8B44-4521-BFF0-93E2AB5328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0C-4B8D-9DB8-3461C99DFE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900C-4B8D-9DB8-3461C99DFE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114.55</c:v>
                </c:pt>
                <c:pt idx="1">
                  <c:v>160.29</c:v>
                </c:pt>
                <c:pt idx="2">
                  <c:v>184.18</c:v>
                </c:pt>
                <c:pt idx="3">
                  <c:v>219.5</c:v>
                </c:pt>
                <c:pt idx="4">
                  <c:v>258.08999999999997</c:v>
                </c:pt>
              </c:numCache>
            </c:numRef>
          </c:val>
          <c:extLst>
            <c:ext xmlns:c16="http://schemas.microsoft.com/office/drawing/2014/chart" uri="{C3380CC4-5D6E-409C-BE32-E72D297353CC}">
              <c16:uniqueId val="{00000000-FCD5-4E2C-A74B-87DF0E15F1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FCD5-4E2C-A74B-87DF0E15F1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1556.32</c:v>
                </c:pt>
                <c:pt idx="1">
                  <c:v>1415.23</c:v>
                </c:pt>
                <c:pt idx="2">
                  <c:v>1293.07</c:v>
                </c:pt>
                <c:pt idx="3">
                  <c:v>1164.53</c:v>
                </c:pt>
                <c:pt idx="4">
                  <c:v>1063.95</c:v>
                </c:pt>
              </c:numCache>
            </c:numRef>
          </c:val>
          <c:extLst>
            <c:ext xmlns:c16="http://schemas.microsoft.com/office/drawing/2014/chart" uri="{C3380CC4-5D6E-409C-BE32-E72D297353CC}">
              <c16:uniqueId val="{00000000-E16A-4D8D-B480-5AEBF67A81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E16A-4D8D-B480-5AEBF67A81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203.67</c:v>
                </c:pt>
                <c:pt idx="1">
                  <c:v>246.23</c:v>
                </c:pt>
                <c:pt idx="2">
                  <c:v>276.22000000000003</c:v>
                </c:pt>
                <c:pt idx="3">
                  <c:v>310.55</c:v>
                </c:pt>
                <c:pt idx="4">
                  <c:v>372.71</c:v>
                </c:pt>
              </c:numCache>
            </c:numRef>
          </c:val>
          <c:extLst>
            <c:ext xmlns:c16="http://schemas.microsoft.com/office/drawing/2014/chart" uri="{C3380CC4-5D6E-409C-BE32-E72D297353CC}">
              <c16:uniqueId val="{00000000-1427-463A-8E76-F70DCB2BF2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1427-463A-8E76-F70DCB2BF2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113.64</c:v>
                </c:pt>
                <c:pt idx="1">
                  <c:v>95.18</c:v>
                </c:pt>
                <c:pt idx="2">
                  <c:v>85.38</c:v>
                </c:pt>
                <c:pt idx="3">
                  <c:v>76.95</c:v>
                </c:pt>
                <c:pt idx="4">
                  <c:v>63.98</c:v>
                </c:pt>
              </c:numCache>
            </c:numRef>
          </c:val>
          <c:extLst>
            <c:ext xmlns:c16="http://schemas.microsoft.com/office/drawing/2014/chart" uri="{C3380CC4-5D6E-409C-BE32-E72D297353CC}">
              <c16:uniqueId val="{00000000-700F-4981-85AC-F27ECECEB1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700F-4981-85AC-F27ECECEB1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416405</v>
      </c>
      <c r="AM8" s="51"/>
      <c r="AN8" s="51"/>
      <c r="AO8" s="51"/>
      <c r="AP8" s="51"/>
      <c r="AQ8" s="51"/>
      <c r="AR8" s="51"/>
      <c r="AS8" s="51"/>
      <c r="AT8" s="46">
        <f>データ!T6</f>
        <v>405.86</v>
      </c>
      <c r="AU8" s="46"/>
      <c r="AV8" s="46"/>
      <c r="AW8" s="46"/>
      <c r="AX8" s="46"/>
      <c r="AY8" s="46"/>
      <c r="AZ8" s="46"/>
      <c r="BA8" s="46"/>
      <c r="BB8" s="46">
        <f>データ!U6</f>
        <v>1025.98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66.680000000000007</v>
      </c>
      <c r="J10" s="46"/>
      <c r="K10" s="46"/>
      <c r="L10" s="46"/>
      <c r="M10" s="46"/>
      <c r="N10" s="46"/>
      <c r="O10" s="46"/>
      <c r="P10" s="46">
        <f>データ!P6</f>
        <v>1.3</v>
      </c>
      <c r="Q10" s="46"/>
      <c r="R10" s="46"/>
      <c r="S10" s="46"/>
      <c r="T10" s="46"/>
      <c r="U10" s="46"/>
      <c r="V10" s="46"/>
      <c r="W10" s="46">
        <f>データ!Q6</f>
        <v>88.67</v>
      </c>
      <c r="X10" s="46"/>
      <c r="Y10" s="46"/>
      <c r="Z10" s="46"/>
      <c r="AA10" s="46"/>
      <c r="AB10" s="46"/>
      <c r="AC10" s="46"/>
      <c r="AD10" s="51">
        <f>データ!R6</f>
        <v>3300</v>
      </c>
      <c r="AE10" s="51"/>
      <c r="AF10" s="51"/>
      <c r="AG10" s="51"/>
      <c r="AH10" s="51"/>
      <c r="AI10" s="51"/>
      <c r="AJ10" s="51"/>
      <c r="AK10" s="2"/>
      <c r="AL10" s="51">
        <f>データ!V6</f>
        <v>5377</v>
      </c>
      <c r="AM10" s="51"/>
      <c r="AN10" s="51"/>
      <c r="AO10" s="51"/>
      <c r="AP10" s="51"/>
      <c r="AQ10" s="51"/>
      <c r="AR10" s="51"/>
      <c r="AS10" s="51"/>
      <c r="AT10" s="46">
        <f>データ!W6</f>
        <v>1.7</v>
      </c>
      <c r="AU10" s="46"/>
      <c r="AV10" s="46"/>
      <c r="AW10" s="46"/>
      <c r="AX10" s="46"/>
      <c r="AY10" s="46"/>
      <c r="AZ10" s="46"/>
      <c r="BA10" s="46"/>
      <c r="BB10" s="46">
        <f>データ!X6</f>
        <v>3162.94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bfX4PJO6BdHRu++K90UaBkDqGXsCvSXWgaU4a9FJZJBJsvjA7lweNwPv33Cc2UtTonep7t0QgMLr41STqbniPg==" saltValue="gOCnzF7NFbF+hMcGC3CMP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422011</v>
      </c>
      <c r="D6" s="33">
        <f t="shared" si="3"/>
        <v>46</v>
      </c>
      <c r="E6" s="33">
        <f t="shared" si="3"/>
        <v>17</v>
      </c>
      <c r="F6" s="33">
        <f t="shared" si="3"/>
        <v>4</v>
      </c>
      <c r="G6" s="33">
        <f t="shared" si="3"/>
        <v>0</v>
      </c>
      <c r="H6" s="33" t="str">
        <f t="shared" si="3"/>
        <v>長崎県　長崎市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66.680000000000007</v>
      </c>
      <c r="P6" s="34">
        <f t="shared" si="3"/>
        <v>1.3</v>
      </c>
      <c r="Q6" s="34">
        <f t="shared" si="3"/>
        <v>88.67</v>
      </c>
      <c r="R6" s="34">
        <f t="shared" si="3"/>
        <v>3300</v>
      </c>
      <c r="S6" s="34">
        <f t="shared" si="3"/>
        <v>416405</v>
      </c>
      <c r="T6" s="34">
        <f t="shared" si="3"/>
        <v>405.86</v>
      </c>
      <c r="U6" s="34">
        <f t="shared" si="3"/>
        <v>1025.98</v>
      </c>
      <c r="V6" s="34">
        <f t="shared" si="3"/>
        <v>5377</v>
      </c>
      <c r="W6" s="34">
        <f t="shared" si="3"/>
        <v>1.7</v>
      </c>
      <c r="X6" s="34">
        <f t="shared" si="3"/>
        <v>3162.94</v>
      </c>
      <c r="Y6" s="35">
        <f>IF(Y7="",NA(),Y7)</f>
        <v>117.06</v>
      </c>
      <c r="Z6" s="35">
        <f t="shared" ref="Z6:AH6" si="4">IF(Z7="",NA(),Z7)</f>
        <v>120.68</v>
      </c>
      <c r="AA6" s="35">
        <f t="shared" si="4"/>
        <v>122.7</v>
      </c>
      <c r="AB6" s="35">
        <f t="shared" si="4"/>
        <v>124.52</v>
      </c>
      <c r="AC6" s="35">
        <f t="shared" si="4"/>
        <v>126.75</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5">
        <f>IF(AU7="",NA(),AU7)</f>
        <v>114.55</v>
      </c>
      <c r="AV6" s="35">
        <f t="shared" ref="AV6:BD6" si="6">IF(AV7="",NA(),AV7)</f>
        <v>160.29</v>
      </c>
      <c r="AW6" s="35">
        <f t="shared" si="6"/>
        <v>184.18</v>
      </c>
      <c r="AX6" s="35">
        <f t="shared" si="6"/>
        <v>219.5</v>
      </c>
      <c r="AY6" s="35">
        <f t="shared" si="6"/>
        <v>258.08999999999997</v>
      </c>
      <c r="AZ6" s="35">
        <f t="shared" si="6"/>
        <v>49.07</v>
      </c>
      <c r="BA6" s="35">
        <f t="shared" si="6"/>
        <v>46.78</v>
      </c>
      <c r="BB6" s="35">
        <f t="shared" si="6"/>
        <v>47.44</v>
      </c>
      <c r="BC6" s="35">
        <f t="shared" si="6"/>
        <v>49.18</v>
      </c>
      <c r="BD6" s="35">
        <f t="shared" si="6"/>
        <v>47.72</v>
      </c>
      <c r="BE6" s="34" t="str">
        <f>IF(BE7="","",IF(BE7="-","【-】","【"&amp;SUBSTITUTE(TEXT(BE7,"#,##0.00"),"-","△")&amp;"】"))</f>
        <v>【49.61】</v>
      </c>
      <c r="BF6" s="35">
        <f>IF(BF7="",NA(),BF7)</f>
        <v>1556.32</v>
      </c>
      <c r="BG6" s="35">
        <f t="shared" ref="BG6:BO6" si="7">IF(BG7="",NA(),BG7)</f>
        <v>1415.23</v>
      </c>
      <c r="BH6" s="35">
        <f t="shared" si="7"/>
        <v>1293.07</v>
      </c>
      <c r="BI6" s="35">
        <f t="shared" si="7"/>
        <v>1164.53</v>
      </c>
      <c r="BJ6" s="35">
        <f t="shared" si="7"/>
        <v>1063.95</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203.67</v>
      </c>
      <c r="BR6" s="35">
        <f t="shared" ref="BR6:BZ6" si="8">IF(BR7="",NA(),BR7)</f>
        <v>246.23</v>
      </c>
      <c r="BS6" s="35">
        <f t="shared" si="8"/>
        <v>276.22000000000003</v>
      </c>
      <c r="BT6" s="35">
        <f t="shared" si="8"/>
        <v>310.55</v>
      </c>
      <c r="BU6" s="35">
        <f t="shared" si="8"/>
        <v>372.71</v>
      </c>
      <c r="BV6" s="35">
        <f t="shared" si="8"/>
        <v>66.22</v>
      </c>
      <c r="BW6" s="35">
        <f t="shared" si="8"/>
        <v>69.87</v>
      </c>
      <c r="BX6" s="35">
        <f t="shared" si="8"/>
        <v>74.3</v>
      </c>
      <c r="BY6" s="35">
        <f t="shared" si="8"/>
        <v>72.260000000000005</v>
      </c>
      <c r="BZ6" s="35">
        <f t="shared" si="8"/>
        <v>71.84</v>
      </c>
      <c r="CA6" s="34" t="str">
        <f>IF(CA7="","",IF(CA7="-","【-】","【"&amp;SUBSTITUTE(TEXT(CA7,"#,##0.00"),"-","△")&amp;"】"))</f>
        <v>【74.17】</v>
      </c>
      <c r="CB6" s="35">
        <f>IF(CB7="",NA(),CB7)</f>
        <v>113.64</v>
      </c>
      <c r="CC6" s="35">
        <f t="shared" ref="CC6:CK6" si="9">IF(CC7="",NA(),CC7)</f>
        <v>95.18</v>
      </c>
      <c r="CD6" s="35">
        <f t="shared" si="9"/>
        <v>85.38</v>
      </c>
      <c r="CE6" s="35">
        <f t="shared" si="9"/>
        <v>76.95</v>
      </c>
      <c r="CF6" s="35">
        <f t="shared" si="9"/>
        <v>63.98</v>
      </c>
      <c r="CG6" s="35">
        <f t="shared" si="9"/>
        <v>246.72</v>
      </c>
      <c r="CH6" s="35">
        <f t="shared" si="9"/>
        <v>234.96</v>
      </c>
      <c r="CI6" s="35">
        <f t="shared" si="9"/>
        <v>221.81</v>
      </c>
      <c r="CJ6" s="35">
        <f t="shared" si="9"/>
        <v>230.02</v>
      </c>
      <c r="CK6" s="35">
        <f t="shared" si="9"/>
        <v>228.47</v>
      </c>
      <c r="CL6" s="34" t="str">
        <f>IF(CL7="","",IF(CL7="-","【-】","【"&amp;SUBSTITUTE(TEXT(CL7,"#,##0.00"),"-","△")&amp;"】"))</f>
        <v>【218.56】</v>
      </c>
      <c r="CM6" s="35">
        <f>IF(CM7="",NA(),CM7)</f>
        <v>29.23</v>
      </c>
      <c r="CN6" s="35">
        <f t="shared" ref="CN6:CV6" si="10">IF(CN7="",NA(),CN7)</f>
        <v>29.29</v>
      </c>
      <c r="CO6" s="35">
        <f t="shared" si="10"/>
        <v>95.57</v>
      </c>
      <c r="CP6" s="35">
        <f t="shared" si="10"/>
        <v>47.31</v>
      </c>
      <c r="CQ6" s="35">
        <f t="shared" si="10"/>
        <v>46.48</v>
      </c>
      <c r="CR6" s="35">
        <f t="shared" si="10"/>
        <v>41.35</v>
      </c>
      <c r="CS6" s="35">
        <f t="shared" si="10"/>
        <v>42.9</v>
      </c>
      <c r="CT6" s="35">
        <f t="shared" si="10"/>
        <v>43.36</v>
      </c>
      <c r="CU6" s="35">
        <f t="shared" si="10"/>
        <v>42.56</v>
      </c>
      <c r="CV6" s="35">
        <f t="shared" si="10"/>
        <v>42.47</v>
      </c>
      <c r="CW6" s="34" t="str">
        <f>IF(CW7="","",IF(CW7="-","【-】","【"&amp;SUBSTITUTE(TEXT(CW7,"#,##0.00"),"-","△")&amp;"】"))</f>
        <v>【42.86】</v>
      </c>
      <c r="CX6" s="35">
        <f>IF(CX7="",NA(),CX7)</f>
        <v>81.599999999999994</v>
      </c>
      <c r="CY6" s="35">
        <f t="shared" ref="CY6:DG6" si="11">IF(CY7="",NA(),CY7)</f>
        <v>82.65</v>
      </c>
      <c r="CZ6" s="35">
        <f t="shared" si="11"/>
        <v>83.25</v>
      </c>
      <c r="DA6" s="35">
        <f t="shared" si="11"/>
        <v>84.72</v>
      </c>
      <c r="DB6" s="35">
        <f t="shared" si="11"/>
        <v>86.22</v>
      </c>
      <c r="DC6" s="35">
        <f t="shared" si="11"/>
        <v>82.9</v>
      </c>
      <c r="DD6" s="35">
        <f t="shared" si="11"/>
        <v>83.5</v>
      </c>
      <c r="DE6" s="35">
        <f t="shared" si="11"/>
        <v>83.06</v>
      </c>
      <c r="DF6" s="35">
        <f t="shared" si="11"/>
        <v>83.32</v>
      </c>
      <c r="DG6" s="35">
        <f t="shared" si="11"/>
        <v>83.75</v>
      </c>
      <c r="DH6" s="34" t="str">
        <f>IF(DH7="","",IF(DH7="-","【-】","【"&amp;SUBSTITUTE(TEXT(DH7,"#,##0.00"),"-","△")&amp;"】"))</f>
        <v>【84.20】</v>
      </c>
      <c r="DI6" s="35">
        <f>IF(DI7="",NA(),DI7)</f>
        <v>19.46</v>
      </c>
      <c r="DJ6" s="35">
        <f t="shared" ref="DJ6:DR6" si="12">IF(DJ7="",NA(),DJ7)</f>
        <v>21.65</v>
      </c>
      <c r="DK6" s="35">
        <f t="shared" si="12"/>
        <v>23.83</v>
      </c>
      <c r="DL6" s="35">
        <f t="shared" si="12"/>
        <v>26.05</v>
      </c>
      <c r="DM6" s="35">
        <f t="shared" si="12"/>
        <v>28.29</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422011</v>
      </c>
      <c r="D7" s="37">
        <v>46</v>
      </c>
      <c r="E7" s="37">
        <v>17</v>
      </c>
      <c r="F7" s="37">
        <v>4</v>
      </c>
      <c r="G7" s="37">
        <v>0</v>
      </c>
      <c r="H7" s="37" t="s">
        <v>96</v>
      </c>
      <c r="I7" s="37" t="s">
        <v>97</v>
      </c>
      <c r="J7" s="37" t="s">
        <v>98</v>
      </c>
      <c r="K7" s="37" t="s">
        <v>99</v>
      </c>
      <c r="L7" s="37" t="s">
        <v>100</v>
      </c>
      <c r="M7" s="37" t="s">
        <v>101</v>
      </c>
      <c r="N7" s="38" t="s">
        <v>102</v>
      </c>
      <c r="O7" s="38">
        <v>66.680000000000007</v>
      </c>
      <c r="P7" s="38">
        <v>1.3</v>
      </c>
      <c r="Q7" s="38">
        <v>88.67</v>
      </c>
      <c r="R7" s="38">
        <v>3300</v>
      </c>
      <c r="S7" s="38">
        <v>416405</v>
      </c>
      <c r="T7" s="38">
        <v>405.86</v>
      </c>
      <c r="U7" s="38">
        <v>1025.98</v>
      </c>
      <c r="V7" s="38">
        <v>5377</v>
      </c>
      <c r="W7" s="38">
        <v>1.7</v>
      </c>
      <c r="X7" s="38">
        <v>3162.94</v>
      </c>
      <c r="Y7" s="38">
        <v>117.06</v>
      </c>
      <c r="Z7" s="38">
        <v>120.68</v>
      </c>
      <c r="AA7" s="38">
        <v>122.7</v>
      </c>
      <c r="AB7" s="38">
        <v>124.52</v>
      </c>
      <c r="AC7" s="38">
        <v>126.75</v>
      </c>
      <c r="AD7" s="38">
        <v>100.94</v>
      </c>
      <c r="AE7" s="38">
        <v>100.85</v>
      </c>
      <c r="AF7" s="38">
        <v>102.13</v>
      </c>
      <c r="AG7" s="38">
        <v>101.72</v>
      </c>
      <c r="AH7" s="38">
        <v>102.73</v>
      </c>
      <c r="AI7" s="38">
        <v>102.87</v>
      </c>
      <c r="AJ7" s="38">
        <v>0</v>
      </c>
      <c r="AK7" s="38">
        <v>0</v>
      </c>
      <c r="AL7" s="38">
        <v>0</v>
      </c>
      <c r="AM7" s="38">
        <v>0</v>
      </c>
      <c r="AN7" s="38">
        <v>0</v>
      </c>
      <c r="AO7" s="38">
        <v>101.85</v>
      </c>
      <c r="AP7" s="38">
        <v>110.77</v>
      </c>
      <c r="AQ7" s="38">
        <v>109.51</v>
      </c>
      <c r="AR7" s="38">
        <v>112.88</v>
      </c>
      <c r="AS7" s="38">
        <v>94.97</v>
      </c>
      <c r="AT7" s="38">
        <v>76.63</v>
      </c>
      <c r="AU7" s="38">
        <v>114.55</v>
      </c>
      <c r="AV7" s="38">
        <v>160.29</v>
      </c>
      <c r="AW7" s="38">
        <v>184.18</v>
      </c>
      <c r="AX7" s="38">
        <v>219.5</v>
      </c>
      <c r="AY7" s="38">
        <v>258.08999999999997</v>
      </c>
      <c r="AZ7" s="38">
        <v>49.07</v>
      </c>
      <c r="BA7" s="38">
        <v>46.78</v>
      </c>
      <c r="BB7" s="38">
        <v>47.44</v>
      </c>
      <c r="BC7" s="38">
        <v>49.18</v>
      </c>
      <c r="BD7" s="38">
        <v>47.72</v>
      </c>
      <c r="BE7" s="38">
        <v>49.61</v>
      </c>
      <c r="BF7" s="38">
        <v>1556.32</v>
      </c>
      <c r="BG7" s="38">
        <v>1415.23</v>
      </c>
      <c r="BH7" s="38">
        <v>1293.07</v>
      </c>
      <c r="BI7" s="38">
        <v>1164.53</v>
      </c>
      <c r="BJ7" s="38">
        <v>1063.95</v>
      </c>
      <c r="BK7" s="38">
        <v>1434.89</v>
      </c>
      <c r="BL7" s="38">
        <v>1298.9100000000001</v>
      </c>
      <c r="BM7" s="38">
        <v>1243.71</v>
      </c>
      <c r="BN7" s="38">
        <v>1194.1500000000001</v>
      </c>
      <c r="BO7" s="38">
        <v>1206.79</v>
      </c>
      <c r="BP7" s="38">
        <v>1218.7</v>
      </c>
      <c r="BQ7" s="38">
        <v>203.67</v>
      </c>
      <c r="BR7" s="38">
        <v>246.23</v>
      </c>
      <c r="BS7" s="38">
        <v>276.22000000000003</v>
      </c>
      <c r="BT7" s="38">
        <v>310.55</v>
      </c>
      <c r="BU7" s="38">
        <v>372.71</v>
      </c>
      <c r="BV7" s="38">
        <v>66.22</v>
      </c>
      <c r="BW7" s="38">
        <v>69.87</v>
      </c>
      <c r="BX7" s="38">
        <v>74.3</v>
      </c>
      <c r="BY7" s="38">
        <v>72.260000000000005</v>
      </c>
      <c r="BZ7" s="38">
        <v>71.84</v>
      </c>
      <c r="CA7" s="38">
        <v>74.17</v>
      </c>
      <c r="CB7" s="38">
        <v>113.64</v>
      </c>
      <c r="CC7" s="38">
        <v>95.18</v>
      </c>
      <c r="CD7" s="38">
        <v>85.38</v>
      </c>
      <c r="CE7" s="38">
        <v>76.95</v>
      </c>
      <c r="CF7" s="38">
        <v>63.98</v>
      </c>
      <c r="CG7" s="38">
        <v>246.72</v>
      </c>
      <c r="CH7" s="38">
        <v>234.96</v>
      </c>
      <c r="CI7" s="38">
        <v>221.81</v>
      </c>
      <c r="CJ7" s="38">
        <v>230.02</v>
      </c>
      <c r="CK7" s="38">
        <v>228.47</v>
      </c>
      <c r="CL7" s="38">
        <v>218.56</v>
      </c>
      <c r="CM7" s="38">
        <v>29.23</v>
      </c>
      <c r="CN7" s="38">
        <v>29.29</v>
      </c>
      <c r="CO7" s="38">
        <v>95.57</v>
      </c>
      <c r="CP7" s="38">
        <v>47.31</v>
      </c>
      <c r="CQ7" s="38">
        <v>46.48</v>
      </c>
      <c r="CR7" s="38">
        <v>41.35</v>
      </c>
      <c r="CS7" s="38">
        <v>42.9</v>
      </c>
      <c r="CT7" s="38">
        <v>43.36</v>
      </c>
      <c r="CU7" s="38">
        <v>42.56</v>
      </c>
      <c r="CV7" s="38">
        <v>42.47</v>
      </c>
      <c r="CW7" s="38">
        <v>42.86</v>
      </c>
      <c r="CX7" s="38">
        <v>81.599999999999994</v>
      </c>
      <c r="CY7" s="38">
        <v>82.65</v>
      </c>
      <c r="CZ7" s="38">
        <v>83.25</v>
      </c>
      <c r="DA7" s="38">
        <v>84.72</v>
      </c>
      <c r="DB7" s="38">
        <v>86.22</v>
      </c>
      <c r="DC7" s="38">
        <v>82.9</v>
      </c>
      <c r="DD7" s="38">
        <v>83.5</v>
      </c>
      <c r="DE7" s="38">
        <v>83.06</v>
      </c>
      <c r="DF7" s="38">
        <v>83.32</v>
      </c>
      <c r="DG7" s="38">
        <v>83.75</v>
      </c>
      <c r="DH7" s="38">
        <v>84.2</v>
      </c>
      <c r="DI7" s="38">
        <v>19.46</v>
      </c>
      <c r="DJ7" s="38">
        <v>21.65</v>
      </c>
      <c r="DK7" s="38">
        <v>23.83</v>
      </c>
      <c r="DL7" s="38">
        <v>26.05</v>
      </c>
      <c r="DM7" s="38">
        <v>28.29</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2021-02-01T05:43:48Z</cp:lastPrinted>
  <dcterms:created xsi:type="dcterms:W3CDTF">2020-12-04T02:35:01Z</dcterms:created>
  <dcterms:modified xsi:type="dcterms:W3CDTF">2021-02-22T09:09:26Z</dcterms:modified>
  <cp:category/>
</cp:coreProperties>
</file>