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06FA9E72-5554-459F-960E-144541CD4BE5}" xr6:coauthVersionLast="45" xr6:coauthVersionMax="45" xr10:uidLastSave="{00000000-0000-0000-0000-000000000000}"/>
  <workbookProtection workbookAlgorithmName="SHA-512" workbookHashValue="PxlnfYn8OHBkzXSqMnZ8JNspCNmgMUykJ4htolvC9+iDQIjjjwd5duo+jlOdMBDWG78eBxCsKY/t0dBc40p46A==" workbookSaltValue="npG85t/E64SJs5uVLZ2aD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B10"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<sst xmlns="http://schemas.openxmlformats.org/spreadsheetml/2006/main" count="236" uniqueCount="121">
  <si>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</si>
  <si>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</si>
  <si>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</si>
  <si>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</si>
  <si>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</si>
  <si>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</si>
  <si>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</si>
  <si>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</si>
  <si>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</si>
  <si>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</si>
  <si>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</si>
  <si>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</si>
  <si>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</si>
  <si>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</si>
  <si>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</si>
  <si>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</si>
  <si>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</si>
  <si>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</si>
  <si>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</si>
  <si>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</si>
  <si>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</si>
  <si>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</si>
  <si>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</si>
  <si>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</si>
  <si>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</si>
  <si>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</si>
  <si>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</si>
  <si>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</si>
  <si>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</si>
  <si>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</si>
  <si>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</si>
  <si>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</si>
  <si>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</si>
  <si>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</si>
  <si>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</si>
  <si>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</si>
  <si>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</si>
  <si>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</si>
  <si>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</si>
  <si>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</si>
  <si>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</si>
  <si>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</si>
  <si>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</si>
  <si>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</si>
  <si>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</si>
  <si>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</si>
  <si>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</si>
  <si>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</si>
  <si>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</si>
  <si>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</si>
  <si>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</si>
  <si>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</si>
  <si>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</si>
  <si>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</si>
  <si>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</si>
  <si>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</si>
  <si>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</si>
  <si>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</si>
  <si>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</si>
  <si>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</si>
  <si>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</si>
  <si>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</si>
  <si>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</si>
  <si>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</si>
  <si>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</si>
  <si>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</si>
  <si>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</si>
  <si>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</si>
  <si>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</si>
  <si>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</si>
  <si>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</si>
  <si>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</si>
  <si>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</si>
  <si>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</si>
  <si>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</si>
  <si>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</si>
  <si>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</si>
  <si>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</si>
  <si>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</si>
  <si>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</si>
  <si>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</si>
  <si>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</si>
  <si>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</si>
  <si>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</si>
  <si>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</si>
  <si>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</si>
  <si>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</si>
  <si>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</si>
  <si>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</si>
  <si>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</si>
  <si>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</si>
  <si>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</si>
  <si>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</si>
  <si>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</si>
  <si>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</si>
  <si>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</si>
  <si>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</si>
  <si>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</si>
  <si>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</si>
  <si>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</si>
  <si>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</si>
  <si>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</si>
  <si>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</si>
  <si>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</si>
  <si>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</si>
  <si>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</si>
  <si>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</si>
  <si>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</si>
  <si>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</si>
  <si>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</si>
  <si>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</si>
  <si>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</si>
  <si>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</si>
  <si>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</si>
  <si>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</si>
  <si>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</si>
  <si>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</si>
  <si>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</si>
  <si>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本市の農業集落排水施設は、平成9年度から平成18年度にかけて供用が開始された施設である。施設の老朽化の状況は異なるが、今後各施設の老朽化が進んでいく。
　適切な維持管理及びその効率化に努め、事故の未然防止や維持管理費用の抑制を図っていく必要がある。</t>
    <rPh sb="52" eb="54">
      <t>ジョウキョウ</t>
    </rPh>
    <rPh sb="62" eb="63">
      <t>カク</t>
    </rPh>
    <phoneticPr fontId="4"/>
  </si>
  <si>
    <t xml:space="preserve">　施設の老朽化状況を把握するために平成28年度から3か年で機能診断調査を実施した。その結果を踏まえ、計画的な修繕、改築及び公共下水道との接続についての構想を策定しているところであり、今後、各施設を2040年までに公共下水道へ接続をすることにより、効率化を図ることとしている。
　なお、公共下水道への接続による費用対効果が見込めない施設については、人口の減少等、社会情勢の変化に応じた施設規模の適正化を図り、効率的な事業運営によりコストの縮減を図っていく。              
              </t>
    <rPh sb="36" eb="38">
      <t>ジッシ</t>
    </rPh>
    <rPh sb="78" eb="80">
      <t>サクテイ</t>
    </rPh>
    <rPh sb="91" eb="93">
      <t>コンゴ</t>
    </rPh>
    <rPh sb="94" eb="97">
      <t>カクシセツ</t>
    </rPh>
    <rPh sb="102" eb="103">
      <t>ネン</t>
    </rPh>
    <rPh sb="106" eb="108">
      <t>コウキョウ</t>
    </rPh>
    <rPh sb="108" eb="111">
      <t>ゲスイドウ</t>
    </rPh>
    <rPh sb="112" eb="114">
      <t>セツゾク</t>
    </rPh>
    <phoneticPr fontId="4"/>
  </si>
  <si>
    <t>「①収益的収支比率」は、近年は単年度の収支が黒字であることを示す100%を下回る60%台後半で推移している厳しい状況にあり、収支の不足分は一般会計からの繰入金により補填している。
　「④企業債残高対事業規模比率」については、企業債残高が減少していることから、前年度より減少している。
※H30決算統計時に地方債の償還に要する経費を負担する一般会計からの繰入金を見込んでいなかったことから、例年に比べ数値が上昇しているが、例年どおり繰入金の見込みを差し引くと当該値は1,040.14となる。
　「⑤経費回収率」は、類似団体平均値を下回る30～40%台で推移している。これは、使用料は公共下水道と同様の水準とする一方で、小規模な処理施設が分散しているため、維持管理費に多額の費用を要しているためである。
　「⑥汚水処理原価」は、類似団体平均値を大きく上回っており、汚水処理費の削減に取り組むとともに、公共下水道への接続や施設規模の適正化を図っていく必要がある。
　「⑦施設利用率」は類似団体平均値を下回っており、今後、今後、施設の統廃合など一層の効率的な運用が必要となる。
　「⑧水洗化率」は、類似団体平均値を上回っているが、今後も水洗化勧奨を行い、使用料収入の確保に努める。</t>
    <rPh sb="44" eb="46">
      <t>コウハン</t>
    </rPh>
    <rPh sb="112" eb="114">
      <t>キギョウ</t>
    </rPh>
    <rPh sb="114" eb="115">
      <t>サイ</t>
    </rPh>
    <rPh sb="115" eb="117">
      <t>ザンダカ</t>
    </rPh>
    <rPh sb="118" eb="120">
      <t>ゲンショウ</t>
    </rPh>
    <rPh sb="129" eb="132">
      <t>ゼンネンド</t>
    </rPh>
    <rPh sb="134" eb="136">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</si>
</sst>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ED-4429-A228-12DD7D84A6B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0DED-4429-A228-12DD7D84A6B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42.34</c:v>
                </c:pt>
                <c:pt idx="1">
                  <c:v>42.69</c:v>
                </c:pt>
                <c:pt idx="2">
                  <c:v>42.22</c:v>
                </c:pt>
                <c:pt idx="3">
                  <c:v>43.17</c:v>
                </c:pt>
                <c:pt idx="4">
                  <c:v>43.17</c:v>
                </c:pt>
              </c:numCache>
            </c:numRef>
          </c:val>
          <c:extLst>
            <c:ext xmlns:c16="http://schemas.microsoft.com/office/drawing/2014/chart" uri="{C3380CC4-5D6E-409C-BE32-E72D297353CC}">
              <c16:uniqueId val="{00000000-F175-4490-A909-F977A20C707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F175-4490-A909-F977A20C707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83.29</c:v>
                </c:pt>
                <c:pt idx="1">
                  <c:v>84.22</c:v>
                </c:pt>
                <c:pt idx="2">
                  <c:v>85.82</c:v>
                </c:pt>
                <c:pt idx="3">
                  <c:v>86.06</c:v>
                </c:pt>
                <c:pt idx="4">
                  <c:v>86.07</c:v>
                </c:pt>
              </c:numCache>
            </c:numRef>
          </c:val>
          <c:extLst>
            <c:ext xmlns:c16="http://schemas.microsoft.com/office/drawing/2014/chart" uri="{C3380CC4-5D6E-409C-BE32-E72D297353CC}">
              <c16:uniqueId val="{00000000-55AF-4103-9C80-EF1E1FD1071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55AF-4103-9C80-EF1E1FD1071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64.41</c:v>
                </c:pt>
                <c:pt idx="1">
                  <c:v>60.64</c:v>
                </c:pt>
                <c:pt idx="2">
                  <c:v>65.88</c:v>
                </c:pt>
                <c:pt idx="3">
                  <c:v>66.09</c:v>
                </c:pt>
                <c:pt idx="4">
                  <c:v>68.27</c:v>
                </c:pt>
              </c:numCache>
            </c:numRef>
          </c:val>
          <c:extLst>
            <c:ext xmlns:c16="http://schemas.microsoft.com/office/drawing/2014/chart" uri="{C3380CC4-5D6E-409C-BE32-E72D297353CC}">
              <c16:uniqueId val="{00000000-04A9-419B-81B2-F140DF5F1D5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A9-419B-81B2-F140DF5F1D5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28-49F9-B319-BFA71E0491E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28-49F9-B319-BFA71E0491E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35-423C-845B-9EA0860EF86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35-423C-845B-9EA0860EF86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61-4B7E-BF65-750F0C86E54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61-4B7E-BF65-750F0C86E54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9C-480A-B4F4-BE607038377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9C-480A-B4F4-BE607038377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1293.47</c:v>
                </c:pt>
                <c:pt idx="1">
                  <c:v>1224.01</c:v>
                </c:pt>
                <c:pt idx="2">
                  <c:v>1130.3399999999999</c:v>
                </c:pt>
                <c:pt idx="3">
                  <c:v>2602.3200000000002</c:v>
                </c:pt>
                <c:pt idx="4">
                  <c:v>945.54</c:v>
                </c:pt>
              </c:numCache>
            </c:numRef>
          </c:val>
          <c:extLst>
            <c:ext xmlns:c16="http://schemas.microsoft.com/office/drawing/2014/chart" uri="{C3380CC4-5D6E-409C-BE32-E72D297353CC}">
              <c16:uniqueId val="{00000000-BA11-489D-83AD-7FBF83042DC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BA11-489D-83AD-7FBF83042DC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36.76</c:v>
                </c:pt>
                <c:pt idx="1">
                  <c:v>33.07</c:v>
                </c:pt>
                <c:pt idx="2">
                  <c:v>38.25</c:v>
                </c:pt>
                <c:pt idx="3">
                  <c:v>38.22</c:v>
                </c:pt>
                <c:pt idx="4">
                  <c:v>40.450000000000003</c:v>
                </c:pt>
              </c:numCache>
            </c:numRef>
          </c:val>
          <c:extLst>
            <c:ext xmlns:c16="http://schemas.microsoft.com/office/drawing/2014/chart" uri="{C3380CC4-5D6E-409C-BE32-E72D297353CC}">
              <c16:uniqueId val="{00000000-6571-47FD-B945-DBB94BAD58E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6571-47FD-B945-DBB94BAD58E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547.86</c:v>
                </c:pt>
                <c:pt idx="1">
                  <c:v>609.47</c:v>
                </c:pt>
                <c:pt idx="2">
                  <c:v>532.01</c:v>
                </c:pt>
                <c:pt idx="3">
                  <c:v>533.13</c:v>
                </c:pt>
                <c:pt idx="4">
                  <c:v>509.77</c:v>
                </c:pt>
              </c:numCache>
            </c:numRef>
          </c:val>
          <c:extLst>
            <c:ext xmlns:c16="http://schemas.microsoft.com/office/drawing/2014/chart" uri="{C3380CC4-5D6E-409C-BE32-E72D297353CC}">
              <c16:uniqueId val="{00000000-8A7A-4B9F-84BD-5AB4DDDACC1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8A7A-4B9F-84BD-5AB4DDDACC1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A57" sqref="A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長崎市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416405</v>
      </c>
      <c r="AM8" s="69"/>
      <c r="AN8" s="69"/>
      <c r="AO8" s="69"/>
      <c r="AP8" s="69"/>
      <c r="AQ8" s="69"/>
      <c r="AR8" s="69"/>
      <c r="AS8" s="69"/>
      <c r="AT8" s="68">
        <f>データ!T6</f>
        <v>405.86</v>
      </c>
      <c r="AU8" s="68"/>
      <c r="AV8" s="68"/>
      <c r="AW8" s="68"/>
      <c r="AX8" s="68"/>
      <c r="AY8" s="68"/>
      <c r="AZ8" s="68"/>
      <c r="BA8" s="68"/>
      <c r="BB8" s="68">
        <f>データ!U6</f>
        <v>1025.98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1.1200000000000001</v>
      </c>
      <c r="Q10" s="68"/>
      <c r="R10" s="68"/>
      <c r="S10" s="68"/>
      <c r="T10" s="68"/>
      <c r="U10" s="68"/>
      <c r="V10" s="68"/>
      <c r="W10" s="68">
        <f>データ!Q6</f>
        <v>89.65</v>
      </c>
      <c r="X10" s="68"/>
      <c r="Y10" s="68"/>
      <c r="Z10" s="68"/>
      <c r="AA10" s="68"/>
      <c r="AB10" s="68"/>
      <c r="AC10" s="68"/>
      <c r="AD10" s="69">
        <f>データ!R6</f>
        <v>3300</v>
      </c>
      <c r="AE10" s="69"/>
      <c r="AF10" s="69"/>
      <c r="AG10" s="69"/>
      <c r="AH10" s="69"/>
      <c r="AI10" s="69"/>
      <c r="AJ10" s="69"/>
      <c r="AK10" s="2"/>
      <c r="AL10" s="69">
        <f>データ!V6</f>
        <v>4630</v>
      </c>
      <c r="AM10" s="69"/>
      <c r="AN10" s="69"/>
      <c r="AO10" s="69"/>
      <c r="AP10" s="69"/>
      <c r="AQ10" s="69"/>
      <c r="AR10" s="69"/>
      <c r="AS10" s="69"/>
      <c r="AT10" s="68">
        <f>データ!W6</f>
        <v>1.63</v>
      </c>
      <c r="AU10" s="68"/>
      <c r="AV10" s="68"/>
      <c r="AW10" s="68"/>
      <c r="AX10" s="68"/>
      <c r="AY10" s="68"/>
      <c r="AZ10" s="68"/>
      <c r="BA10" s="68"/>
      <c r="BB10" s="68">
        <f>データ!X6</f>
        <v>2840.49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vi3sdDOMivxPNKYrruv5XDxKQLl34epPyrtt2cUPsM86BnetOTHmc6yQVk5FGFFyPD80h12TKfESB0oCXTzSWw==" saltValue="x4tyIpM8eYWG2ayKAzGts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422011</v>
      </c>
      <c r="D6" s="33">
        <f t="shared" si="3"/>
        <v>47</v>
      </c>
      <c r="E6" s="33">
        <f t="shared" si="3"/>
        <v>17</v>
      </c>
      <c r="F6" s="33">
        <f t="shared" si="3"/>
        <v>5</v>
      </c>
      <c r="G6" s="33">
        <f t="shared" si="3"/>
        <v>0</v>
      </c>
      <c r="H6" s="33" t="str">
        <f t="shared" si="3"/>
        <v>長崎県　長崎市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1.1200000000000001</v>
      </c>
      <c r="Q6" s="34">
        <f t="shared" si="3"/>
        <v>89.65</v>
      </c>
      <c r="R6" s="34">
        <f t="shared" si="3"/>
        <v>3300</v>
      </c>
      <c r="S6" s="34">
        <f t="shared" si="3"/>
        <v>416405</v>
      </c>
      <c r="T6" s="34">
        <f t="shared" si="3"/>
        <v>405.86</v>
      </c>
      <c r="U6" s="34">
        <f t="shared" si="3"/>
        <v>1025.98</v>
      </c>
      <c r="V6" s="34">
        <f t="shared" si="3"/>
        <v>4630</v>
      </c>
      <c r="W6" s="34">
        <f t="shared" si="3"/>
        <v>1.63</v>
      </c>
      <c r="X6" s="34">
        <f t="shared" si="3"/>
        <v>2840.49</v>
      </c>
      <c r="Y6" s="35">
        <f>IF(Y7="",NA(),Y7)</f>
        <v>64.41</v>
      </c>
      <c r="Z6" s="35">
        <f t="shared" ref="Z6:AH6" si="4">IF(Z7="",NA(),Z7)</f>
        <v>60.64</v>
      </c>
      <c r="AA6" s="35">
        <f t="shared" si="4"/>
        <v>65.88</v>
      </c>
      <c r="AB6" s="35">
        <f t="shared" si="4"/>
        <v>66.09</v>
      </c>
      <c r="AC6" s="35">
        <f t="shared" si="4"/>
        <v>68.27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1293.47</v>
      </c>
      <c r="BG6" s="35">
        <f t="shared" ref="BG6:BO6" si="7">IF(BG7="",NA(),BG7)</f>
        <v>1224.01</v>
      </c>
      <c r="BH6" s="35">
        <f t="shared" si="7"/>
        <v>1130.3399999999999</v>
      </c>
      <c r="BI6" s="35">
        <f t="shared" si="7"/>
        <v>2602.3200000000002</v>
      </c>
      <c r="BJ6" s="35">
        <f t="shared" si="7"/>
        <v>945.54</v>
      </c>
      <c r="BK6" s="35">
        <f t="shared" si="7"/>
        <v>1081.8</v>
      </c>
      <c r="BL6" s="35">
        <f t="shared" si="7"/>
        <v>974.93</v>
      </c>
      <c r="BM6" s="35">
        <f t="shared" si="7"/>
        <v>855.8</v>
      </c>
      <c r="BN6" s="35">
        <f t="shared" si="7"/>
        <v>789.46</v>
      </c>
      <c r="BO6" s="35">
        <f t="shared" si="7"/>
        <v>826.83</v>
      </c>
      <c r="BP6" s="34" t="str">
        <f>IF(BP7="","",IF(BP7="-","【-】","【"&amp;SUBSTITUTE(TEXT(BP7,"#,##0.00"),"-","△")&amp;"】"))</f>
        <v>【765.47】</v>
      </c>
      <c r="BQ6" s="35">
        <f>IF(BQ7="",NA(),BQ7)</f>
        <v>36.76</v>
      </c>
      <c r="BR6" s="35">
        <f t="shared" ref="BR6:BZ6" si="8">IF(BR7="",NA(),BR7)</f>
        <v>33.07</v>
      </c>
      <c r="BS6" s="35">
        <f t="shared" si="8"/>
        <v>38.25</v>
      </c>
      <c r="BT6" s="35">
        <f t="shared" si="8"/>
        <v>38.22</v>
      </c>
      <c r="BU6" s="35">
        <f t="shared" si="8"/>
        <v>40.450000000000003</v>
      </c>
      <c r="BV6" s="35">
        <f t="shared" si="8"/>
        <v>52.19</v>
      </c>
      <c r="BW6" s="35">
        <f t="shared" si="8"/>
        <v>55.32</v>
      </c>
      <c r="BX6" s="35">
        <f t="shared" si="8"/>
        <v>59.8</v>
      </c>
      <c r="BY6" s="35">
        <f t="shared" si="8"/>
        <v>57.77</v>
      </c>
      <c r="BZ6" s="35">
        <f t="shared" si="8"/>
        <v>57.31</v>
      </c>
      <c r="CA6" s="34" t="str">
        <f>IF(CA7="","",IF(CA7="-","【-】","【"&amp;SUBSTITUTE(TEXT(CA7,"#,##0.00"),"-","△")&amp;"】"))</f>
        <v>【59.59】</v>
      </c>
      <c r="CB6" s="35">
        <f>IF(CB7="",NA(),CB7)</f>
        <v>547.86</v>
      </c>
      <c r="CC6" s="35">
        <f t="shared" ref="CC6:CK6" si="9">IF(CC7="",NA(),CC7)</f>
        <v>609.47</v>
      </c>
      <c r="CD6" s="35">
        <f t="shared" si="9"/>
        <v>532.01</v>
      </c>
      <c r="CE6" s="35">
        <f t="shared" si="9"/>
        <v>533.13</v>
      </c>
      <c r="CF6" s="35">
        <f t="shared" si="9"/>
        <v>509.77</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42.34</v>
      </c>
      <c r="CN6" s="35">
        <f t="shared" ref="CN6:CV6" si="10">IF(CN7="",NA(),CN7)</f>
        <v>42.69</v>
      </c>
      <c r="CO6" s="35">
        <f t="shared" si="10"/>
        <v>42.22</v>
      </c>
      <c r="CP6" s="35">
        <f t="shared" si="10"/>
        <v>43.17</v>
      </c>
      <c r="CQ6" s="35">
        <f t="shared" si="10"/>
        <v>43.17</v>
      </c>
      <c r="CR6" s="35">
        <f t="shared" si="10"/>
        <v>52.31</v>
      </c>
      <c r="CS6" s="35">
        <f t="shared" si="10"/>
        <v>60.65</v>
      </c>
      <c r="CT6" s="35">
        <f t="shared" si="10"/>
        <v>51.75</v>
      </c>
      <c r="CU6" s="35">
        <f t="shared" si="10"/>
        <v>50.68</v>
      </c>
      <c r="CV6" s="35">
        <f t="shared" si="10"/>
        <v>50.14</v>
      </c>
      <c r="CW6" s="34" t="str">
        <f>IF(CW7="","",IF(CW7="-","【-】","【"&amp;SUBSTITUTE(TEXT(CW7,"#,##0.00"),"-","△")&amp;"】"))</f>
        <v>【51.30】</v>
      </c>
      <c r="CX6" s="35">
        <f>IF(CX7="",NA(),CX7)</f>
        <v>83.29</v>
      </c>
      <c r="CY6" s="35">
        <f t="shared" ref="CY6:DG6" si="11">IF(CY7="",NA(),CY7)</f>
        <v>84.22</v>
      </c>
      <c r="CZ6" s="35">
        <f t="shared" si="11"/>
        <v>85.82</v>
      </c>
      <c r="DA6" s="35">
        <f t="shared" si="11"/>
        <v>86.06</v>
      </c>
      <c r="DB6" s="35">
        <f t="shared" si="11"/>
        <v>86.07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422011</v>
      </c>
      <c r="D7" s="37">
        <v>47</v>
      </c>
      <c r="E7" s="37">
        <v>17</v>
      </c>
      <c r="F7" s="37">
        <v>5</v>
      </c>
      <c r="G7" s="37">
        <v>0</v>
      </c>
      <c r="H7" s="37" t="s">
        <v>98</v>
      </c>
      <c r="I7" s="37" t="s">
        <v>99</v>
      </c>
      <c r="J7" s="37" t="s">
        <v>100</v>
      </c>
      <c r="K7" s="37" t="s">
        <v>101</v>
      </c>
      <c r="L7" s="37" t="s">
        <v>102</v>
      </c>
      <c r="M7" s="37" t="s">
        <v>103</v>
      </c>
      <c r="N7" s="38" t="s">
        <v>104</v>
      </c>
      <c r="O7" s="38" t="s">
        <v>105</v>
      </c>
      <c r="P7" s="38">
        <v>1.1200000000000001</v>
      </c>
      <c r="Q7" s="38">
        <v>89.65</v>
      </c>
      <c r="R7" s="38">
        <v>3300</v>
      </c>
      <c r="S7" s="38">
        <v>416405</v>
      </c>
      <c r="T7" s="38">
        <v>405.86</v>
      </c>
      <c r="U7" s="38">
        <v>1025.98</v>
      </c>
      <c r="V7" s="38">
        <v>4630</v>
      </c>
      <c r="W7" s="38">
        <v>1.63</v>
      </c>
      <c r="X7" s="38">
        <v>2840.49</v>
      </c>
      <c r="Y7" s="38">
        <v>64.41</v>
      </c>
      <c r="Z7" s="38">
        <v>60.64</v>
      </c>
      <c r="AA7" s="38">
        <v>65.88</v>
      </c>
      <c r="AB7" s="38">
        <v>66.09</v>
      </c>
      <c r="AC7" s="38">
        <v>68.27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1293.47</v>
      </c>
      <c r="BG7" s="38">
        <v>1224.01</v>
      </c>
      <c r="BH7" s="38">
        <v>1130.3399999999999</v>
      </c>
      <c r="BI7" s="38">
        <v>2602.3200000000002</v>
      </c>
      <c r="BJ7" s="38">
        <v>945.54</v>
      </c>
      <c r="BK7" s="38">
        <v>1081.8</v>
      </c>
      <c r="BL7" s="38">
        <v>974.93</v>
      </c>
      <c r="BM7" s="38">
        <v>855.8</v>
      </c>
      <c r="BN7" s="38">
        <v>789.46</v>
      </c>
      <c r="BO7" s="38">
        <v>826.83</v>
      </c>
      <c r="BP7" s="38">
        <v>765.47</v>
      </c>
      <c r="BQ7" s="38">
        <v>36.76</v>
      </c>
      <c r="BR7" s="38">
        <v>33.07</v>
      </c>
      <c r="BS7" s="38">
        <v>38.25</v>
      </c>
      <c r="BT7" s="38">
        <v>38.22</v>
      </c>
      <c r="BU7" s="38">
        <v>40.450000000000003</v>
      </c>
      <c r="BV7" s="38">
        <v>52.19</v>
      </c>
      <c r="BW7" s="38">
        <v>55.32</v>
      </c>
      <c r="BX7" s="38">
        <v>59.8</v>
      </c>
      <c r="BY7" s="38">
        <v>57.77</v>
      </c>
      <c r="BZ7" s="38">
        <v>57.31</v>
      </c>
      <c r="CA7" s="38">
        <v>59.59</v>
      </c>
      <c r="CB7" s="38">
        <v>547.86</v>
      </c>
      <c r="CC7" s="38">
        <v>609.47</v>
      </c>
      <c r="CD7" s="38">
        <v>532.01</v>
      </c>
      <c r="CE7" s="38">
        <v>533.13</v>
      </c>
      <c r="CF7" s="38">
        <v>509.77</v>
      </c>
      <c r="CG7" s="38">
        <v>296.14</v>
      </c>
      <c r="CH7" s="38">
        <v>283.17</v>
      </c>
      <c r="CI7" s="38">
        <v>263.76</v>
      </c>
      <c r="CJ7" s="38">
        <v>274.35000000000002</v>
      </c>
      <c r="CK7" s="38">
        <v>273.52</v>
      </c>
      <c r="CL7" s="38">
        <v>257.86</v>
      </c>
      <c r="CM7" s="38">
        <v>42.34</v>
      </c>
      <c r="CN7" s="38">
        <v>42.69</v>
      </c>
      <c r="CO7" s="38">
        <v>42.22</v>
      </c>
      <c r="CP7" s="38">
        <v>43.17</v>
      </c>
      <c r="CQ7" s="38">
        <v>43.17</v>
      </c>
      <c r="CR7" s="38">
        <v>52.31</v>
      </c>
      <c r="CS7" s="38">
        <v>60.65</v>
      </c>
      <c r="CT7" s="38">
        <v>51.75</v>
      </c>
      <c r="CU7" s="38">
        <v>50.68</v>
      </c>
      <c r="CV7" s="38">
        <v>50.14</v>
      </c>
      <c r="CW7" s="38">
        <v>51.3</v>
      </c>
      <c r="CX7" s="38">
        <v>83.29</v>
      </c>
      <c r="CY7" s="38">
        <v>84.22</v>
      </c>
      <c r="CZ7" s="38">
        <v>85.82</v>
      </c>
      <c r="DA7" s="38">
        <v>86.06</v>
      </c>
      <c r="DB7" s="38">
        <v>86.07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2021-02-09T07:46:53Z</cp:lastPrinted>
  <dcterms:created xsi:type="dcterms:W3CDTF">2020-12-04T03:08:55Z</dcterms:created>
  <dcterms:modified xsi:type="dcterms:W3CDTF">2021-02-22T09:09:10Z</dcterms:modified>
  <cp:category/>
</cp:coreProperties>
</file>