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68BE4896-2DD0-45A6-97AF-ADA850E2A123}" xr6:coauthVersionLast="45" xr6:coauthVersionMax="45" xr10:uidLastSave="{00000000-0000-0000-0000-000000000000}"/>
  <workbookProtection workbookAlgorithmName="SHA-512" workbookHashValue="nufM0sK2XBXagO1mdELXdnym4ebcASwwOHLk+eEUhM4bVfh2+v0Wd4IqALpqSgsY/JKkFmkubGBu1y3tg5pq5A==" workbookSaltValue="iIZpLdReMd/NG/Cqf7t05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D10" i="4"/>
  <c r="B10" i="4"/>
  <c r="AD8" i="4"/>
  <c r="I8" i="4"/>
  <c r="B8"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<sst xmlns="http://schemas.openxmlformats.org/spreadsheetml/2006/main" count="231" uniqueCount="116">
  <si>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</si>
  <si>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</si>
  <si>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</si>
  <si>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</si>
  <si>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</si>
  <si>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</si>
  <si>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</si>
  <si>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</si>
  <si>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</si>
  <si>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</si>
  <si>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</si>
  <si>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</si>
  <si>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</si>
  <si>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</si>
  <si>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</si>
  <si>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</si>
  <si>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</si>
  <si>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</si>
  <si>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</si>
  <si>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</si>
  <si>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</si>
  <si>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</si>
  <si>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</si>
  <si>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</si>
  <si>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</si>
  <si>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</si>
  <si>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</si>
  <si>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</si>
  <si>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</si>
  <si>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</si>
  <si>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</si>
  <si>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</si>
  <si>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</si>
  <si>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</si>
  <si>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</si>
  <si>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</si>
  <si>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</si>
  <si>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</si>
  <si>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</si>
  <si>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</si>
  <si>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</si>
  <si>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</si>
  <si>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</si>
  <si>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</si>
  <si>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</si>
  <si>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</si>
  <si>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</si>
  <si>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</si>
  <si>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</si>
  <si>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</si>
  <si>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</si>
  <si>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</si>
  <si>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</si>
  <si>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</si>
  <si>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</si>
  <si>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</si>
  <si>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</si>
  <si>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</si>
  <si>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</si>
  <si>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</si>
  <si>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</si>
  <si>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</si>
  <si>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</si>
  <si>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</si>
  <si>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</si>
  <si>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</si>
  <si>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</si>
  <si>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</si>
  <si>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</si>
  <si>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</si>
  <si>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</si>
  <si>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</si>
  <si>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</si>
  <si>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</si>
  <si>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</si>
  <si>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</si>
  <si>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</si>
  <si>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</si>
  <si>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</si>
  <si>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</si>
  <si>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</si>
  <si>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</si>
  <si>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</si>
  <si>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</si>
  <si>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</si>
  <si>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</si>
  <si>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</si>
  <si>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</si>
  <si>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</si>
  <si>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</si>
  <si>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</si>
  <si>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</si>
  <si>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</si>
  <si>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</si>
  <si>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</si>
  <si>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</si>
  <si>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</si>
  <si>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</si>
  <si>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</si>
  <si>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</si>
  <si>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</si>
  <si>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</si>
  <si>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</si>
  <si>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</si>
  <si>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</si>
  <si>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</si>
  <si>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</si>
  <si>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</si>
  <si>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</si>
  <si>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</si>
  <si>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</si>
  <si>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</si>
  <si>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</si>
  <si>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有形固定資産減価償却率、② 管渠老朽化率、③管渠改善率
　本市は供用開始から50年以上経過しているため、有形固定資産減価償却率は他都市よりも老朽化が現れた状況になっている。
　管渠老朽化率は、標準耐用年数（50年）を超過した管渠の増加により年々上昇しているが、全てを更新すると莫大な費用が必要となるうえ非効率であるため、ストックマネジメント計画を策定し目標耐用年数を設定したうえで計画的かつ効率的な改築更新等を実施しており、管渠改善率はH30以降は類似団体平均値を上回っている。</t>
    <rPh sb="54" eb="56">
      <t>ユウケイ</t>
    </rPh>
    <rPh sb="56" eb="58">
      <t>コテイ</t>
    </rPh>
    <rPh sb="60" eb="62">
      <t>ゲンカ</t>
    </rPh>
    <rPh sb="62" eb="64">
      <t>ショウキャク</t>
    </rPh>
    <rPh sb="64" eb="65">
      <t>リツ</t>
    </rPh>
    <rPh sb="66" eb="69">
      <t>タトシ</t>
    </rPh>
    <rPh sb="90" eb="92">
      <t>カンキョ</t>
    </rPh>
    <rPh sb="92" eb="95">
      <t>ロウキュウカ</t>
    </rPh>
    <rPh sb="95" eb="96">
      <t>リツ</t>
    </rPh>
    <rPh sb="98" eb="100">
      <t>ヒョウジュン</t>
    </rPh>
    <rPh sb="100" eb="102">
      <t>タイヨウ</t>
    </rPh>
    <rPh sb="102" eb="104">
      <t>ネンスウ</t>
    </rPh>
    <rPh sb="107" eb="108">
      <t>ネン</t>
    </rPh>
    <rPh sb="110" eb="112">
      <t>チョウカ</t>
    </rPh>
    <rPh sb="122" eb="124">
      <t>ネンネン</t>
    </rPh>
    <rPh sb="124" eb="126">
      <t>ジョウショウ</t>
    </rPh>
    <rPh sb="132" eb="133">
      <t>スベ</t>
    </rPh>
    <rPh sb="135" eb="137">
      <t>コウシン</t>
    </rPh>
    <rPh sb="140" eb="142">
      <t>バクダイ</t>
    </rPh>
    <rPh sb="143" eb="145">
      <t>ヒヨウ</t>
    </rPh>
    <rPh sb="146" eb="148">
      <t>ヒツヨウ</t>
    </rPh>
    <rPh sb="153" eb="156">
      <t>ヒコウリツ</t>
    </rPh>
    <rPh sb="172" eb="174">
      <t>ケイカク</t>
    </rPh>
    <rPh sb="175" eb="177">
      <t>サクテイ</t>
    </rPh>
    <rPh sb="178" eb="180">
      <t>モクヒョウ</t>
    </rPh>
    <rPh sb="180" eb="182">
      <t>タイヨウ</t>
    </rPh>
    <rPh sb="182" eb="184">
      <t>ネンスウ</t>
    </rPh>
    <rPh sb="185" eb="187">
      <t>セッテイ</t>
    </rPh>
    <rPh sb="192" eb="195">
      <t>ケイカクテキ</t>
    </rPh>
    <rPh sb="197" eb="200">
      <t>コウリツテキ</t>
    </rPh>
    <rPh sb="201" eb="203">
      <t>カイチク</t>
    </rPh>
    <rPh sb="203" eb="205">
      <t>コウシン</t>
    </rPh>
    <rPh sb="205" eb="206">
      <t>トウ</t>
    </rPh>
    <rPh sb="207" eb="209">
      <t>ジッシ</t>
    </rPh>
    <rPh sb="214" eb="216">
      <t>カンキョ</t>
    </rPh>
    <rPh sb="216" eb="218">
      <t>カイゼン</t>
    </rPh>
    <rPh sb="218" eb="219">
      <t>リツ</t>
    </rPh>
    <rPh sb="223" eb="225">
      <t>イコウ</t>
    </rPh>
    <rPh sb="226" eb="228">
      <t>ルイジ</t>
    </rPh>
    <rPh sb="228" eb="230">
      <t>ダンタイ</t>
    </rPh>
    <rPh sb="230" eb="233">
      <t>ヘイキンチ</t>
    </rPh>
    <rPh sb="234" eb="236">
      <t>ウワマワ</t>
    </rPh>
    <phoneticPr fontId="4"/>
  </si>
  <si>
    <t>　経常収支においては一定保たれているものの、汚水処理に係る費用を使用料だけでなく、一般会計繰入金で賄っている状況である。
　本市では、未だに多くの下水道の未普及地域を抱えているため、最適な整備エリアを設定しつつ、早急に未普及地域の解消を図る必要がある。
　また、供用開始から50年以上経過しており、改築・更新なども同時に進めていく必要があるため、ストックマネジメント計画に基づく計画的な改築・更新の実施により、施設管理の最適化に努めている。
　今後も経費削減に努めるとともに、使用料収入の増加を図るため普及率及び水洗化率の向上に取り組んでいく。</t>
    <rPh sb="225" eb="227">
      <t>ケイヒ</t>
    </rPh>
    <rPh sb="227" eb="229">
      <t>サクゲン</t>
    </rPh>
    <rPh sb="230" eb="231">
      <t>ツト</t>
    </rPh>
    <phoneticPr fontId="4"/>
  </si>
  <si>
    <t>①経常収支比率、③流動比率
　経常収支比率は、類似団体平均値を下回っているが100%以上である。流動比率は100％以上かつ類似団体平均値を上回っており、一時借入金もなく安全な状態といえる。
②累積欠損金比率
　調査期間の5年間において欠損金は生じていない。
④企業債残高対事業規模比率
　企業債残高が増加し比率が上昇した。類似団体平均値は事業規模の約9倍の企業債を保有した状態であるのに対し、本市は事業規模の約13倍を保有した状態となっている。
⑤経費回収率、⑥汚水処理原価
　経費回収率は類似団体平均値と同水準であり、ほぼ100％になっている。汚水処理原価は類似団体平均値より安価になっている。これは、本市が普及拡大の途中であるため、類似団体より汚水処理費が安価であることと考えられる。
⑦施設利用率
　降雨量の多寡による地下水等の状況が、晴天時の流入水量の増減に影響を与えている可能性もあるが、施設利用率は前年度より約1.7ポイント増加しており、普及拡大の途中であることを考慮すれば適正な範囲で推移していると考える。
⑧水洗化率
　本市は、現在も下水道の普及拡大に向けて整備を進めており、供用開始から間もない区域があるため、類似団体平均値と比べると水洗化率が低い状況となっている。</t>
    <rPh sb="106" eb="108">
      <t>チョウサ</t>
    </rPh>
    <rPh sb="108" eb="110">
      <t>キカン</t>
    </rPh>
    <rPh sb="112" eb="114">
      <t>ネンカン</t>
    </rPh>
    <rPh sb="146" eb="148">
      <t>キギョウ</t>
    </rPh>
    <rPh sb="148" eb="149">
      <t>サイ</t>
    </rPh>
    <rPh sb="149" eb="151">
      <t>ザンダカ</t>
    </rPh>
    <rPh sb="152" eb="154">
      <t>ゾウカ</t>
    </rPh>
    <rPh sb="155" eb="157">
      <t>ヒリツ</t>
    </rPh>
    <rPh sb="158" eb="160">
      <t>ジョウショウ</t>
    </rPh>
    <rPh sb="242" eb="244">
      <t>ケイヒ</t>
    </rPh>
    <rPh sb="244" eb="246">
      <t>カイシュウ</t>
    </rPh>
    <rPh sb="246" eb="247">
      <t>リツ</t>
    </rPh>
    <rPh sb="276" eb="278">
      <t>オスイ</t>
    </rPh>
    <rPh sb="278" eb="280">
      <t>ショリ</t>
    </rPh>
    <rPh sb="280" eb="282">
      <t>ゲンカ</t>
    </rPh>
    <rPh sb="357" eb="359">
      <t>コウウ</t>
    </rPh>
    <rPh sb="359" eb="360">
      <t>リョウ</t>
    </rPh>
    <rPh sb="361" eb="363">
      <t>タカ</t>
    </rPh>
    <rPh sb="366" eb="369">
      <t>チカスイ</t>
    </rPh>
    <rPh sb="369" eb="370">
      <t>トウ</t>
    </rPh>
    <rPh sb="371" eb="373">
      <t>ジョウキョウ</t>
    </rPh>
    <rPh sb="384" eb="386">
      <t>ゾウゲン</t>
    </rPh>
    <rPh sb="387" eb="389">
      <t>エイキョウ</t>
    </rPh>
    <rPh sb="390" eb="391">
      <t>アタ</t>
    </rPh>
    <rPh sb="395" eb="398">
      <t>カノウセイ</t>
    </rPh>
    <rPh sb="429" eb="431">
      <t>フキュウ</t>
    </rPh>
    <rPh sb="431" eb="433">
      <t>カクダイ</t>
    </rPh>
    <rPh sb="434" eb="436">
      <t>トチュウ</t>
    </rPh>
    <rPh sb="442" eb="444">
      <t>コウリョ</t>
    </rPh>
    <rPh sb="447" eb="449">
      <t>テキセイ</t>
    </rPh>
    <rPh sb="450" eb="452">
      <t>ハンイ</t>
    </rPh>
    <rPh sb="453" eb="455">
      <t>スイイ</t>
    </rPh>
    <rPh sb="460" eb="46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</si>
</sst>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0.14000000000000001</c:v>
                </c:pt>
                <c:pt idx="1">
                  <c:v>0.19</c:v>
                </c:pt>
                <c:pt idx="2">
                  <c:v>0.21</c:v>
                </c:pt>
                <c:pt idx="3">
                  <c:v>0.4</c:v>
                </c:pt>
                <c:pt idx="4">
                  <c:v>0.39</c:v>
                </c:pt>
              </c:numCache>
            </c:numRef>
          </c:val>
          <c:extLst>
            <c:ext xmlns:c16="http://schemas.microsoft.com/office/drawing/2014/chart" uri="{C3380CC4-5D6E-409C-BE32-E72D297353CC}">
              <c16:uniqueId val="{00000000-3FE8-4A6E-BA6C-126AEF52C4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0.28000000000000003</c:v>
                </c:pt>
                <c:pt idx="2">
                  <c:v>0.21</c:v>
                </c:pt>
                <c:pt idx="3">
                  <c:v>0.25</c:v>
                </c:pt>
                <c:pt idx="4">
                  <c:v>0.21</c:v>
                </c:pt>
              </c:numCache>
            </c:numRef>
          </c:val>
          <c:smooth val="0"/>
          <c:extLst>
            <c:ext xmlns:c16="http://schemas.microsoft.com/office/drawing/2014/chart" uri="{C3380CC4-5D6E-409C-BE32-E72D297353CC}">
              <c16:uniqueId val="{00000001-3FE8-4A6E-BA6C-126AEF52C4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55.65</c:v>
                </c:pt>
                <c:pt idx="1">
                  <c:v>58.63</c:v>
                </c:pt>
                <c:pt idx="2">
                  <c:v>54.17</c:v>
                </c:pt>
                <c:pt idx="3">
                  <c:v>53.09</c:v>
                </c:pt>
                <c:pt idx="4">
                  <c:v>54.75</c:v>
                </c:pt>
              </c:numCache>
            </c:numRef>
          </c:val>
          <c:extLst>
            <c:ext xmlns:c16="http://schemas.microsoft.com/office/drawing/2014/chart" uri="{C3380CC4-5D6E-409C-BE32-E72D297353CC}">
              <c16:uniqueId val="{00000000-5986-441B-96B8-556C77FB00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66.63</c:v>
                </c:pt>
                <c:pt idx="1">
                  <c:v>67.040000000000006</c:v>
                </c:pt>
                <c:pt idx="2">
                  <c:v>66.34</c:v>
                </c:pt>
                <c:pt idx="3">
                  <c:v>67.069999999999993</c:v>
                </c:pt>
                <c:pt idx="4">
                  <c:v>66.78</c:v>
                </c:pt>
              </c:numCache>
            </c:numRef>
          </c:val>
          <c:smooth val="0"/>
          <c:extLst>
            <c:ext xmlns:c16="http://schemas.microsoft.com/office/drawing/2014/chart" uri="{C3380CC4-5D6E-409C-BE32-E72D297353CC}">
              <c16:uniqueId val="{00000001-5986-441B-96B8-556C77FB00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89.88</c:v>
                </c:pt>
                <c:pt idx="1">
                  <c:v>91.27</c:v>
                </c:pt>
                <c:pt idx="2">
                  <c:v>91.7</c:v>
                </c:pt>
                <c:pt idx="3">
                  <c:v>91.51</c:v>
                </c:pt>
                <c:pt idx="4">
                  <c:v>91.74</c:v>
                </c:pt>
              </c:numCache>
            </c:numRef>
          </c:val>
          <c:extLst>
            <c:ext xmlns:c16="http://schemas.microsoft.com/office/drawing/2014/chart" uri="{C3380CC4-5D6E-409C-BE32-E72D297353CC}">
              <c16:uniqueId val="{00000000-18CB-485D-943D-06613153A5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93.38</c:v>
                </c:pt>
                <c:pt idx="1">
                  <c:v>93.5</c:v>
                </c:pt>
                <c:pt idx="2">
                  <c:v>93.86</c:v>
                </c:pt>
                <c:pt idx="3">
                  <c:v>93.96</c:v>
                </c:pt>
                <c:pt idx="4">
                  <c:v>94.06</c:v>
                </c:pt>
              </c:numCache>
            </c:numRef>
          </c:val>
          <c:smooth val="0"/>
          <c:extLst>
            <c:ext xmlns:c16="http://schemas.microsoft.com/office/drawing/2014/chart" uri="{C3380CC4-5D6E-409C-BE32-E72D297353CC}">
              <c16:uniqueId val="{00000001-18CB-485D-943D-06613153A5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105.39</c:v>
                </c:pt>
                <c:pt idx="1">
                  <c:v>105.01</c:v>
                </c:pt>
                <c:pt idx="2">
                  <c:v>105.96</c:v>
                </c:pt>
                <c:pt idx="3">
                  <c:v>104.27</c:v>
                </c:pt>
                <c:pt idx="4">
                  <c:v>104.39</c:v>
                </c:pt>
              </c:numCache>
            </c:numRef>
          </c:val>
          <c:extLst>
            <c:ext xmlns:c16="http://schemas.microsoft.com/office/drawing/2014/chart" uri="{C3380CC4-5D6E-409C-BE32-E72D297353CC}">
              <c16:uniqueId val="{00000000-0B6B-4C73-9F0B-3845E6E323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108.52</c:v>
                </c:pt>
                <c:pt idx="1">
                  <c:v>109.12</c:v>
                </c:pt>
                <c:pt idx="2">
                  <c:v>110.22</c:v>
                </c:pt>
                <c:pt idx="3">
                  <c:v>110.01</c:v>
                </c:pt>
                <c:pt idx="4">
                  <c:v>111.12</c:v>
                </c:pt>
              </c:numCache>
            </c:numRef>
          </c:val>
          <c:smooth val="0"/>
          <c:extLst>
            <c:ext xmlns:c16="http://schemas.microsoft.com/office/drawing/2014/chart" uri="{C3380CC4-5D6E-409C-BE32-E72D297353CC}">
              <c16:uniqueId val="{00000001-0B6B-4C73-9F0B-3845E6E323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37.65</c:v>
                </c:pt>
                <c:pt idx="1">
                  <c:v>38.369999999999997</c:v>
                </c:pt>
                <c:pt idx="2">
                  <c:v>39.15</c:v>
                </c:pt>
                <c:pt idx="3">
                  <c:v>39.82</c:v>
                </c:pt>
                <c:pt idx="4">
                  <c:v>40.369999999999997</c:v>
                </c:pt>
              </c:numCache>
            </c:numRef>
          </c:val>
          <c:extLst>
            <c:ext xmlns:c16="http://schemas.microsoft.com/office/drawing/2014/chart" uri="{C3380CC4-5D6E-409C-BE32-E72D297353CC}">
              <c16:uniqueId val="{00000000-38AE-4C73-9ACE-6897F4E6D1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27.96</c:v>
                </c:pt>
                <c:pt idx="1">
                  <c:v>28.81</c:v>
                </c:pt>
                <c:pt idx="2">
                  <c:v>31.19</c:v>
                </c:pt>
                <c:pt idx="3">
                  <c:v>33.090000000000003</c:v>
                </c:pt>
                <c:pt idx="4">
                  <c:v>34.33</c:v>
                </c:pt>
              </c:numCache>
            </c:numRef>
          </c:val>
          <c:smooth val="0"/>
          <c:extLst>
            <c:ext xmlns:c16="http://schemas.microsoft.com/office/drawing/2014/chart" uri="{C3380CC4-5D6E-409C-BE32-E72D297353CC}">
              <c16:uniqueId val="{00000001-38AE-4C73-9ACE-6897F4E6D1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6.91</c:v>
                </c:pt>
                <c:pt idx="1">
                  <c:v>8.7100000000000009</c:v>
                </c:pt>
                <c:pt idx="2">
                  <c:v>10.42</c:v>
                </c:pt>
                <c:pt idx="3">
                  <c:v>11.88</c:v>
                </c:pt>
                <c:pt idx="4">
                  <c:v>12.96</c:v>
                </c:pt>
              </c:numCache>
            </c:numRef>
          </c:val>
          <c:extLst>
            <c:ext xmlns:c16="http://schemas.microsoft.com/office/drawing/2014/chart" uri="{C3380CC4-5D6E-409C-BE32-E72D297353CC}">
              <c16:uniqueId val="{00000000-BCBF-4C87-996F-FAA283D815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c:v>
                </c:pt>
                <c:pt idx="1">
                  <c:v>3.84</c:v>
                </c:pt>
                <c:pt idx="2">
                  <c:v>4.3099999999999996</c:v>
                </c:pt>
                <c:pt idx="3">
                  <c:v>5.04</c:v>
                </c:pt>
                <c:pt idx="4">
                  <c:v>5.1100000000000003</c:v>
                </c:pt>
              </c:numCache>
            </c:numRef>
          </c:val>
          <c:smooth val="0"/>
          <c:extLst>
            <c:ext xmlns:c16="http://schemas.microsoft.com/office/drawing/2014/chart" uri="{C3380CC4-5D6E-409C-BE32-E72D297353CC}">
              <c16:uniqueId val="{00000001-BCBF-4C87-996F-FAA283D815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6B-4DF9-A10C-43C01E9CE2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4.87</c:v>
                </c:pt>
                <c:pt idx="1">
                  <c:v>3.8</c:v>
                </c:pt>
                <c:pt idx="2">
                  <c:v>3.21</c:v>
                </c:pt>
                <c:pt idx="3">
                  <c:v>2.36</c:v>
                </c:pt>
                <c:pt idx="4">
                  <c:v>2.0699999999999998</c:v>
                </c:pt>
              </c:numCache>
            </c:numRef>
          </c:val>
          <c:smooth val="0"/>
          <c:extLst>
            <c:ext xmlns:c16="http://schemas.microsoft.com/office/drawing/2014/chart" uri="{C3380CC4-5D6E-409C-BE32-E72D297353CC}">
              <c16:uniqueId val="{00000001-426B-4DF9-A10C-43C01E9CE2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151.11000000000001</c:v>
                </c:pt>
                <c:pt idx="1">
                  <c:v>146.30000000000001</c:v>
                </c:pt>
                <c:pt idx="2">
                  <c:v>141.04</c:v>
                </c:pt>
                <c:pt idx="3">
                  <c:v>152.08000000000001</c:v>
                </c:pt>
                <c:pt idx="4">
                  <c:v>145.38</c:v>
                </c:pt>
              </c:numCache>
            </c:numRef>
          </c:val>
          <c:extLst>
            <c:ext xmlns:c16="http://schemas.microsoft.com/office/drawing/2014/chart" uri="{C3380CC4-5D6E-409C-BE32-E72D297353CC}">
              <c16:uniqueId val="{00000000-F699-4EE2-BAB6-33F50C48C8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47.32</c:v>
                </c:pt>
                <c:pt idx="1">
                  <c:v>49.96</c:v>
                </c:pt>
                <c:pt idx="2">
                  <c:v>58.04</c:v>
                </c:pt>
                <c:pt idx="3">
                  <c:v>62.12</c:v>
                </c:pt>
                <c:pt idx="4">
                  <c:v>61.57</c:v>
                </c:pt>
              </c:numCache>
            </c:numRef>
          </c:val>
          <c:smooth val="0"/>
          <c:extLst>
            <c:ext xmlns:c16="http://schemas.microsoft.com/office/drawing/2014/chart" uri="{C3380CC4-5D6E-409C-BE32-E72D297353CC}">
              <c16:uniqueId val="{00000001-F699-4EE2-BAB6-33F50C48C8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1172.3</c:v>
                </c:pt>
                <c:pt idx="1">
                  <c:v>1111.1300000000001</c:v>
                </c:pt>
                <c:pt idx="2">
                  <c:v>1126.3399999999999</c:v>
                </c:pt>
                <c:pt idx="3">
                  <c:v>1170.3900000000001</c:v>
                </c:pt>
                <c:pt idx="4">
                  <c:v>1315.51</c:v>
                </c:pt>
              </c:numCache>
            </c:numRef>
          </c:val>
          <c:extLst>
            <c:ext xmlns:c16="http://schemas.microsoft.com/office/drawing/2014/chart" uri="{C3380CC4-5D6E-409C-BE32-E72D297353CC}">
              <c16:uniqueId val="{00000000-8A96-46CD-B90E-6BDDD67902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1017.47</c:v>
                </c:pt>
                <c:pt idx="1">
                  <c:v>970.35</c:v>
                </c:pt>
                <c:pt idx="2">
                  <c:v>917.29</c:v>
                </c:pt>
                <c:pt idx="3">
                  <c:v>875.53</c:v>
                </c:pt>
                <c:pt idx="4">
                  <c:v>867.39</c:v>
                </c:pt>
              </c:numCache>
            </c:numRef>
          </c:val>
          <c:smooth val="0"/>
          <c:extLst>
            <c:ext xmlns:c16="http://schemas.microsoft.com/office/drawing/2014/chart" uri="{C3380CC4-5D6E-409C-BE32-E72D297353CC}">
              <c16:uniqueId val="{00000001-8A96-46CD-B90E-6BDDD67902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88.21</c:v>
                </c:pt>
                <c:pt idx="1">
                  <c:v>98.77</c:v>
                </c:pt>
                <c:pt idx="2">
                  <c:v>99.18</c:v>
                </c:pt>
                <c:pt idx="3">
                  <c:v>99.74</c:v>
                </c:pt>
                <c:pt idx="4">
                  <c:v>99.22</c:v>
                </c:pt>
              </c:numCache>
            </c:numRef>
          </c:val>
          <c:extLst>
            <c:ext xmlns:c16="http://schemas.microsoft.com/office/drawing/2014/chart" uri="{C3380CC4-5D6E-409C-BE32-E72D297353CC}">
              <c16:uniqueId val="{00000000-F059-4302-9C0B-B8F56CD75F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96.37</c:v>
                </c:pt>
                <c:pt idx="1">
                  <c:v>99.26</c:v>
                </c:pt>
                <c:pt idx="2">
                  <c:v>99.67</c:v>
                </c:pt>
                <c:pt idx="3">
                  <c:v>99.83</c:v>
                </c:pt>
                <c:pt idx="4">
                  <c:v>100.91</c:v>
                </c:pt>
              </c:numCache>
            </c:numRef>
          </c:val>
          <c:smooth val="0"/>
          <c:extLst>
            <c:ext xmlns:c16="http://schemas.microsoft.com/office/drawing/2014/chart" uri="{C3380CC4-5D6E-409C-BE32-E72D297353CC}">
              <c16:uniqueId val="{00000001-F059-4302-9C0B-B8F56CD75F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168.35</c:v>
                </c:pt>
                <c:pt idx="1">
                  <c:v>150.84</c:v>
                </c:pt>
                <c:pt idx="2">
                  <c:v>150.13999999999999</c:v>
                </c:pt>
                <c:pt idx="3">
                  <c:v>148.72999999999999</c:v>
                </c:pt>
                <c:pt idx="4">
                  <c:v>148.77000000000001</c:v>
                </c:pt>
              </c:numCache>
            </c:numRef>
          </c:val>
          <c:extLst>
            <c:ext xmlns:c16="http://schemas.microsoft.com/office/drawing/2014/chart" uri="{C3380CC4-5D6E-409C-BE32-E72D297353CC}">
              <c16:uniqueId val="{00000000-2879-40B6-A1D3-2E0B34732C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162.65</c:v>
                </c:pt>
                <c:pt idx="1">
                  <c:v>159.53</c:v>
                </c:pt>
                <c:pt idx="2">
                  <c:v>159.6</c:v>
                </c:pt>
                <c:pt idx="3">
                  <c:v>158.94</c:v>
                </c:pt>
                <c:pt idx="4">
                  <c:v>158.04</c:v>
                </c:pt>
              </c:numCache>
            </c:numRef>
          </c:val>
          <c:smooth val="0"/>
          <c:extLst>
            <c:ext xmlns:c16="http://schemas.microsoft.com/office/drawing/2014/chart" uri="{C3380CC4-5D6E-409C-BE32-E72D297353CC}">
              <c16:uniqueId val="{00000001-2879-40B6-A1D3-2E0B34732C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AR35" sqref="AR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佐世保市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tr">
        <f>データ!$M$6</f>
        <v>自治体職員</v>
      </c>
      <c r="AE8" s="50"/>
      <c r="AF8" s="50"/>
      <c r="AG8" s="50"/>
      <c r="AH8" s="50"/>
      <c r="AI8" s="50"/>
      <c r="AJ8" s="50"/>
      <c r="AK8" s="3"/>
      <c r="AL8" s="51">
        <f>データ!S6</f>
        <v>249681</v>
      </c>
      <c r="AM8" s="51"/>
      <c r="AN8" s="51"/>
      <c r="AO8" s="51"/>
      <c r="AP8" s="51"/>
      <c r="AQ8" s="51"/>
      <c r="AR8" s="51"/>
      <c r="AS8" s="51"/>
      <c r="AT8" s="46">
        <f>データ!T6</f>
        <v>426.06</v>
      </c>
      <c r="AU8" s="46"/>
      <c r="AV8" s="46"/>
      <c r="AW8" s="46"/>
      <c r="AX8" s="46"/>
      <c r="AY8" s="46"/>
      <c r="AZ8" s="46"/>
      <c r="BA8" s="46"/>
      <c r="BB8" s="46">
        <f>データ!U6</f>
        <v>586.02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56.81</v>
      </c>
      <c r="J10" s="46"/>
      <c r="K10" s="46"/>
      <c r="L10" s="46"/>
      <c r="M10" s="46"/>
      <c r="N10" s="46"/>
      <c r="O10" s="46"/>
      <c r="P10" s="46">
        <f>データ!P6</f>
        <v>59.31</v>
      </c>
      <c r="Q10" s="46"/>
      <c r="R10" s="46"/>
      <c r="S10" s="46"/>
      <c r="T10" s="46"/>
      <c r="U10" s="46"/>
      <c r="V10" s="46"/>
      <c r="W10" s="46">
        <f>データ!Q6</f>
        <v>93.46</v>
      </c>
      <c r="X10" s="46"/>
      <c r="Y10" s="46"/>
      <c r="Z10" s="46"/>
      <c r="AA10" s="46"/>
      <c r="AB10" s="46"/>
      <c r="AC10" s="46"/>
      <c r="AD10" s="51">
        <f>データ!R6</f>
        <v>2461</v>
      </c>
      <c r="AE10" s="51"/>
      <c r="AF10" s="51"/>
      <c r="AG10" s="51"/>
      <c r="AH10" s="51"/>
      <c r="AI10" s="51"/>
      <c r="AJ10" s="51"/>
      <c r="AK10" s="2"/>
      <c r="AL10" s="51">
        <f>データ!V6</f>
        <v>146550</v>
      </c>
      <c r="AM10" s="51"/>
      <c r="AN10" s="51"/>
      <c r="AO10" s="51"/>
      <c r="AP10" s="51"/>
      <c r="AQ10" s="51"/>
      <c r="AR10" s="51"/>
      <c r="AS10" s="51"/>
      <c r="AT10" s="46">
        <f>データ!W6</f>
        <v>32.450000000000003</v>
      </c>
      <c r="AU10" s="46"/>
      <c r="AV10" s="46"/>
      <c r="AW10" s="46"/>
      <c r="AX10" s="46"/>
      <c r="AY10" s="46"/>
      <c r="AZ10" s="46"/>
      <c r="BA10" s="46"/>
      <c r="BB10" s="46">
        <f>データ!X6</f>
        <v>4516.18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BjuBUFC5DbN4y/MNZ9N3CorCqfchd1Js7lGSis92YuTAE1a47Ud08jiTlE5zVOnKIfpcw3U/ZpjSLZvwwMU0vQ==" saltValue="uzPjx9IYhrR52n3qEgLu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422029</v>
      </c>
      <c r="D6" s="33">
        <f t="shared" si="3"/>
        <v>46</v>
      </c>
      <c r="E6" s="33">
        <f t="shared" si="3"/>
        <v>17</v>
      </c>
      <c r="F6" s="33">
        <f t="shared" si="3"/>
        <v>1</v>
      </c>
      <c r="G6" s="33">
        <f t="shared" si="3"/>
        <v>0</v>
      </c>
      <c r="H6" s="33" t="str">
        <f t="shared" si="3"/>
        <v>長崎県　佐世保市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56.81</v>
      </c>
      <c r="P6" s="34">
        <f t="shared" si="3"/>
        <v>59.31</v>
      </c>
      <c r="Q6" s="34">
        <f t="shared" si="3"/>
        <v>93.46</v>
      </c>
      <c r="R6" s="34">
        <f t="shared" si="3"/>
        <v>2461</v>
      </c>
      <c r="S6" s="34">
        <f t="shared" si="3"/>
        <v>249681</v>
      </c>
      <c r="T6" s="34">
        <f t="shared" si="3"/>
        <v>426.06</v>
      </c>
      <c r="U6" s="34">
        <f t="shared" si="3"/>
        <v>586.02</v>
      </c>
      <c r="V6" s="34">
        <f t="shared" si="3"/>
        <v>146550</v>
      </c>
      <c r="W6" s="34">
        <f t="shared" si="3"/>
        <v>32.450000000000003</v>
      </c>
      <c r="X6" s="34">
        <f t="shared" si="3"/>
        <v>4516.18</v>
      </c>
      <c r="Y6" s="35">
        <f>IF(Y7="",NA(),Y7)</f>
        <v>105.39</v>
      </c>
      <c r="Z6" s="35">
        <f t="shared" ref="Z6:AH6" si="4">IF(Z7="",NA(),Z7)</f>
        <v>105.01</v>
      </c>
      <c r="AA6" s="35">
        <f t="shared" si="4"/>
        <v>105.96</v>
      </c>
      <c r="AB6" s="35">
        <f t="shared" si="4"/>
        <v>104.27</v>
      </c>
      <c r="AC6" s="35">
        <f t="shared" si="4"/>
        <v>104.39</v>
      </c>
      <c r="AD6" s="35">
        <f t="shared" si="4"/>
        <v>108.52</v>
      </c>
      <c r="AE6" s="35">
        <f t="shared" si="4"/>
        <v>109.12</v>
      </c>
      <c r="AF6" s="35">
        <f t="shared" si="4"/>
        <v>110.22</v>
      </c>
      <c r="AG6" s="35">
        <f t="shared" si="4"/>
        <v>110.01</v>
      </c>
      <c r="AH6" s="35">
        <f t="shared" si="4"/>
        <v>111.12</v>
      </c>
      <c r="AI6" s="34" t="str">
        <f>IF(AI7="","",IF(AI7="-","【-】","【"&amp;SUBSTITUTE(TEXT(AI7,"#,##0.00"),"-","△")&amp;"】"))</f>
        <v>【108.07】</v>
      </c>
      <c r="AJ6" s="34">
        <f>IF(AJ7="",NA(),AJ7)</f>
        <v>0</v>
      </c>
      <c r="AK6" s="34">
        <f t="shared" ref="AK6:AS6" si="5">IF(AK7="",NA(),AK7)</f>
        <v>0</v>
      </c>
      <c r="AL6" s="34">
        <f t="shared" si="5"/>
        <v>0</v>
      </c>
      <c r="AM6" s="34">
        <f t="shared" si="5"/>
        <v>0</v>
      </c>
      <c r="AN6" s="34">
        <f t="shared" si="5"/>
        <v>0</v>
      </c>
      <c r="AO6" s="35">
        <f t="shared" si="5"/>
        <v>4.87</v>
      </c>
      <c r="AP6" s="35">
        <f t="shared" si="5"/>
        <v>3.8</v>
      </c>
      <c r="AQ6" s="35">
        <f t="shared" si="5"/>
        <v>3.21</v>
      </c>
      <c r="AR6" s="35">
        <f t="shared" si="5"/>
        <v>2.36</v>
      </c>
      <c r="AS6" s="35">
        <f t="shared" si="5"/>
        <v>2.0699999999999998</v>
      </c>
      <c r="AT6" s="34" t="str">
        <f>IF(AT7="","",IF(AT7="-","【-】","【"&amp;SUBSTITUTE(TEXT(AT7,"#,##0.00"),"-","△")&amp;"】"))</f>
        <v>【3.09】</v>
      </c>
      <c r="AU6" s="35">
        <f>IF(AU7="",NA(),AU7)</f>
        <v>151.11000000000001</v>
      </c>
      <c r="AV6" s="35">
        <f t="shared" ref="AV6:BD6" si="6">IF(AV7="",NA(),AV7)</f>
        <v>146.30000000000001</v>
      </c>
      <c r="AW6" s="35">
        <f t="shared" si="6"/>
        <v>141.04</v>
      </c>
      <c r="AX6" s="35">
        <f t="shared" si="6"/>
        <v>152.08000000000001</v>
      </c>
      <c r="AY6" s="35">
        <f t="shared" si="6"/>
        <v>145.38</v>
      </c>
      <c r="AZ6" s="35">
        <f t="shared" si="6"/>
        <v>47.32</v>
      </c>
      <c r="BA6" s="35">
        <f t="shared" si="6"/>
        <v>49.96</v>
      </c>
      <c r="BB6" s="35">
        <f t="shared" si="6"/>
        <v>58.04</v>
      </c>
      <c r="BC6" s="35">
        <f t="shared" si="6"/>
        <v>62.12</v>
      </c>
      <c r="BD6" s="35">
        <f t="shared" si="6"/>
        <v>61.57</v>
      </c>
      <c r="BE6" s="34" t="str">
        <f>IF(BE7="","",IF(BE7="-","【-】","【"&amp;SUBSTITUTE(TEXT(BE7,"#,##0.00"),"-","△")&amp;"】"))</f>
        <v>【69.54】</v>
      </c>
      <c r="BF6" s="35">
        <f>IF(BF7="",NA(),BF7)</f>
        <v>1172.3</v>
      </c>
      <c r="BG6" s="35">
        <f t="shared" ref="BG6:BO6" si="7">IF(BG7="",NA(),BG7)</f>
        <v>1111.1300000000001</v>
      </c>
      <c r="BH6" s="35">
        <f t="shared" si="7"/>
        <v>1126.3399999999999</v>
      </c>
      <c r="BI6" s="35">
        <f t="shared" si="7"/>
        <v>1170.3900000000001</v>
      </c>
      <c r="BJ6" s="35">
        <f t="shared" si="7"/>
        <v>1315.51</v>
      </c>
      <c r="BK6" s="35">
        <f t="shared" si="7"/>
        <v>1017.47</v>
      </c>
      <c r="BL6" s="35">
        <f t="shared" si="7"/>
        <v>970.35</v>
      </c>
      <c r="BM6" s="35">
        <f t="shared" si="7"/>
        <v>917.29</v>
      </c>
      <c r="BN6" s="35">
        <f t="shared" si="7"/>
        <v>875.53</v>
      </c>
      <c r="BO6" s="35">
        <f t="shared" si="7"/>
        <v>867.39</v>
      </c>
      <c r="BP6" s="34" t="str">
        <f>IF(BP7="","",IF(BP7="-","【-】","【"&amp;SUBSTITUTE(TEXT(BP7,"#,##0.00"),"-","△")&amp;"】"))</f>
        <v>【682.51】</v>
      </c>
      <c r="BQ6" s="35">
        <f>IF(BQ7="",NA(),BQ7)</f>
        <v>88.21</v>
      </c>
      <c r="BR6" s="35">
        <f t="shared" ref="BR6:BZ6" si="8">IF(BR7="",NA(),BR7)</f>
        <v>98.77</v>
      </c>
      <c r="BS6" s="35">
        <f t="shared" si="8"/>
        <v>99.18</v>
      </c>
      <c r="BT6" s="35">
        <f t="shared" si="8"/>
        <v>99.74</v>
      </c>
      <c r="BU6" s="35">
        <f t="shared" si="8"/>
        <v>99.22</v>
      </c>
      <c r="BV6" s="35">
        <f t="shared" si="8"/>
        <v>96.37</v>
      </c>
      <c r="BW6" s="35">
        <f t="shared" si="8"/>
        <v>99.26</v>
      </c>
      <c r="BX6" s="35">
        <f t="shared" si="8"/>
        <v>99.67</v>
      </c>
      <c r="BY6" s="35">
        <f t="shared" si="8"/>
        <v>99.83</v>
      </c>
      <c r="BZ6" s="35">
        <f t="shared" si="8"/>
        <v>100.91</v>
      </c>
      <c r="CA6" s="34" t="str">
        <f>IF(CA7="","",IF(CA7="-","【-】","【"&amp;SUBSTITUTE(TEXT(CA7,"#,##0.00"),"-","△")&amp;"】"))</f>
        <v>【100.34】</v>
      </c>
      <c r="CB6" s="35">
        <f>IF(CB7="",NA(),CB7)</f>
        <v>168.35</v>
      </c>
      <c r="CC6" s="35">
        <f t="shared" ref="CC6:CK6" si="9">IF(CC7="",NA(),CC7)</f>
        <v>150.84</v>
      </c>
      <c r="CD6" s="35">
        <f t="shared" si="9"/>
        <v>150.13999999999999</v>
      </c>
      <c r="CE6" s="35">
        <f t="shared" si="9"/>
        <v>148.72999999999999</v>
      </c>
      <c r="CF6" s="35">
        <f t="shared" si="9"/>
        <v>148.77000000000001</v>
      </c>
      <c r="CG6" s="35">
        <f t="shared" si="9"/>
        <v>162.65</v>
      </c>
      <c r="CH6" s="35">
        <f t="shared" si="9"/>
        <v>159.53</v>
      </c>
      <c r="CI6" s="35">
        <f t="shared" si="9"/>
        <v>159.6</v>
      </c>
      <c r="CJ6" s="35">
        <f t="shared" si="9"/>
        <v>158.94</v>
      </c>
      <c r="CK6" s="35">
        <f t="shared" si="9"/>
        <v>158.04</v>
      </c>
      <c r="CL6" s="34" t="str">
        <f>IF(CL7="","",IF(CL7="-","【-】","【"&amp;SUBSTITUTE(TEXT(CL7,"#,##0.00"),"-","△")&amp;"】"))</f>
        <v>【136.15】</v>
      </c>
      <c r="CM6" s="35">
        <f>IF(CM7="",NA(),CM7)</f>
        <v>55.65</v>
      </c>
      <c r="CN6" s="35">
        <f t="shared" ref="CN6:CV6" si="10">IF(CN7="",NA(),CN7)</f>
        <v>58.63</v>
      </c>
      <c r="CO6" s="35">
        <f t="shared" si="10"/>
        <v>54.17</v>
      </c>
      <c r="CP6" s="35">
        <f t="shared" si="10"/>
        <v>53.09</v>
      </c>
      <c r="CQ6" s="35">
        <f t="shared" si="10"/>
        <v>54.75</v>
      </c>
      <c r="CR6" s="35">
        <f t="shared" si="10"/>
        <v>66.63</v>
      </c>
      <c r="CS6" s="35">
        <f t="shared" si="10"/>
        <v>67.040000000000006</v>
      </c>
      <c r="CT6" s="35">
        <f t="shared" si="10"/>
        <v>66.34</v>
      </c>
      <c r="CU6" s="35">
        <f t="shared" si="10"/>
        <v>67.069999999999993</v>
      </c>
      <c r="CV6" s="35">
        <f t="shared" si="10"/>
        <v>66.78</v>
      </c>
      <c r="CW6" s="34" t="str">
        <f>IF(CW7="","",IF(CW7="-","【-】","【"&amp;SUBSTITUTE(TEXT(CW7,"#,##0.00"),"-","△")&amp;"】"))</f>
        <v>【59.64】</v>
      </c>
      <c r="CX6" s="35">
        <f>IF(CX7="",NA(),CX7)</f>
        <v>89.88</v>
      </c>
      <c r="CY6" s="35">
        <f t="shared" ref="CY6:DG6" si="11">IF(CY7="",NA(),CY7)</f>
        <v>91.27</v>
      </c>
      <c r="CZ6" s="35">
        <f t="shared" si="11"/>
        <v>91.7</v>
      </c>
      <c r="DA6" s="35">
        <f t="shared" si="11"/>
        <v>91.51</v>
      </c>
      <c r="DB6" s="35">
        <f t="shared" si="11"/>
        <v>91.74</v>
      </c>
      <c r="DC6" s="35">
        <f t="shared" si="11"/>
        <v>93.38</v>
      </c>
      <c r="DD6" s="35">
        <f t="shared" si="11"/>
        <v>93.5</v>
      </c>
      <c r="DE6" s="35">
        <f t="shared" si="11"/>
        <v>93.86</v>
      </c>
      <c r="DF6" s="35">
        <f t="shared" si="11"/>
        <v>93.96</v>
      </c>
      <c r="DG6" s="35">
        <f t="shared" si="11"/>
        <v>94.06</v>
      </c>
      <c r="DH6" s="34" t="str">
        <f>IF(DH7="","",IF(DH7="-","【-】","【"&amp;SUBSTITUTE(TEXT(DH7,"#,##0.00"),"-","△")&amp;"】"))</f>
        <v>【95.35】</v>
      </c>
      <c r="DI6" s="35">
        <f>IF(DI7="",NA(),DI7)</f>
        <v>37.65</v>
      </c>
      <c r="DJ6" s="35">
        <f t="shared" ref="DJ6:DR6" si="12">IF(DJ7="",NA(),DJ7)</f>
        <v>38.369999999999997</v>
      </c>
      <c r="DK6" s="35">
        <f t="shared" si="12"/>
        <v>39.15</v>
      </c>
      <c r="DL6" s="35">
        <f t="shared" si="12"/>
        <v>39.82</v>
      </c>
      <c r="DM6" s="35">
        <f t="shared" si="12"/>
        <v>40.369999999999997</v>
      </c>
      <c r="DN6" s="35">
        <f t="shared" si="12"/>
        <v>27.96</v>
      </c>
      <c r="DO6" s="35">
        <f t="shared" si="12"/>
        <v>28.81</v>
      </c>
      <c r="DP6" s="35">
        <f t="shared" si="12"/>
        <v>31.19</v>
      </c>
      <c r="DQ6" s="35">
        <f t="shared" si="12"/>
        <v>33.090000000000003</v>
      </c>
      <c r="DR6" s="35">
        <f t="shared" si="12"/>
        <v>34.33</v>
      </c>
      <c r="DS6" s="34" t="str">
        <f>IF(DS7="","",IF(DS7="-","【-】","【"&amp;SUBSTITUTE(TEXT(DS7,"#,##0.00"),"-","△")&amp;"】"))</f>
        <v>【38.57】</v>
      </c>
      <c r="DT6" s="35">
        <f>IF(DT7="",NA(),DT7)</f>
        <v>6.91</v>
      </c>
      <c r="DU6" s="35">
        <f t="shared" ref="DU6:EC6" si="13">IF(DU7="",NA(),DU7)</f>
        <v>8.7100000000000009</v>
      </c>
      <c r="DV6" s="35">
        <f t="shared" si="13"/>
        <v>10.42</v>
      </c>
      <c r="DW6" s="35">
        <f t="shared" si="13"/>
        <v>11.88</v>
      </c>
      <c r="DX6" s="35">
        <f t="shared" si="13"/>
        <v>12.96</v>
      </c>
      <c r="DY6" s="35">
        <f t="shared" si="13"/>
        <v>3.4</v>
      </c>
      <c r="DZ6" s="35">
        <f t="shared" si="13"/>
        <v>3.84</v>
      </c>
      <c r="EA6" s="35">
        <f t="shared" si="13"/>
        <v>4.3099999999999996</v>
      </c>
      <c r="EB6" s="35">
        <f t="shared" si="13"/>
        <v>5.04</v>
      </c>
      <c r="EC6" s="35">
        <f t="shared" si="13"/>
        <v>5.1100000000000003</v>
      </c>
      <c r="ED6" s="34" t="str">
        <f>IF(ED7="","",IF(ED7="-","【-】","【"&amp;SUBSTITUTE(TEXT(ED7,"#,##0.00"),"-","△")&amp;"】"))</f>
        <v>【5.90】</v>
      </c>
      <c r="EE6" s="35">
        <f>IF(EE7="",NA(),EE7)</f>
        <v>0.14000000000000001</v>
      </c>
      <c r="EF6" s="35">
        <f t="shared" ref="EF6:EN6" si="14">IF(EF7="",NA(),EF7)</f>
        <v>0.19</v>
      </c>
      <c r="EG6" s="35">
        <f t="shared" si="14"/>
        <v>0.21</v>
      </c>
      <c r="EH6" s="35">
        <f t="shared" si="14"/>
        <v>0.4</v>
      </c>
      <c r="EI6" s="35">
        <f t="shared" si="14"/>
        <v>0.39</v>
      </c>
      <c r="EJ6" s="35">
        <f t="shared" si="14"/>
        <v>0.22</v>
      </c>
      <c r="EK6" s="35">
        <f t="shared" si="14"/>
        <v>0.28000000000000003</v>
      </c>
      <c r="EL6" s="35">
        <f t="shared" si="14"/>
        <v>0.21</v>
      </c>
      <c r="EM6" s="35">
        <f t="shared" si="14"/>
        <v>0.25</v>
      </c>
      <c r="EN6" s="35">
        <f t="shared" si="14"/>
        <v>0.21</v>
      </c>
      <c r="EO6" s="34" t="str">
        <f>IF(EO7="","",IF(EO7="-","【-】","【"&amp;SUBSTITUTE(TEXT(EO7,"#,##0.00"),"-","△")&amp;"】"))</f>
        <v>【0.22】</v>
      </c>
    </row>
    <row r="7" spans="1:148" s="36" customFormat="1" x14ac:dyDescent="0.15">
      <c r="A7" s="28"/>
      <c r="B7" s="37">
        <v>2019</v>
      </c>
      <c r="C7" s="37">
        <v>422029</v>
      </c>
      <c r="D7" s="37">
        <v>46</v>
      </c>
      <c r="E7" s="37">
        <v>17</v>
      </c>
      <c r="F7" s="37">
        <v>1</v>
      </c>
      <c r="G7" s="37">
        <v>0</v>
      </c>
      <c r="H7" s="37" t="s">
        <v>96</v>
      </c>
      <c r="I7" s="37" t="s">
        <v>97</v>
      </c>
      <c r="J7" s="37" t="s">
        <v>98</v>
      </c>
      <c r="K7" s="37" t="s">
        <v>99</v>
      </c>
      <c r="L7" s="37" t="s">
        <v>100</v>
      </c>
      <c r="M7" s="37" t="s">
        <v>101</v>
      </c>
      <c r="N7" s="38" t="s">
        <v>102</v>
      </c>
      <c r="O7" s="38">
        <v>56.81</v>
      </c>
      <c r="P7" s="38">
        <v>59.31</v>
      </c>
      <c r="Q7" s="38">
        <v>93.46</v>
      </c>
      <c r="R7" s="38">
        <v>2461</v>
      </c>
      <c r="S7" s="38">
        <v>249681</v>
      </c>
      <c r="T7" s="38">
        <v>426.06</v>
      </c>
      <c r="U7" s="38">
        <v>586.02</v>
      </c>
      <c r="V7" s="38">
        <v>146550</v>
      </c>
      <c r="W7" s="38">
        <v>32.450000000000003</v>
      </c>
      <c r="X7" s="38">
        <v>4516.18</v>
      </c>
      <c r="Y7" s="38">
        <v>105.39</v>
      </c>
      <c r="Z7" s="38">
        <v>105.01</v>
      </c>
      <c r="AA7" s="38">
        <v>105.96</v>
      </c>
      <c r="AB7" s="38">
        <v>104.27</v>
      </c>
      <c r="AC7" s="38">
        <v>104.39</v>
      </c>
      <c r="AD7" s="38">
        <v>108.52</v>
      </c>
      <c r="AE7" s="38">
        <v>109.12</v>
      </c>
      <c r="AF7" s="38">
        <v>110.22</v>
      </c>
      <c r="AG7" s="38">
        <v>110.01</v>
      </c>
      <c r="AH7" s="38">
        <v>111.12</v>
      </c>
      <c r="AI7" s="38">
        <v>108.07</v>
      </c>
      <c r="AJ7" s="38">
        <v>0</v>
      </c>
      <c r="AK7" s="38">
        <v>0</v>
      </c>
      <c r="AL7" s="38">
        <v>0</v>
      </c>
      <c r="AM7" s="38">
        <v>0</v>
      </c>
      <c r="AN7" s="38">
        <v>0</v>
      </c>
      <c r="AO7" s="38">
        <v>4.87</v>
      </c>
      <c r="AP7" s="38">
        <v>3.8</v>
      </c>
      <c r="AQ7" s="38">
        <v>3.21</v>
      </c>
      <c r="AR7" s="38">
        <v>2.36</v>
      </c>
      <c r="AS7" s="38">
        <v>2.0699999999999998</v>
      </c>
      <c r="AT7" s="38">
        <v>3.09</v>
      </c>
      <c r="AU7" s="38">
        <v>151.11000000000001</v>
      </c>
      <c r="AV7" s="38">
        <v>146.30000000000001</v>
      </c>
      <c r="AW7" s="38">
        <v>141.04</v>
      </c>
      <c r="AX7" s="38">
        <v>152.08000000000001</v>
      </c>
      <c r="AY7" s="38">
        <v>145.38</v>
      </c>
      <c r="AZ7" s="38">
        <v>47.32</v>
      </c>
      <c r="BA7" s="38">
        <v>49.96</v>
      </c>
      <c r="BB7" s="38">
        <v>58.04</v>
      </c>
      <c r="BC7" s="38">
        <v>62.12</v>
      </c>
      <c r="BD7" s="38">
        <v>61.57</v>
      </c>
      <c r="BE7" s="38">
        <v>69.540000000000006</v>
      </c>
      <c r="BF7" s="38">
        <v>1172.3</v>
      </c>
      <c r="BG7" s="38">
        <v>1111.1300000000001</v>
      </c>
      <c r="BH7" s="38">
        <v>1126.3399999999999</v>
      </c>
      <c r="BI7" s="38">
        <v>1170.3900000000001</v>
      </c>
      <c r="BJ7" s="38">
        <v>1315.51</v>
      </c>
      <c r="BK7" s="38">
        <v>1017.47</v>
      </c>
      <c r="BL7" s="38">
        <v>970.35</v>
      </c>
      <c r="BM7" s="38">
        <v>917.29</v>
      </c>
      <c r="BN7" s="38">
        <v>875.53</v>
      </c>
      <c r="BO7" s="38">
        <v>867.39</v>
      </c>
      <c r="BP7" s="38">
        <v>682.51</v>
      </c>
      <c r="BQ7" s="38">
        <v>88.21</v>
      </c>
      <c r="BR7" s="38">
        <v>98.77</v>
      </c>
      <c r="BS7" s="38">
        <v>99.18</v>
      </c>
      <c r="BT7" s="38">
        <v>99.74</v>
      </c>
      <c r="BU7" s="38">
        <v>99.22</v>
      </c>
      <c r="BV7" s="38">
        <v>96.37</v>
      </c>
      <c r="BW7" s="38">
        <v>99.26</v>
      </c>
      <c r="BX7" s="38">
        <v>99.67</v>
      </c>
      <c r="BY7" s="38">
        <v>99.83</v>
      </c>
      <c r="BZ7" s="38">
        <v>100.91</v>
      </c>
      <c r="CA7" s="38">
        <v>100.34</v>
      </c>
      <c r="CB7" s="38">
        <v>168.35</v>
      </c>
      <c r="CC7" s="38">
        <v>150.84</v>
      </c>
      <c r="CD7" s="38">
        <v>150.13999999999999</v>
      </c>
      <c r="CE7" s="38">
        <v>148.72999999999999</v>
      </c>
      <c r="CF7" s="38">
        <v>148.77000000000001</v>
      </c>
      <c r="CG7" s="38">
        <v>162.65</v>
      </c>
      <c r="CH7" s="38">
        <v>159.53</v>
      </c>
      <c r="CI7" s="38">
        <v>159.6</v>
      </c>
      <c r="CJ7" s="38">
        <v>158.94</v>
      </c>
      <c r="CK7" s="38">
        <v>158.04</v>
      </c>
      <c r="CL7" s="38">
        <v>136.15</v>
      </c>
      <c r="CM7" s="38">
        <v>55.65</v>
      </c>
      <c r="CN7" s="38">
        <v>58.63</v>
      </c>
      <c r="CO7" s="38">
        <v>54.17</v>
      </c>
      <c r="CP7" s="38">
        <v>53.09</v>
      </c>
      <c r="CQ7" s="38">
        <v>54.75</v>
      </c>
      <c r="CR7" s="38">
        <v>66.63</v>
      </c>
      <c r="CS7" s="38">
        <v>67.040000000000006</v>
      </c>
      <c r="CT7" s="38">
        <v>66.34</v>
      </c>
      <c r="CU7" s="38">
        <v>67.069999999999993</v>
      </c>
      <c r="CV7" s="38">
        <v>66.78</v>
      </c>
      <c r="CW7" s="38">
        <v>59.64</v>
      </c>
      <c r="CX7" s="38">
        <v>89.88</v>
      </c>
      <c r="CY7" s="38">
        <v>91.27</v>
      </c>
      <c r="CZ7" s="38">
        <v>91.7</v>
      </c>
      <c r="DA7" s="38">
        <v>91.51</v>
      </c>
      <c r="DB7" s="38">
        <v>91.74</v>
      </c>
      <c r="DC7" s="38">
        <v>93.38</v>
      </c>
      <c r="DD7" s="38">
        <v>93.5</v>
      </c>
      <c r="DE7" s="38">
        <v>93.86</v>
      </c>
      <c r="DF7" s="38">
        <v>93.96</v>
      </c>
      <c r="DG7" s="38">
        <v>94.06</v>
      </c>
      <c r="DH7" s="38">
        <v>95.35</v>
      </c>
      <c r="DI7" s="38">
        <v>37.65</v>
      </c>
      <c r="DJ7" s="38">
        <v>38.369999999999997</v>
      </c>
      <c r="DK7" s="38">
        <v>39.15</v>
      </c>
      <c r="DL7" s="38">
        <v>39.82</v>
      </c>
      <c r="DM7" s="38">
        <v>40.369999999999997</v>
      </c>
      <c r="DN7" s="38">
        <v>27.96</v>
      </c>
      <c r="DO7" s="38">
        <v>28.81</v>
      </c>
      <c r="DP7" s="38">
        <v>31.19</v>
      </c>
      <c r="DQ7" s="38">
        <v>33.090000000000003</v>
      </c>
      <c r="DR7" s="38">
        <v>34.33</v>
      </c>
      <c r="DS7" s="38">
        <v>38.57</v>
      </c>
      <c r="DT7" s="38">
        <v>6.91</v>
      </c>
      <c r="DU7" s="38">
        <v>8.7100000000000009</v>
      </c>
      <c r="DV7" s="38">
        <v>10.42</v>
      </c>
      <c r="DW7" s="38">
        <v>11.88</v>
      </c>
      <c r="DX7" s="38">
        <v>12.96</v>
      </c>
      <c r="DY7" s="38">
        <v>3.4</v>
      </c>
      <c r="DZ7" s="38">
        <v>3.84</v>
      </c>
      <c r="EA7" s="38">
        <v>4.3099999999999996</v>
      </c>
      <c r="EB7" s="38">
        <v>5.04</v>
      </c>
      <c r="EC7" s="38">
        <v>5.1100000000000003</v>
      </c>
      <c r="ED7" s="38">
        <v>5.9</v>
      </c>
      <c r="EE7" s="38">
        <v>0.14000000000000001</v>
      </c>
      <c r="EF7" s="38">
        <v>0.19</v>
      </c>
      <c r="EG7" s="38">
        <v>0.21</v>
      </c>
      <c r="EH7" s="38">
        <v>0.4</v>
      </c>
      <c r="EI7" s="38">
        <v>0.39</v>
      </c>
      <c r="EJ7" s="38">
        <v>0.22</v>
      </c>
      <c r="EK7" s="38">
        <v>0.28000000000000003</v>
      </c>
      <c r="EL7" s="38">
        <v>0.21</v>
      </c>
      <c r="EM7" s="38">
        <v>0.25</v>
      </c>
      <c r="EN7" s="38">
        <v>0.21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2021-01-28T07:24:26Z</cp:lastPrinted>
  <dcterms:created xsi:type="dcterms:W3CDTF">2020-12-04T02:30:40Z</dcterms:created>
  <dcterms:modified xsi:type="dcterms:W3CDTF">2021-02-22T09:08:43Z</dcterms:modified>
  <cp:category/>
</cp:coreProperties>
</file>