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76C9A762-7CA3-4C11-ADF4-5F0A6CE158BD}" xr6:coauthVersionLast="45" xr6:coauthVersionMax="45" xr10:uidLastSave="{00000000-0000-0000-0000-000000000000}"/>
  <workbookProtection workbookAlgorithmName="SHA-512" workbookHashValue="E/wvwlDtkTuPa12UjQxQLOLOyRKF00tp6W4Ypk7VjWb3qIwsv715N48OZvZyyD0xzX+5cxYzzf1cqfr63FpJ4g==" workbookSaltValue="ud7W148xDaUdTSl9Bqrpew=="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AL10" i="4" s="1"/>
  <c r="U6" i="5"/>
  <c r="T6" i="5"/>
  <c r="AT8" i="4" s="1"/>
  <c r="S6" i="5"/>
  <c r="AL8" i="4" s="1"/>
  <c r="R6" i="5"/>
  <c r="AD10" i="4" s="1"/>
  <c r="Q6" i="5"/>
  <c r="P6" i="5"/>
  <c r="O6" i="5"/>
  <c r="I10" i="4" s="1"/>
  <c r="N6" i="5"/>
  <c r="B10" i="4" s="1"/>
  <c r="M6" i="5"/>
  <c r="AD8" i="4" s="1"/>
  <c r="L6" i="5"/>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BB10" i="4"/>
  <c r="AT10" i="4"/>
  <c r="W10" i="4"/>
  <c r="P10" i="4"/>
  <c r="BB8" i="4"/>
  <c r="W8" i="4"/>
  <c r="P8" i="4"/>
</calcChain>
</file>

<file path=xl/sharedStrings.xml><?xml version="1.0" encoding="utf-8"?>
<sst xmlns="http://schemas.openxmlformats.org/spreadsheetml/2006/main" count="231" uniqueCount="115">
  <si>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</si>
  <si>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</si>
  <si>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</si>
  <si>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</si>
  <si>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</si>
  <si>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</si>
  <si>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</si>
  <si>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</si>
  <si>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</si>
  <si>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</si>
  <si>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</si>
  <si>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</si>
  <si>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</si>
  <si>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</si>
  <si>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</si>
  <si>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</si>
  <si>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</si>
  <si>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</si>
  <si>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</si>
  <si>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</si>
  <si>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</si>
  <si>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</si>
  <si>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</si>
  <si>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</si>
  <si>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</si>
  <si>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</si>
  <si>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</si>
  <si>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</si>
  <si>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</si>
  <si>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</si>
  <si>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</si>
  <si>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</si>
  <si>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</si>
  <si>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</si>
  <si>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</si>
  <si>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</si>
  <si>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</si>
  <si>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</si>
  <si>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</si>
  <si>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</si>
  <si>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</si>
  <si>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</si>
  <si>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</si>
  <si>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</si>
  <si>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</si>
  <si>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</si>
  <si>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</si>
  <si>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</si>
  <si>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</si>
  <si>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</si>
  <si>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</si>
  <si>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</si>
  <si>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</si>
  <si>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</si>
  <si>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</si>
  <si>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</si>
  <si>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</si>
  <si>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</si>
  <si>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</si>
  <si>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</si>
  <si>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</si>
  <si>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</si>
  <si>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</si>
  <si>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</si>
  <si>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</si>
  <si>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</si>
  <si>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</si>
  <si>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</si>
  <si>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</si>
  <si>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</si>
  <si>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</si>
  <si>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</si>
  <si>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</si>
  <si>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</si>
  <si>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</si>
  <si>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</si>
  <si>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</si>
  <si>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</si>
  <si>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</si>
  <si>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</si>
  <si>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</si>
  <si>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</si>
  <si>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</si>
  <si>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</si>
  <si>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</si>
  <si>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</si>
  <si>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</si>
  <si>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</si>
  <si>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</si>
  <si>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</si>
  <si>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</si>
  <si>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</si>
  <si>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</si>
  <si>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</si>
  <si>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</si>
  <si>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大村市</t>
  </si>
  <si>
    <t>法適用</t>
  </si>
  <si>
    <t>下水道事業</t>
  </si>
  <si>
    <t>公共下水道</t>
  </si>
  <si>
    <t>Bd1</t>
  </si>
  <si>
    <t>自治体職員 民間企業出身</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</si>
  <si>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</si>
  <si>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</si>
  <si>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</si>
  <si>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</si>
  <si>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</si>
  <si>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</si>
  <si>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</si>
  <si>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</si>
  <si>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</si>
  <si>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</si>
  <si>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</si>
  <si>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今年度は、昨年度に引き続き「大村市上下水道事業中期経営計画（平成２８年度～令和２年度）」に基づき、適正な業務運営、維持管理に努め、健全な経営状況であるといえます。
　下水道事業は、大量の資産を抱えていることから、資産の老朽度の進行により更新需要の増大が予測されます。ストックマネジメント計画により、計画的な更新を行う必要があります。</t>
    <rPh sb="1" eb="4">
      <t>コンネンド</t>
    </rPh>
    <rPh sb="6" eb="9">
      <t>サクネンド</t>
    </rPh>
    <rPh sb="10" eb="11">
      <t>ヒ</t>
    </rPh>
    <rPh sb="12" eb="13">
      <t>ツヅ</t>
    </rPh>
    <rPh sb="15" eb="18">
      <t>オオムラシ</t>
    </rPh>
    <rPh sb="18" eb="20">
      <t>ジョウゲ</t>
    </rPh>
    <rPh sb="20" eb="22">
      <t>スイドウ</t>
    </rPh>
    <rPh sb="22" eb="24">
      <t>ジギョウ</t>
    </rPh>
    <rPh sb="24" eb="26">
      <t>チュウキ</t>
    </rPh>
    <rPh sb="26" eb="28">
      <t>ケイエイ</t>
    </rPh>
    <rPh sb="28" eb="30">
      <t>ケイカク</t>
    </rPh>
    <rPh sb="31" eb="33">
      <t>ヘイセイ</t>
    </rPh>
    <rPh sb="35" eb="37">
      <t>ネンド</t>
    </rPh>
    <rPh sb="38" eb="40">
      <t>レイワ</t>
    </rPh>
    <rPh sb="41" eb="43">
      <t>ネンド</t>
    </rPh>
    <rPh sb="46" eb="47">
      <t>モト</t>
    </rPh>
    <rPh sb="50" eb="52">
      <t>テキセイ</t>
    </rPh>
    <rPh sb="53" eb="55">
      <t>ギョウム</t>
    </rPh>
    <rPh sb="55" eb="57">
      <t>ウンエイ</t>
    </rPh>
    <rPh sb="58" eb="60">
      <t>イジ</t>
    </rPh>
    <rPh sb="60" eb="62">
      <t>カンリ</t>
    </rPh>
    <rPh sb="63" eb="64">
      <t>ツト</t>
    </rPh>
    <rPh sb="66" eb="68">
      <t>ケンゼン</t>
    </rPh>
    <rPh sb="69" eb="71">
      <t>ケイエイ</t>
    </rPh>
    <rPh sb="71" eb="73">
      <t>ジョウキョウ</t>
    </rPh>
    <rPh sb="84" eb="87">
      <t>ゲスイドウ</t>
    </rPh>
    <rPh sb="87" eb="89">
      <t>ジギョウ</t>
    </rPh>
    <rPh sb="91" eb="93">
      <t>タイリョウ</t>
    </rPh>
    <rPh sb="94" eb="96">
      <t>シサン</t>
    </rPh>
    <rPh sb="97" eb="98">
      <t>カカ</t>
    </rPh>
    <rPh sb="107" eb="109">
      <t>シサン</t>
    </rPh>
    <rPh sb="110" eb="112">
      <t>ロウキュウ</t>
    </rPh>
    <rPh sb="112" eb="113">
      <t>ド</t>
    </rPh>
    <rPh sb="114" eb="116">
      <t>シンコウ</t>
    </rPh>
    <rPh sb="119" eb="121">
      <t>コウシン</t>
    </rPh>
    <rPh sb="121" eb="123">
      <t>ジュヨウ</t>
    </rPh>
    <rPh sb="124" eb="126">
      <t>ゾウダイ</t>
    </rPh>
    <rPh sb="127" eb="129">
      <t>ヨソク</t>
    </rPh>
    <rPh sb="144" eb="146">
      <t>ケイカク</t>
    </rPh>
    <rPh sb="150" eb="153">
      <t>ケイカクテキ</t>
    </rPh>
    <rPh sb="154" eb="156">
      <t>コウシン</t>
    </rPh>
    <rPh sb="157" eb="158">
      <t>オコナ</t>
    </rPh>
    <rPh sb="159" eb="161">
      <t>ヒツヨウ</t>
    </rPh>
    <phoneticPr fontId="2"/>
  </si>
  <si>
    <r>
      <t>①有形固定資産減価償却率
　有形固定資産減価償却率が年々増加しており、今年度は、３割以上の下水道施設の老朽化が進んでいる状況です。今後、ストックマネジメント計画に沿って、計画的に改築更新を行う必要があります。
②管渠経年化率③管渠改善率
　昭和４９年に施工した管渠が令和６年に耐用年数を迎えるため、今後多額の更新費用がかかります。施設の長寿命化や費用の平準化を図るため、今後、管路とポンプ場の</t>
    </r>
    <r>
      <rPr>
        <sz val="10"/>
        <rFont val="ＭＳ ゴシック"/>
        <family val="3"/>
        <charset val="128"/>
      </rPr>
      <t>ストックマネジメント計画を策定し計画的に改築していく必要があります。</t>
    </r>
    <rPh sb="14" eb="16">
      <t>ユウケイ</t>
    </rPh>
    <rPh sb="16" eb="18">
      <t>コテイ</t>
    </rPh>
    <rPh sb="18" eb="20">
      <t>シサン</t>
    </rPh>
    <rPh sb="20" eb="22">
      <t>ゲンカ</t>
    </rPh>
    <rPh sb="22" eb="24">
      <t>ショウキャク</t>
    </rPh>
    <rPh sb="24" eb="25">
      <t>リツ</t>
    </rPh>
    <rPh sb="26" eb="28">
      <t>ネンネン</t>
    </rPh>
    <rPh sb="28" eb="30">
      <t>ゾウカ</t>
    </rPh>
    <rPh sb="35" eb="38">
      <t>コンネンド</t>
    </rPh>
    <rPh sb="42" eb="44">
      <t>イジョウ</t>
    </rPh>
    <rPh sb="45" eb="47">
      <t>ゲスイ</t>
    </rPh>
    <rPh sb="47" eb="48">
      <t>ドウ</t>
    </rPh>
    <rPh sb="48" eb="50">
      <t>シセツ</t>
    </rPh>
    <rPh sb="51" eb="54">
      <t>ロウキュウカ</t>
    </rPh>
    <rPh sb="55" eb="56">
      <t>スス</t>
    </rPh>
    <rPh sb="60" eb="62">
      <t>ジョウキョウ</t>
    </rPh>
    <rPh sb="65" eb="67">
      <t>コンゴ</t>
    </rPh>
    <rPh sb="78" eb="80">
      <t>ケイカク</t>
    </rPh>
    <rPh sb="81" eb="82">
      <t>ソ</t>
    </rPh>
    <rPh sb="89" eb="91">
      <t>カイチク</t>
    </rPh>
    <rPh sb="91" eb="93">
      <t>コウシン</t>
    </rPh>
    <rPh sb="94" eb="95">
      <t>オコナ</t>
    </rPh>
    <rPh sb="96" eb="98">
      <t>ヒツヨウ</t>
    </rPh>
    <rPh sb="107" eb="109">
      <t>カンキョ</t>
    </rPh>
    <rPh sb="109" eb="112">
      <t>ケイネンカ</t>
    </rPh>
    <rPh sb="112" eb="113">
      <t>リツ</t>
    </rPh>
    <rPh sb="114" eb="116">
      <t>カンキョ</t>
    </rPh>
    <rPh sb="116" eb="118">
      <t>カイゼン</t>
    </rPh>
    <rPh sb="118" eb="119">
      <t>リツ</t>
    </rPh>
    <rPh sb="134" eb="136">
      <t>レイワ</t>
    </rPh>
    <rPh sb="139" eb="141">
      <t>タイヨウ</t>
    </rPh>
    <rPh sb="141" eb="143">
      <t>ネンスウ</t>
    </rPh>
    <rPh sb="150" eb="152">
      <t>コンゴ</t>
    </rPh>
    <rPh sb="152" eb="154">
      <t>タガク</t>
    </rPh>
    <rPh sb="155" eb="157">
      <t>コウシン</t>
    </rPh>
    <rPh sb="157" eb="159">
      <t>ヒヨウ</t>
    </rPh>
    <rPh sb="181" eb="182">
      <t>ハカ</t>
    </rPh>
    <rPh sb="186" eb="188">
      <t>コンゴ</t>
    </rPh>
    <rPh sb="189" eb="191">
      <t>カンロ</t>
    </rPh>
    <rPh sb="195" eb="196">
      <t>ジョウ</t>
    </rPh>
    <rPh sb="207" eb="209">
      <t>ケイカク</t>
    </rPh>
    <rPh sb="210" eb="212">
      <t>サクテイ</t>
    </rPh>
    <phoneticPr fontId="2"/>
  </si>
  <si>
    <t>①経常収支比率⑤経費回収率
　前年度に続き100%以上を確保しており、費用を収益でまかなえています。今後も将来の改築に備えて利益を確保していく必要があります。
②累積欠損金比率
　平成２６年度の新会計基準適用後、累積欠損金は生じていません。
③流動比率
　前年度に引き続き100％以上を維持できており、短期的な支払能力に問題ないといえます。
④企業債残高対事業規模比率
　類似団体平均値と比較すると低くなっており、前年度と比較しても減少しています。今後も計画的に施設の整備を行いながら、将来世代への過度の負担を避けるため、企業債の発行を抑制し、企業債残高を減少させる必要があります。
⑥汚水処理原価
　類似団体平均値と比較して低くなっており、汚水処理に要する費用が抑えられています。
⑦施設利用率
　処理施設を増設したことにより、令和元年度は類似団体平均値と比較すると低くなっています。本市の人口増の状況や水質浄化の強化などを考慮し、施設の整備や更新を行う必要があります。
⑧水洗化率
　年々数値が上がり、類似団体及び全国の平均値より高くなっています。下水道事業に対する市民の皆様の理解により、水洗化を進めていきます</t>
    <rPh sb="1" eb="3">
      <t>ケイジョウ</t>
    </rPh>
    <rPh sb="3" eb="5">
      <t>シュウシ</t>
    </rPh>
    <rPh sb="5" eb="7">
      <t>ヒリツ</t>
    </rPh>
    <rPh sb="8" eb="10">
      <t>ケイヒ</t>
    </rPh>
    <rPh sb="10" eb="12">
      <t>カイシュウ</t>
    </rPh>
    <rPh sb="12" eb="13">
      <t>リツ</t>
    </rPh>
    <rPh sb="17" eb="18">
      <t>ド</t>
    </rPh>
    <rPh sb="19" eb="20">
      <t>ツヅ</t>
    </rPh>
    <rPh sb="35" eb="37">
      <t>ヒヨウ</t>
    </rPh>
    <rPh sb="38" eb="40">
      <t>シュウエキ</t>
    </rPh>
    <rPh sb="50" eb="52">
      <t>コンゴ</t>
    </rPh>
    <rPh sb="53" eb="55">
      <t>ショウライ</t>
    </rPh>
    <rPh sb="56" eb="58">
      <t>カイチク</t>
    </rPh>
    <rPh sb="59" eb="60">
      <t>ソナ</t>
    </rPh>
    <rPh sb="62" eb="64">
      <t>リエキ</t>
    </rPh>
    <rPh sb="65" eb="67">
      <t>カクホ</t>
    </rPh>
    <rPh sb="71" eb="73">
      <t>ヒツヨウ</t>
    </rPh>
    <rPh sb="82" eb="84">
      <t>ルイセキ</t>
    </rPh>
    <rPh sb="84" eb="86">
      <t>ケッソン</t>
    </rPh>
    <rPh sb="86" eb="87">
      <t>キン</t>
    </rPh>
    <rPh sb="87" eb="89">
      <t>ヒリツ</t>
    </rPh>
    <rPh sb="91" eb="93">
      <t>ヘイセイ</t>
    </rPh>
    <rPh sb="95" eb="97">
      <t>ネンド</t>
    </rPh>
    <rPh sb="98" eb="103">
      <t>シンカイケイキジュン</t>
    </rPh>
    <rPh sb="103" eb="105">
      <t>テキヨウ</t>
    </rPh>
    <rPh sb="105" eb="106">
      <t>ゴ</t>
    </rPh>
    <rPh sb="107" eb="109">
      <t>ルイセキ</t>
    </rPh>
    <rPh sb="109" eb="111">
      <t>ケッソン</t>
    </rPh>
    <rPh sb="111" eb="112">
      <t>キン</t>
    </rPh>
    <rPh sb="113" eb="114">
      <t>ショウ</t>
    </rPh>
    <rPh sb="124" eb="126">
      <t>リュウドウ</t>
    </rPh>
    <rPh sb="126" eb="128">
      <t>ヒリツ</t>
    </rPh>
    <rPh sb="130" eb="133">
      <t>ゼンネンド</t>
    </rPh>
    <rPh sb="134" eb="135">
      <t>ヒ</t>
    </rPh>
    <rPh sb="136" eb="137">
      <t>ツヅ</t>
    </rPh>
    <rPh sb="142" eb="144">
      <t>イジョウ</t>
    </rPh>
    <rPh sb="145" eb="147">
      <t>イジ</t>
    </rPh>
    <rPh sb="153" eb="156">
      <t>タンキテキ</t>
    </rPh>
    <rPh sb="157" eb="159">
      <t>シハライ</t>
    </rPh>
    <rPh sb="159" eb="161">
      <t>ノウリョク</t>
    </rPh>
    <rPh sb="162" eb="164">
      <t>モンダイ</t>
    </rPh>
    <rPh sb="175" eb="177">
      <t>キギョウ</t>
    </rPh>
    <rPh sb="177" eb="178">
      <t>サイ</t>
    </rPh>
    <rPh sb="178" eb="180">
      <t>ザンダカ</t>
    </rPh>
    <rPh sb="180" eb="181">
      <t>タイ</t>
    </rPh>
    <rPh sb="181" eb="183">
      <t>ジギョウ</t>
    </rPh>
    <rPh sb="183" eb="185">
      <t>キボ</t>
    </rPh>
    <rPh sb="185" eb="187">
      <t>ヒリツ</t>
    </rPh>
    <rPh sb="193" eb="196">
      <t>ヘイキンチ</t>
    </rPh>
    <rPh sb="202" eb="203">
      <t>ヒク</t>
    </rPh>
    <rPh sb="210" eb="213">
      <t>ゼンネンド</t>
    </rPh>
    <rPh sb="214" eb="216">
      <t>ヒカク</t>
    </rPh>
    <rPh sb="219" eb="221">
      <t>ゲンショウ</t>
    </rPh>
    <rPh sb="227" eb="229">
      <t>コンゴ</t>
    </rPh>
    <rPh sb="230" eb="233">
      <t>ケイカクテキ</t>
    </rPh>
    <rPh sb="237" eb="239">
      <t>セイビ</t>
    </rPh>
    <rPh sb="246" eb="248">
      <t>ショウライ</t>
    </rPh>
    <rPh sb="248" eb="250">
      <t>セダイ</t>
    </rPh>
    <rPh sb="252" eb="254">
      <t>カド</t>
    </rPh>
    <rPh sb="255" eb="257">
      <t>フタン</t>
    </rPh>
    <rPh sb="258" eb="259">
      <t>サ</t>
    </rPh>
    <rPh sb="264" eb="266">
      <t>キギョウ</t>
    </rPh>
    <rPh sb="266" eb="267">
      <t>サイ</t>
    </rPh>
    <rPh sb="268" eb="270">
      <t>ハッコウ</t>
    </rPh>
    <rPh sb="271" eb="273">
      <t>ヨクセイ</t>
    </rPh>
    <rPh sb="275" eb="277">
      <t>キギョウ</t>
    </rPh>
    <rPh sb="277" eb="278">
      <t>サイ</t>
    </rPh>
    <rPh sb="297" eb="299">
      <t>オスイ</t>
    </rPh>
    <rPh sb="299" eb="301">
      <t>ショリ</t>
    </rPh>
    <rPh sb="301" eb="303">
      <t>ゲンカ</t>
    </rPh>
    <rPh sb="305" eb="307">
      <t>ルイジ</t>
    </rPh>
    <rPh sb="307" eb="309">
      <t>ダンタイ</t>
    </rPh>
    <rPh sb="309" eb="311">
      <t>ヘイキン</t>
    </rPh>
    <rPh sb="311" eb="312">
      <t>チ</t>
    </rPh>
    <rPh sb="313" eb="315">
      <t>ヒカク</t>
    </rPh>
    <rPh sb="317" eb="318">
      <t>ヒク</t>
    </rPh>
    <rPh sb="325" eb="327">
      <t>オスイ</t>
    </rPh>
    <rPh sb="327" eb="329">
      <t>ショリ</t>
    </rPh>
    <rPh sb="330" eb="331">
      <t>ヨウ</t>
    </rPh>
    <rPh sb="333" eb="335">
      <t>ヒヨウ</t>
    </rPh>
    <rPh sb="336" eb="337">
      <t>オサ</t>
    </rPh>
    <rPh sb="348" eb="350">
      <t>シセツ</t>
    </rPh>
    <rPh sb="350" eb="352">
      <t>リヨウ</t>
    </rPh>
    <rPh sb="352" eb="353">
      <t>リツ</t>
    </rPh>
    <rPh sb="355" eb="357">
      <t>ショリ</t>
    </rPh>
    <rPh sb="357" eb="359">
      <t>シセツ</t>
    </rPh>
    <rPh sb="360" eb="362">
      <t>ゾウセツ</t>
    </rPh>
    <rPh sb="370" eb="372">
      <t>レイワ</t>
    </rPh>
    <rPh sb="372" eb="374">
      <t>ガンネン</t>
    </rPh>
    <rPh sb="374" eb="375">
      <t>ド</t>
    </rPh>
    <rPh sb="376" eb="378">
      <t>ルイジ</t>
    </rPh>
    <rPh sb="378" eb="380">
      <t>ダンタイ</t>
    </rPh>
    <rPh sb="380" eb="382">
      <t>ヘイキン</t>
    </rPh>
    <rPh sb="382" eb="383">
      <t>チ</t>
    </rPh>
    <rPh sb="384" eb="386">
      <t>ヒカク</t>
    </rPh>
    <rPh sb="389" eb="390">
      <t>ヒク</t>
    </rPh>
    <rPh sb="398" eb="399">
      <t>ホン</t>
    </rPh>
    <rPh sb="399" eb="400">
      <t>シ</t>
    </rPh>
    <rPh sb="401" eb="403">
      <t>ジンコウ</t>
    </rPh>
    <rPh sb="403" eb="404">
      <t>ゾウ</t>
    </rPh>
    <rPh sb="405" eb="407">
      <t>ジョウキョウ</t>
    </rPh>
    <rPh sb="408" eb="410">
      <t>スイシツ</t>
    </rPh>
    <rPh sb="410" eb="412">
      <t>ジョウカ</t>
    </rPh>
    <rPh sb="413" eb="415">
      <t>キョウカ</t>
    </rPh>
    <rPh sb="418" eb="420">
      <t>コウリョ</t>
    </rPh>
    <rPh sb="422" eb="424">
      <t>シセツ</t>
    </rPh>
    <rPh sb="425" eb="427">
      <t>セイビ</t>
    </rPh>
    <rPh sb="428" eb="430">
      <t>コウシン</t>
    </rPh>
    <rPh sb="431" eb="432">
      <t>オコナ</t>
    </rPh>
    <rPh sb="433" eb="435">
      <t>ヒツヨウ</t>
    </rPh>
    <rPh sb="444" eb="447">
      <t>スイセンカ</t>
    </rPh>
    <rPh sb="447" eb="448">
      <t>リツ</t>
    </rPh>
    <rPh sb="450" eb="452">
      <t>ネンネン</t>
    </rPh>
    <rPh sb="452" eb="454">
      <t>スウチ</t>
    </rPh>
    <rPh sb="455" eb="456">
      <t>ア</t>
    </rPh>
    <rPh sb="459" eb="461">
      <t>ルイジ</t>
    </rPh>
    <rPh sb="461" eb="463">
      <t>ダンタイ</t>
    </rPh>
    <rPh sb="463" eb="464">
      <t>オヨ</t>
    </rPh>
    <rPh sb="465" eb="467">
      <t>ゼンコク</t>
    </rPh>
    <rPh sb="468" eb="470">
      <t>ヘイキン</t>
    </rPh>
    <rPh sb="470" eb="471">
      <t>チ</t>
    </rPh>
    <rPh sb="473" eb="474">
      <t>タカ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</si>
</sst>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formatCode="#,##0.00;&quot;△&quot;#,##0.00;&quot;-&quot;">
                  <c:v>0.02</c:v>
                </c:pt>
                <c:pt idx="1">
                  <c:v>0</c:v>
                </c:pt>
                <c:pt idx="2" formatCode="#,##0.00;&quot;△&quot;#,##0.00;&quot;-&quot;">
                  <c:v>0.02</c:v>
                </c:pt>
                <c:pt idx="3" formatCode="#,##0.00;&quot;△&quot;#,##0.00;&quot;-&quot;">
                  <c:v>0.02</c:v>
                </c:pt>
                <c:pt idx="4">
                  <c:v>0</c:v>
                </c:pt>
              </c:numCache>
            </c:numRef>
          </c:val>
          <c:extLst>
            <c:ext xmlns:c16="http://schemas.microsoft.com/office/drawing/2014/chart" uri="{C3380CC4-5D6E-409C-BE32-E72D297353CC}">
              <c16:uniqueId val="{00000000-883E-4047-AE01-75DCB51D093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0.27</c:v>
                </c:pt>
                <c:pt idx="1">
                  <c:v>0.17</c:v>
                </c:pt>
                <c:pt idx="2">
                  <c:v>0.13</c:v>
                </c:pt>
                <c:pt idx="3">
                  <c:v>0.1</c:v>
                </c:pt>
                <c:pt idx="4">
                  <c:v>0.09</c:v>
                </c:pt>
              </c:numCache>
            </c:numRef>
          </c:val>
          <c:smooth val="0"/>
          <c:extLst>
            <c:ext xmlns:c16="http://schemas.microsoft.com/office/drawing/2014/chart" uri="{C3380CC4-5D6E-409C-BE32-E72D297353CC}">
              <c16:uniqueId val="{00000001-883E-4047-AE01-75DCB51D093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78.709999999999994</c:v>
                </c:pt>
                <c:pt idx="1">
                  <c:v>76.2</c:v>
                </c:pt>
                <c:pt idx="2">
                  <c:v>75.760000000000005</c:v>
                </c:pt>
                <c:pt idx="3">
                  <c:v>77.650000000000006</c:v>
                </c:pt>
                <c:pt idx="4">
                  <c:v>67.83</c:v>
                </c:pt>
              </c:numCache>
            </c:numRef>
          </c:val>
          <c:extLst>
            <c:ext xmlns:c16="http://schemas.microsoft.com/office/drawing/2014/chart" uri="{C3380CC4-5D6E-409C-BE32-E72D297353CC}">
              <c16:uniqueId val="{00000000-EF59-4EE4-BC3D-F6652AF0A2A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65.62</c:v>
                </c:pt>
                <c:pt idx="1">
                  <c:v>64.67</c:v>
                </c:pt>
                <c:pt idx="2">
                  <c:v>64.959999999999994</c:v>
                </c:pt>
                <c:pt idx="3">
                  <c:v>65.040000000000006</c:v>
                </c:pt>
                <c:pt idx="4">
                  <c:v>68.31</c:v>
                </c:pt>
              </c:numCache>
            </c:numRef>
          </c:val>
          <c:smooth val="0"/>
          <c:extLst>
            <c:ext xmlns:c16="http://schemas.microsoft.com/office/drawing/2014/chart" uri="{C3380CC4-5D6E-409C-BE32-E72D297353CC}">
              <c16:uniqueId val="{00000001-EF59-4EE4-BC3D-F6652AF0A2A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96.97</c:v>
                </c:pt>
                <c:pt idx="1">
                  <c:v>97.28</c:v>
                </c:pt>
                <c:pt idx="2">
                  <c:v>97.49</c:v>
                </c:pt>
                <c:pt idx="3">
                  <c:v>97.58</c:v>
                </c:pt>
                <c:pt idx="4">
                  <c:v>97.81</c:v>
                </c:pt>
              </c:numCache>
            </c:numRef>
          </c:val>
          <c:extLst>
            <c:ext xmlns:c16="http://schemas.microsoft.com/office/drawing/2014/chart" uri="{C3380CC4-5D6E-409C-BE32-E72D297353CC}">
              <c16:uniqueId val="{00000000-E7B5-41EE-A9E0-222CAA346B7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91.44</c:v>
                </c:pt>
                <c:pt idx="1">
                  <c:v>91.76</c:v>
                </c:pt>
                <c:pt idx="2">
                  <c:v>92.3</c:v>
                </c:pt>
                <c:pt idx="3">
                  <c:v>92.55</c:v>
                </c:pt>
                <c:pt idx="4">
                  <c:v>92.62</c:v>
                </c:pt>
              </c:numCache>
            </c:numRef>
          </c:val>
          <c:smooth val="0"/>
          <c:extLst>
            <c:ext xmlns:c16="http://schemas.microsoft.com/office/drawing/2014/chart" uri="{C3380CC4-5D6E-409C-BE32-E72D297353CC}">
              <c16:uniqueId val="{00000001-E7B5-41EE-A9E0-222CAA346B7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129.35</c:v>
                </c:pt>
                <c:pt idx="1">
                  <c:v>125.58</c:v>
                </c:pt>
                <c:pt idx="2">
                  <c:v>128.33000000000001</c:v>
                </c:pt>
                <c:pt idx="3">
                  <c:v>121.01</c:v>
                </c:pt>
                <c:pt idx="4">
                  <c:v>120.47</c:v>
                </c:pt>
              </c:numCache>
            </c:numRef>
          </c:val>
          <c:extLst>
            <c:ext xmlns:c16="http://schemas.microsoft.com/office/drawing/2014/chart" uri="{C3380CC4-5D6E-409C-BE32-E72D297353CC}">
              <c16:uniqueId val="{00000000-365D-467A-B531-C80D7564C5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109.48</c:v>
                </c:pt>
                <c:pt idx="1">
                  <c:v>109.27</c:v>
                </c:pt>
                <c:pt idx="2">
                  <c:v>108.03</c:v>
                </c:pt>
                <c:pt idx="3">
                  <c:v>106.9</c:v>
                </c:pt>
                <c:pt idx="4">
                  <c:v>106.99</c:v>
                </c:pt>
              </c:numCache>
            </c:numRef>
          </c:val>
          <c:smooth val="0"/>
          <c:extLst>
            <c:ext xmlns:c16="http://schemas.microsoft.com/office/drawing/2014/chart" uri="{C3380CC4-5D6E-409C-BE32-E72D297353CC}">
              <c16:uniqueId val="{00000001-365D-467A-B531-C80D7564C5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29.85</c:v>
                </c:pt>
                <c:pt idx="1">
                  <c:v>31.96</c:v>
                </c:pt>
                <c:pt idx="2">
                  <c:v>33.56</c:v>
                </c:pt>
                <c:pt idx="3">
                  <c:v>34.97</c:v>
                </c:pt>
                <c:pt idx="4">
                  <c:v>36.479999999999997</c:v>
                </c:pt>
              </c:numCache>
            </c:numRef>
          </c:val>
          <c:extLst>
            <c:ext xmlns:c16="http://schemas.microsoft.com/office/drawing/2014/chart" uri="{C3380CC4-5D6E-409C-BE32-E72D297353CC}">
              <c16:uniqueId val="{00000000-D79A-4266-AE02-4CCED36B052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25.89</c:v>
                </c:pt>
                <c:pt idx="1">
                  <c:v>26.63</c:v>
                </c:pt>
                <c:pt idx="2">
                  <c:v>25.61</c:v>
                </c:pt>
                <c:pt idx="3">
                  <c:v>26.13</c:v>
                </c:pt>
                <c:pt idx="4">
                  <c:v>26.36</c:v>
                </c:pt>
              </c:numCache>
            </c:numRef>
          </c:val>
          <c:smooth val="0"/>
          <c:extLst>
            <c:ext xmlns:c16="http://schemas.microsoft.com/office/drawing/2014/chart" uri="{C3380CC4-5D6E-409C-BE32-E72D297353CC}">
              <c16:uniqueId val="{00000001-D79A-4266-AE02-4CCED36B052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6F4-4324-9688-8303D6EC26C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0.71</c:v>
                </c:pt>
                <c:pt idx="1">
                  <c:v>0.95</c:v>
                </c:pt>
                <c:pt idx="2">
                  <c:v>1.07</c:v>
                </c:pt>
                <c:pt idx="3">
                  <c:v>1.03</c:v>
                </c:pt>
                <c:pt idx="4">
                  <c:v>1.43</c:v>
                </c:pt>
              </c:numCache>
            </c:numRef>
          </c:val>
          <c:smooth val="0"/>
          <c:extLst>
            <c:ext xmlns:c16="http://schemas.microsoft.com/office/drawing/2014/chart" uri="{C3380CC4-5D6E-409C-BE32-E72D297353CC}">
              <c16:uniqueId val="{00000001-F6F4-4324-9688-8303D6EC26C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B20-46FA-A8C4-6A3D93DD7D4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16.34</c:v>
                </c:pt>
                <c:pt idx="1">
                  <c:v>15.65</c:v>
                </c:pt>
                <c:pt idx="2">
                  <c:v>13.55</c:v>
                </c:pt>
                <c:pt idx="3">
                  <c:v>9.06</c:v>
                </c:pt>
                <c:pt idx="4">
                  <c:v>7.42</c:v>
                </c:pt>
              </c:numCache>
            </c:numRef>
          </c:val>
          <c:smooth val="0"/>
          <c:extLst>
            <c:ext xmlns:c16="http://schemas.microsoft.com/office/drawing/2014/chart" uri="{C3380CC4-5D6E-409C-BE32-E72D297353CC}">
              <c16:uniqueId val="{00000001-FB20-46FA-A8C4-6A3D93DD7D4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125.8</c:v>
                </c:pt>
                <c:pt idx="1">
                  <c:v>146.81</c:v>
                </c:pt>
                <c:pt idx="2">
                  <c:v>152.18</c:v>
                </c:pt>
                <c:pt idx="3">
                  <c:v>143.02000000000001</c:v>
                </c:pt>
                <c:pt idx="4">
                  <c:v>171</c:v>
                </c:pt>
              </c:numCache>
            </c:numRef>
          </c:val>
          <c:extLst>
            <c:ext xmlns:c16="http://schemas.microsoft.com/office/drawing/2014/chart" uri="{C3380CC4-5D6E-409C-BE32-E72D297353CC}">
              <c16:uniqueId val="{00000000-C05A-491D-A183-4F40BEFBDB7F}"/>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78.930000000000007</c:v>
                </c:pt>
                <c:pt idx="1">
                  <c:v>77.94</c:v>
                </c:pt>
                <c:pt idx="2">
                  <c:v>78.45</c:v>
                </c:pt>
                <c:pt idx="3">
                  <c:v>76.31</c:v>
                </c:pt>
                <c:pt idx="4">
                  <c:v>68.180000000000007</c:v>
                </c:pt>
              </c:numCache>
            </c:numRef>
          </c:val>
          <c:smooth val="0"/>
          <c:extLst>
            <c:ext xmlns:c16="http://schemas.microsoft.com/office/drawing/2014/chart" uri="{C3380CC4-5D6E-409C-BE32-E72D297353CC}">
              <c16:uniqueId val="{00000001-C05A-491D-A183-4F40BEFBDB7F}"/>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514.09</c:v>
                </c:pt>
                <c:pt idx="1">
                  <c:v>444.87</c:v>
                </c:pt>
                <c:pt idx="2">
                  <c:v>410.5</c:v>
                </c:pt>
                <c:pt idx="3">
                  <c:v>423.84</c:v>
                </c:pt>
                <c:pt idx="4">
                  <c:v>408.76</c:v>
                </c:pt>
              </c:numCache>
            </c:numRef>
          </c:val>
          <c:extLst>
            <c:ext xmlns:c16="http://schemas.microsoft.com/office/drawing/2014/chart" uri="{C3380CC4-5D6E-409C-BE32-E72D297353CC}">
              <c16:uniqueId val="{00000000-3C75-483C-BA92-4EC63F66BBB6}"/>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848.31</c:v>
                </c:pt>
                <c:pt idx="1">
                  <c:v>774.99</c:v>
                </c:pt>
                <c:pt idx="2">
                  <c:v>799.41</c:v>
                </c:pt>
                <c:pt idx="3">
                  <c:v>820.36</c:v>
                </c:pt>
                <c:pt idx="4">
                  <c:v>847.44</c:v>
                </c:pt>
              </c:numCache>
            </c:numRef>
          </c:val>
          <c:smooth val="0"/>
          <c:extLst>
            <c:ext xmlns:c16="http://schemas.microsoft.com/office/drawing/2014/chart" uri="{C3380CC4-5D6E-409C-BE32-E72D297353CC}">
              <c16:uniqueId val="{00000001-3C75-483C-BA92-4EC63F66BBB6}"/>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193.43</c:v>
                </c:pt>
                <c:pt idx="1">
                  <c:v>186.74</c:v>
                </c:pt>
                <c:pt idx="2">
                  <c:v>191.02</c:v>
                </c:pt>
                <c:pt idx="3">
                  <c:v>170.2</c:v>
                </c:pt>
                <c:pt idx="4">
                  <c:v>165.28</c:v>
                </c:pt>
              </c:numCache>
            </c:numRef>
          </c:val>
          <c:extLst>
            <c:ext xmlns:c16="http://schemas.microsoft.com/office/drawing/2014/chart" uri="{C3380CC4-5D6E-409C-BE32-E72D297353CC}">
              <c16:uniqueId val="{00000000-B913-4FF8-B977-3956D858782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94.38</c:v>
                </c:pt>
                <c:pt idx="1">
                  <c:v>96.57</c:v>
                </c:pt>
                <c:pt idx="2">
                  <c:v>96.54</c:v>
                </c:pt>
                <c:pt idx="3">
                  <c:v>95.4</c:v>
                </c:pt>
                <c:pt idx="4">
                  <c:v>94.69</c:v>
                </c:pt>
              </c:numCache>
            </c:numRef>
          </c:val>
          <c:smooth val="0"/>
          <c:extLst>
            <c:ext xmlns:c16="http://schemas.microsoft.com/office/drawing/2014/chart" uri="{C3380CC4-5D6E-409C-BE32-E72D297353CC}">
              <c16:uniqueId val="{00000001-B913-4FF8-B977-3956D858782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90.43</c:v>
                </c:pt>
                <c:pt idx="1">
                  <c:v>92.81</c:v>
                </c:pt>
                <c:pt idx="2">
                  <c:v>91.02</c:v>
                </c:pt>
                <c:pt idx="3">
                  <c:v>89.61</c:v>
                </c:pt>
                <c:pt idx="4">
                  <c:v>89.14</c:v>
                </c:pt>
              </c:numCache>
            </c:numRef>
          </c:val>
          <c:extLst>
            <c:ext xmlns:c16="http://schemas.microsoft.com/office/drawing/2014/chart" uri="{C3380CC4-5D6E-409C-BE32-E72D297353CC}">
              <c16:uniqueId val="{00000000-53DA-45BC-BDE3-BEF5684D69D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165.45</c:v>
                </c:pt>
                <c:pt idx="1">
                  <c:v>161.54</c:v>
                </c:pt>
                <c:pt idx="2">
                  <c:v>162.81</c:v>
                </c:pt>
                <c:pt idx="3">
                  <c:v>163.19999999999999</c:v>
                </c:pt>
                <c:pt idx="4">
                  <c:v>159.78</c:v>
                </c:pt>
              </c:numCache>
            </c:numRef>
          </c:val>
          <c:smooth val="0"/>
          <c:extLst>
            <c:ext xmlns:c16="http://schemas.microsoft.com/office/drawing/2014/chart" uri="{C3380CC4-5D6E-409C-BE32-E72D297353CC}">
              <c16:uniqueId val="{00000001-53DA-45BC-BDE3-BEF5684D69D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BA34" sqref="BA3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長崎県　大村市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Bd1</v>
      </c>
      <c r="X8" s="78"/>
      <c r="Y8" s="78"/>
      <c r="Z8" s="78"/>
      <c r="AA8" s="78"/>
      <c r="AB8" s="78"/>
      <c r="AC8" s="78"/>
      <c r="AD8" s="79" t="str">
        <f>データ!$M$6</f>
        <v>自治体職員 民間企業出身</v>
      </c>
      <c r="AE8" s="79"/>
      <c r="AF8" s="79"/>
      <c r="AG8" s="79"/>
      <c r="AH8" s="79"/>
      <c r="AI8" s="79"/>
      <c r="AJ8" s="79"/>
      <c r="AK8" s="3"/>
      <c r="AL8" s="75">
        <f>データ!S6</f>
        <v>96963</v>
      </c>
      <c r="AM8" s="75"/>
      <c r="AN8" s="75"/>
      <c r="AO8" s="75"/>
      <c r="AP8" s="75"/>
      <c r="AQ8" s="75"/>
      <c r="AR8" s="75"/>
      <c r="AS8" s="75"/>
      <c r="AT8" s="74">
        <f>データ!T6</f>
        <v>126.73</v>
      </c>
      <c r="AU8" s="74"/>
      <c r="AV8" s="74"/>
      <c r="AW8" s="74"/>
      <c r="AX8" s="74"/>
      <c r="AY8" s="74"/>
      <c r="AZ8" s="74"/>
      <c r="BA8" s="74"/>
      <c r="BB8" s="74">
        <f>データ!U6</f>
        <v>765.11</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f>データ!O6</f>
        <v>69.599999999999994</v>
      </c>
      <c r="J10" s="74"/>
      <c r="K10" s="74"/>
      <c r="L10" s="74"/>
      <c r="M10" s="74"/>
      <c r="N10" s="74"/>
      <c r="O10" s="74"/>
      <c r="P10" s="74">
        <f>データ!P6</f>
        <v>89.81</v>
      </c>
      <c r="Q10" s="74"/>
      <c r="R10" s="74"/>
      <c r="S10" s="74"/>
      <c r="T10" s="74"/>
      <c r="U10" s="74"/>
      <c r="V10" s="74"/>
      <c r="W10" s="74">
        <f>データ!Q6</f>
        <v>89.57</v>
      </c>
      <c r="X10" s="74"/>
      <c r="Y10" s="74"/>
      <c r="Z10" s="74"/>
      <c r="AA10" s="74"/>
      <c r="AB10" s="74"/>
      <c r="AC10" s="74"/>
      <c r="AD10" s="75">
        <f>データ!R6</f>
        <v>3003</v>
      </c>
      <c r="AE10" s="75"/>
      <c r="AF10" s="75"/>
      <c r="AG10" s="75"/>
      <c r="AH10" s="75"/>
      <c r="AI10" s="75"/>
      <c r="AJ10" s="75"/>
      <c r="AK10" s="2"/>
      <c r="AL10" s="75">
        <f>データ!V6</f>
        <v>86783</v>
      </c>
      <c r="AM10" s="75"/>
      <c r="AN10" s="75"/>
      <c r="AO10" s="75"/>
      <c r="AP10" s="75"/>
      <c r="AQ10" s="75"/>
      <c r="AR10" s="75"/>
      <c r="AS10" s="75"/>
      <c r="AT10" s="74">
        <f>データ!W6</f>
        <v>23.49</v>
      </c>
      <c r="AU10" s="74"/>
      <c r="AV10" s="74"/>
      <c r="AW10" s="74"/>
      <c r="AX10" s="74"/>
      <c r="AY10" s="74"/>
      <c r="AZ10" s="74"/>
      <c r="BA10" s="74"/>
      <c r="BB10" s="74">
        <f>データ!X6</f>
        <v>3694.47</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113</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112</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Y+Ke32Rjrcp9e41CZogXccz4v+MD2bd7fZAAhHItGAA+cTR2Kp/0v3y5+7T1MlNlmF71+IPsuQuQaBIdsa5qxQ==" saltValue="afi9zo0/E7ybMmC/D49jz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83" t="s">
        <v>52</v>
      </c>
      <c r="I3" s="84"/>
      <c r="J3" s="84"/>
      <c r="K3" s="84"/>
      <c r="L3" s="84"/>
      <c r="M3" s="84"/>
      <c r="N3" s="84"/>
      <c r="O3" s="84"/>
      <c r="P3" s="84"/>
      <c r="Q3" s="84"/>
      <c r="R3" s="84"/>
      <c r="S3" s="84"/>
      <c r="T3" s="84"/>
      <c r="U3" s="84"/>
      <c r="V3" s="84"/>
      <c r="W3" s="84"/>
      <c r="X3" s="85"/>
      <c r="Y3" s="89" t="s">
        <v>53</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28</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8" x14ac:dyDescent="0.15">
      <c r="A4" s="28" t="s">
        <v>54</v>
      </c>
      <c r="B4" s="30"/>
      <c r="C4" s="30"/>
      <c r="D4" s="30"/>
      <c r="E4" s="30"/>
      <c r="F4" s="30"/>
      <c r="G4" s="30"/>
      <c r="H4" s="86"/>
      <c r="I4" s="87"/>
      <c r="J4" s="87"/>
      <c r="K4" s="87"/>
      <c r="L4" s="87"/>
      <c r="M4" s="87"/>
      <c r="N4" s="87"/>
      <c r="O4" s="87"/>
      <c r="P4" s="87"/>
      <c r="Q4" s="87"/>
      <c r="R4" s="87"/>
      <c r="S4" s="87"/>
      <c r="T4" s="87"/>
      <c r="U4" s="87"/>
      <c r="V4" s="87"/>
      <c r="W4" s="87"/>
      <c r="X4" s="88"/>
      <c r="Y4" s="82" t="s">
        <v>55</v>
      </c>
      <c r="Z4" s="82"/>
      <c r="AA4" s="82"/>
      <c r="AB4" s="82"/>
      <c r="AC4" s="82"/>
      <c r="AD4" s="82"/>
      <c r="AE4" s="82"/>
      <c r="AF4" s="82"/>
      <c r="AG4" s="82"/>
      <c r="AH4" s="82"/>
      <c r="AI4" s="82"/>
      <c r="AJ4" s="82" t="s">
        <v>56</v>
      </c>
      <c r="AK4" s="82"/>
      <c r="AL4" s="82"/>
      <c r="AM4" s="82"/>
      <c r="AN4" s="82"/>
      <c r="AO4" s="82"/>
      <c r="AP4" s="82"/>
      <c r="AQ4" s="82"/>
      <c r="AR4" s="82"/>
      <c r="AS4" s="82"/>
      <c r="AT4" s="82"/>
      <c r="AU4" s="82" t="s">
        <v>57</v>
      </c>
      <c r="AV4" s="82"/>
      <c r="AW4" s="82"/>
      <c r="AX4" s="82"/>
      <c r="AY4" s="82"/>
      <c r="AZ4" s="82"/>
      <c r="BA4" s="82"/>
      <c r="BB4" s="82"/>
      <c r="BC4" s="82"/>
      <c r="BD4" s="82"/>
      <c r="BE4" s="82"/>
      <c r="BF4" s="82" t="s">
        <v>58</v>
      </c>
      <c r="BG4" s="82"/>
      <c r="BH4" s="82"/>
      <c r="BI4" s="82"/>
      <c r="BJ4" s="82"/>
      <c r="BK4" s="82"/>
      <c r="BL4" s="82"/>
      <c r="BM4" s="82"/>
      <c r="BN4" s="82"/>
      <c r="BO4" s="82"/>
      <c r="BP4" s="82"/>
      <c r="BQ4" s="82" t="s">
        <v>59</v>
      </c>
      <c r="BR4" s="82"/>
      <c r="BS4" s="82"/>
      <c r="BT4" s="82"/>
      <c r="BU4" s="82"/>
      <c r="BV4" s="82"/>
      <c r="BW4" s="82"/>
      <c r="BX4" s="82"/>
      <c r="BY4" s="82"/>
      <c r="BZ4" s="82"/>
      <c r="CA4" s="82"/>
      <c r="CB4" s="82" t="s">
        <v>60</v>
      </c>
      <c r="CC4" s="82"/>
      <c r="CD4" s="82"/>
      <c r="CE4" s="82"/>
      <c r="CF4" s="82"/>
      <c r="CG4" s="82"/>
      <c r="CH4" s="82"/>
      <c r="CI4" s="82"/>
      <c r="CJ4" s="82"/>
      <c r="CK4" s="82"/>
      <c r="CL4" s="82"/>
      <c r="CM4" s="82" t="s">
        <v>61</v>
      </c>
      <c r="CN4" s="82"/>
      <c r="CO4" s="82"/>
      <c r="CP4" s="82"/>
      <c r="CQ4" s="82"/>
      <c r="CR4" s="82"/>
      <c r="CS4" s="82"/>
      <c r="CT4" s="82"/>
      <c r="CU4" s="82"/>
      <c r="CV4" s="82"/>
      <c r="CW4" s="82"/>
      <c r="CX4" s="82" t="s">
        <v>62</v>
      </c>
      <c r="CY4" s="82"/>
      <c r="CZ4" s="82"/>
      <c r="DA4" s="82"/>
      <c r="DB4" s="82"/>
      <c r="DC4" s="82"/>
      <c r="DD4" s="82"/>
      <c r="DE4" s="82"/>
      <c r="DF4" s="82"/>
      <c r="DG4" s="82"/>
      <c r="DH4" s="82"/>
      <c r="DI4" s="82" t="s">
        <v>63</v>
      </c>
      <c r="DJ4" s="82"/>
      <c r="DK4" s="82"/>
      <c r="DL4" s="82"/>
      <c r="DM4" s="82"/>
      <c r="DN4" s="82"/>
      <c r="DO4" s="82"/>
      <c r="DP4" s="82"/>
      <c r="DQ4" s="82"/>
      <c r="DR4" s="82"/>
      <c r="DS4" s="82"/>
      <c r="DT4" s="82" t="s">
        <v>64</v>
      </c>
      <c r="DU4" s="82"/>
      <c r="DV4" s="82"/>
      <c r="DW4" s="82"/>
      <c r="DX4" s="82"/>
      <c r="DY4" s="82"/>
      <c r="DZ4" s="82"/>
      <c r="EA4" s="82"/>
      <c r="EB4" s="82"/>
      <c r="EC4" s="82"/>
      <c r="ED4" s="82"/>
      <c r="EE4" s="82" t="s">
        <v>65</v>
      </c>
      <c r="EF4" s="82"/>
      <c r="EG4" s="82"/>
      <c r="EH4" s="82"/>
      <c r="EI4" s="82"/>
      <c r="EJ4" s="82"/>
      <c r="EK4" s="82"/>
      <c r="EL4" s="82"/>
      <c r="EM4" s="82"/>
      <c r="EN4" s="82"/>
      <c r="EO4" s="82"/>
    </row>
    <row r="5" spans="1:148" x14ac:dyDescent="0.15">
      <c r="A5" s="28" t="s">
        <v>66</v>
      </c>
      <c r="B5" s="31"/>
      <c r="C5" s="31"/>
      <c r="D5" s="31"/>
      <c r="E5" s="31"/>
      <c r="F5" s="31"/>
      <c r="G5" s="31"/>
      <c r="H5" s="32" t="s">
        <v>67</v>
      </c>
      <c r="I5" s="32" t="s">
        <v>68</v>
      </c>
      <c r="J5" s="32" t="s">
        <v>69</v>
      </c>
      <c r="K5" s="32" t="s">
        <v>70</v>
      </c>
      <c r="L5" s="32" t="s">
        <v>71</v>
      </c>
      <c r="M5" s="32" t="s">
        <v>5</v>
      </c>
      <c r="N5" s="32" t="s">
        <v>72</v>
      </c>
      <c r="O5" s="32" t="s">
        <v>73</v>
      </c>
      <c r="P5" s="32" t="s">
        <v>74</v>
      </c>
      <c r="Q5" s="32" t="s">
        <v>75</v>
      </c>
      <c r="R5" s="32" t="s">
        <v>76</v>
      </c>
      <c r="S5" s="32" t="s">
        <v>77</v>
      </c>
      <c r="T5" s="32" t="s">
        <v>78</v>
      </c>
      <c r="U5" s="32" t="s">
        <v>79</v>
      </c>
      <c r="V5" s="32" t="s">
        <v>80</v>
      </c>
      <c r="W5" s="32" t="s">
        <v>81</v>
      </c>
      <c r="X5" s="32" t="s">
        <v>82</v>
      </c>
      <c r="Y5" s="32" t="s">
        <v>83</v>
      </c>
      <c r="Z5" s="32" t="s">
        <v>84</v>
      </c>
      <c r="AA5" s="32" t="s">
        <v>85</v>
      </c>
      <c r="AB5" s="32" t="s">
        <v>86</v>
      </c>
      <c r="AC5" s="32" t="s">
        <v>87</v>
      </c>
      <c r="AD5" s="32" t="s">
        <v>88</v>
      </c>
      <c r="AE5" s="32" t="s">
        <v>89</v>
      </c>
      <c r="AF5" s="32" t="s">
        <v>90</v>
      </c>
      <c r="AG5" s="32" t="s">
        <v>91</v>
      </c>
      <c r="AH5" s="32" t="s">
        <v>92</v>
      </c>
      <c r="AI5" s="32" t="s">
        <v>31</v>
      </c>
      <c r="AJ5" s="32" t="s">
        <v>83</v>
      </c>
      <c r="AK5" s="32" t="s">
        <v>84</v>
      </c>
      <c r="AL5" s="32" t="s">
        <v>85</v>
      </c>
      <c r="AM5" s="32" t="s">
        <v>86</v>
      </c>
      <c r="AN5" s="32" t="s">
        <v>87</v>
      </c>
      <c r="AO5" s="32" t="s">
        <v>88</v>
      </c>
      <c r="AP5" s="32" t="s">
        <v>89</v>
      </c>
      <c r="AQ5" s="32" t="s">
        <v>90</v>
      </c>
      <c r="AR5" s="32" t="s">
        <v>91</v>
      </c>
      <c r="AS5" s="32" t="s">
        <v>92</v>
      </c>
      <c r="AT5" s="32" t="s">
        <v>93</v>
      </c>
      <c r="AU5" s="32" t="s">
        <v>83</v>
      </c>
      <c r="AV5" s="32" t="s">
        <v>84</v>
      </c>
      <c r="AW5" s="32" t="s">
        <v>85</v>
      </c>
      <c r="AX5" s="32" t="s">
        <v>86</v>
      </c>
      <c r="AY5" s="32" t="s">
        <v>87</v>
      </c>
      <c r="AZ5" s="32" t="s">
        <v>88</v>
      </c>
      <c r="BA5" s="32" t="s">
        <v>89</v>
      </c>
      <c r="BB5" s="32" t="s">
        <v>90</v>
      </c>
      <c r="BC5" s="32" t="s">
        <v>91</v>
      </c>
      <c r="BD5" s="32" t="s">
        <v>92</v>
      </c>
      <c r="BE5" s="32" t="s">
        <v>93</v>
      </c>
      <c r="BF5" s="32" t="s">
        <v>83</v>
      </c>
      <c r="BG5" s="32" t="s">
        <v>84</v>
      </c>
      <c r="BH5" s="32" t="s">
        <v>85</v>
      </c>
      <c r="BI5" s="32" t="s">
        <v>86</v>
      </c>
      <c r="BJ5" s="32" t="s">
        <v>87</v>
      </c>
      <c r="BK5" s="32" t="s">
        <v>88</v>
      </c>
      <c r="BL5" s="32" t="s">
        <v>89</v>
      </c>
      <c r="BM5" s="32" t="s">
        <v>90</v>
      </c>
      <c r="BN5" s="32" t="s">
        <v>91</v>
      </c>
      <c r="BO5" s="32" t="s">
        <v>92</v>
      </c>
      <c r="BP5" s="32" t="s">
        <v>93</v>
      </c>
      <c r="BQ5" s="32" t="s">
        <v>83</v>
      </c>
      <c r="BR5" s="32" t="s">
        <v>84</v>
      </c>
      <c r="BS5" s="32" t="s">
        <v>85</v>
      </c>
      <c r="BT5" s="32" t="s">
        <v>86</v>
      </c>
      <c r="BU5" s="32" t="s">
        <v>87</v>
      </c>
      <c r="BV5" s="32" t="s">
        <v>88</v>
      </c>
      <c r="BW5" s="32" t="s">
        <v>89</v>
      </c>
      <c r="BX5" s="32" t="s">
        <v>90</v>
      </c>
      <c r="BY5" s="32" t="s">
        <v>91</v>
      </c>
      <c r="BZ5" s="32" t="s">
        <v>92</v>
      </c>
      <c r="CA5" s="32" t="s">
        <v>93</v>
      </c>
      <c r="CB5" s="32" t="s">
        <v>83</v>
      </c>
      <c r="CC5" s="32" t="s">
        <v>84</v>
      </c>
      <c r="CD5" s="32" t="s">
        <v>85</v>
      </c>
      <c r="CE5" s="32" t="s">
        <v>86</v>
      </c>
      <c r="CF5" s="32" t="s">
        <v>87</v>
      </c>
      <c r="CG5" s="32" t="s">
        <v>88</v>
      </c>
      <c r="CH5" s="32" t="s">
        <v>89</v>
      </c>
      <c r="CI5" s="32" t="s">
        <v>90</v>
      </c>
      <c r="CJ5" s="32" t="s">
        <v>91</v>
      </c>
      <c r="CK5" s="32" t="s">
        <v>92</v>
      </c>
      <c r="CL5" s="32" t="s">
        <v>93</v>
      </c>
      <c r="CM5" s="32" t="s">
        <v>83</v>
      </c>
      <c r="CN5" s="32" t="s">
        <v>84</v>
      </c>
      <c r="CO5" s="32" t="s">
        <v>85</v>
      </c>
      <c r="CP5" s="32" t="s">
        <v>86</v>
      </c>
      <c r="CQ5" s="32" t="s">
        <v>87</v>
      </c>
      <c r="CR5" s="32" t="s">
        <v>88</v>
      </c>
      <c r="CS5" s="32" t="s">
        <v>89</v>
      </c>
      <c r="CT5" s="32" t="s">
        <v>90</v>
      </c>
      <c r="CU5" s="32" t="s">
        <v>91</v>
      </c>
      <c r="CV5" s="32" t="s">
        <v>92</v>
      </c>
      <c r="CW5" s="32" t="s">
        <v>93</v>
      </c>
      <c r="CX5" s="32" t="s">
        <v>83</v>
      </c>
      <c r="CY5" s="32" t="s">
        <v>84</v>
      </c>
      <c r="CZ5" s="32" t="s">
        <v>85</v>
      </c>
      <c r="DA5" s="32" t="s">
        <v>86</v>
      </c>
      <c r="DB5" s="32" t="s">
        <v>87</v>
      </c>
      <c r="DC5" s="32" t="s">
        <v>88</v>
      </c>
      <c r="DD5" s="32" t="s">
        <v>89</v>
      </c>
      <c r="DE5" s="32" t="s">
        <v>90</v>
      </c>
      <c r="DF5" s="32" t="s">
        <v>91</v>
      </c>
      <c r="DG5" s="32" t="s">
        <v>92</v>
      </c>
      <c r="DH5" s="32" t="s">
        <v>93</v>
      </c>
      <c r="DI5" s="32" t="s">
        <v>83</v>
      </c>
      <c r="DJ5" s="32" t="s">
        <v>84</v>
      </c>
      <c r="DK5" s="32" t="s">
        <v>85</v>
      </c>
      <c r="DL5" s="32" t="s">
        <v>86</v>
      </c>
      <c r="DM5" s="32" t="s">
        <v>87</v>
      </c>
      <c r="DN5" s="32" t="s">
        <v>88</v>
      </c>
      <c r="DO5" s="32" t="s">
        <v>89</v>
      </c>
      <c r="DP5" s="32" t="s">
        <v>90</v>
      </c>
      <c r="DQ5" s="32" t="s">
        <v>91</v>
      </c>
      <c r="DR5" s="32" t="s">
        <v>92</v>
      </c>
      <c r="DS5" s="32" t="s">
        <v>93</v>
      </c>
      <c r="DT5" s="32" t="s">
        <v>83</v>
      </c>
      <c r="DU5" s="32" t="s">
        <v>84</v>
      </c>
      <c r="DV5" s="32" t="s">
        <v>85</v>
      </c>
      <c r="DW5" s="32" t="s">
        <v>86</v>
      </c>
      <c r="DX5" s="32" t="s">
        <v>87</v>
      </c>
      <c r="DY5" s="32" t="s">
        <v>88</v>
      </c>
      <c r="DZ5" s="32" t="s">
        <v>89</v>
      </c>
      <c r="EA5" s="32" t="s">
        <v>90</v>
      </c>
      <c r="EB5" s="32" t="s">
        <v>91</v>
      </c>
      <c r="EC5" s="32" t="s">
        <v>92</v>
      </c>
      <c r="ED5" s="32" t="s">
        <v>93</v>
      </c>
      <c r="EE5" s="32" t="s">
        <v>83</v>
      </c>
      <c r="EF5" s="32" t="s">
        <v>84</v>
      </c>
      <c r="EG5" s="32" t="s">
        <v>85</v>
      </c>
      <c r="EH5" s="32" t="s">
        <v>86</v>
      </c>
      <c r="EI5" s="32" t="s">
        <v>87</v>
      </c>
      <c r="EJ5" s="32" t="s">
        <v>88</v>
      </c>
      <c r="EK5" s="32" t="s">
        <v>89</v>
      </c>
      <c r="EL5" s="32" t="s">
        <v>90</v>
      </c>
      <c r="EM5" s="32" t="s">
        <v>91</v>
      </c>
      <c r="EN5" s="32" t="s">
        <v>92</v>
      </c>
      <c r="EO5" s="32" t="s">
        <v>93</v>
      </c>
    </row>
    <row r="6" spans="1:148" s="36" customFormat="1" x14ac:dyDescent="0.15">
      <c r="A6" s="28" t="s">
        <v>94</v>
      </c>
      <c r="B6" s="33">
        <f>B7</f>
        <v>2019</v>
      </c>
      <c r="C6" s="33">
        <f t="shared" ref="C6:X6" si="3">C7</f>
        <v>422053</v>
      </c>
      <c r="D6" s="33">
        <f t="shared" si="3"/>
        <v>46</v>
      </c>
      <c r="E6" s="33">
        <f t="shared" si="3"/>
        <v>17</v>
      </c>
      <c r="F6" s="33">
        <f t="shared" si="3"/>
        <v>1</v>
      </c>
      <c r="G6" s="33">
        <f t="shared" si="3"/>
        <v>0</v>
      </c>
      <c r="H6" s="33" t="str">
        <f t="shared" si="3"/>
        <v>長崎県　大村市</v>
      </c>
      <c r="I6" s="33" t="str">
        <f t="shared" si="3"/>
        <v>法適用</v>
      </c>
      <c r="J6" s="33" t="str">
        <f t="shared" si="3"/>
        <v>下水道事業</v>
      </c>
      <c r="K6" s="33" t="str">
        <f t="shared" si="3"/>
        <v>公共下水道</v>
      </c>
      <c r="L6" s="33" t="str">
        <f t="shared" si="3"/>
        <v>Bd1</v>
      </c>
      <c r="M6" s="33" t="str">
        <f t="shared" si="3"/>
        <v>自治体職員 民間企業出身</v>
      </c>
      <c r="N6" s="34" t="str">
        <f t="shared" si="3"/>
        <v>-</v>
      </c>
      <c r="O6" s="34">
        <f t="shared" si="3"/>
        <v>69.599999999999994</v>
      </c>
      <c r="P6" s="34">
        <f t="shared" si="3"/>
        <v>89.81</v>
      </c>
      <c r="Q6" s="34">
        <f t="shared" si="3"/>
        <v>89.57</v>
      </c>
      <c r="R6" s="34">
        <f t="shared" si="3"/>
        <v>3003</v>
      </c>
      <c r="S6" s="34">
        <f t="shared" si="3"/>
        <v>96963</v>
      </c>
      <c r="T6" s="34">
        <f t="shared" si="3"/>
        <v>126.73</v>
      </c>
      <c r="U6" s="34">
        <f t="shared" si="3"/>
        <v>765.11</v>
      </c>
      <c r="V6" s="34">
        <f t="shared" si="3"/>
        <v>86783</v>
      </c>
      <c r="W6" s="34">
        <f t="shared" si="3"/>
        <v>23.49</v>
      </c>
      <c r="X6" s="34">
        <f t="shared" si="3"/>
        <v>3694.47</v>
      </c>
      <c r="Y6" s="35">
        <f>IF(Y7="",NA(),Y7)</f>
        <v>129.35</v>
      </c>
      <c r="Z6" s="35">
        <f t="shared" ref="Z6:AH6" si="4">IF(Z7="",NA(),Z7)</f>
        <v>125.58</v>
      </c>
      <c r="AA6" s="35">
        <f t="shared" si="4"/>
        <v>128.33000000000001</v>
      </c>
      <c r="AB6" s="35">
        <f t="shared" si="4"/>
        <v>121.01</v>
      </c>
      <c r="AC6" s="35">
        <f t="shared" si="4"/>
        <v>120.47</v>
      </c>
      <c r="AD6" s="35">
        <f t="shared" si="4"/>
        <v>109.48</v>
      </c>
      <c r="AE6" s="35">
        <f t="shared" si="4"/>
        <v>109.27</v>
      </c>
      <c r="AF6" s="35">
        <f t="shared" si="4"/>
        <v>108.03</v>
      </c>
      <c r="AG6" s="35">
        <f t="shared" si="4"/>
        <v>106.9</v>
      </c>
      <c r="AH6" s="35">
        <f t="shared" si="4"/>
        <v>106.99</v>
      </c>
      <c r="AI6" s="34" t="str">
        <f>IF(AI7="","",IF(AI7="-","【-】","【"&amp;SUBSTITUTE(TEXT(AI7,"#,##0.00"),"-","△")&amp;"】"))</f>
        <v>【108.07】</v>
      </c>
      <c r="AJ6" s="34">
        <f>IF(AJ7="",NA(),AJ7)</f>
        <v>0</v>
      </c>
      <c r="AK6" s="34">
        <f t="shared" ref="AK6:AS6" si="5">IF(AK7="",NA(),AK7)</f>
        <v>0</v>
      </c>
      <c r="AL6" s="34">
        <f t="shared" si="5"/>
        <v>0</v>
      </c>
      <c r="AM6" s="34">
        <f t="shared" si="5"/>
        <v>0</v>
      </c>
      <c r="AN6" s="34">
        <f t="shared" si="5"/>
        <v>0</v>
      </c>
      <c r="AO6" s="35">
        <f t="shared" si="5"/>
        <v>16.34</v>
      </c>
      <c r="AP6" s="35">
        <f t="shared" si="5"/>
        <v>15.65</v>
      </c>
      <c r="AQ6" s="35">
        <f t="shared" si="5"/>
        <v>13.55</v>
      </c>
      <c r="AR6" s="35">
        <f t="shared" si="5"/>
        <v>9.06</v>
      </c>
      <c r="AS6" s="35">
        <f t="shared" si="5"/>
        <v>7.42</v>
      </c>
      <c r="AT6" s="34" t="str">
        <f>IF(AT7="","",IF(AT7="-","【-】","【"&amp;SUBSTITUTE(TEXT(AT7,"#,##0.00"),"-","△")&amp;"】"))</f>
        <v>【3.09】</v>
      </c>
      <c r="AU6" s="35">
        <f>IF(AU7="",NA(),AU7)</f>
        <v>125.8</v>
      </c>
      <c r="AV6" s="35">
        <f t="shared" ref="AV6:BD6" si="6">IF(AV7="",NA(),AV7)</f>
        <v>146.81</v>
      </c>
      <c r="AW6" s="35">
        <f t="shared" si="6"/>
        <v>152.18</v>
      </c>
      <c r="AX6" s="35">
        <f t="shared" si="6"/>
        <v>143.02000000000001</v>
      </c>
      <c r="AY6" s="35">
        <f t="shared" si="6"/>
        <v>171</v>
      </c>
      <c r="AZ6" s="35">
        <f t="shared" si="6"/>
        <v>78.930000000000007</v>
      </c>
      <c r="BA6" s="35">
        <f t="shared" si="6"/>
        <v>77.94</v>
      </c>
      <c r="BB6" s="35">
        <f t="shared" si="6"/>
        <v>78.45</v>
      </c>
      <c r="BC6" s="35">
        <f t="shared" si="6"/>
        <v>76.31</v>
      </c>
      <c r="BD6" s="35">
        <f t="shared" si="6"/>
        <v>68.180000000000007</v>
      </c>
      <c r="BE6" s="34" t="str">
        <f>IF(BE7="","",IF(BE7="-","【-】","【"&amp;SUBSTITUTE(TEXT(BE7,"#,##0.00"),"-","△")&amp;"】"))</f>
        <v>【69.54】</v>
      </c>
      <c r="BF6" s="35">
        <f>IF(BF7="",NA(),BF7)</f>
        <v>514.09</v>
      </c>
      <c r="BG6" s="35">
        <f t="shared" ref="BG6:BO6" si="7">IF(BG7="",NA(),BG7)</f>
        <v>444.87</v>
      </c>
      <c r="BH6" s="35">
        <f t="shared" si="7"/>
        <v>410.5</v>
      </c>
      <c r="BI6" s="35">
        <f t="shared" si="7"/>
        <v>423.84</v>
      </c>
      <c r="BJ6" s="35">
        <f t="shared" si="7"/>
        <v>408.76</v>
      </c>
      <c r="BK6" s="35">
        <f t="shared" si="7"/>
        <v>848.31</v>
      </c>
      <c r="BL6" s="35">
        <f t="shared" si="7"/>
        <v>774.99</v>
      </c>
      <c r="BM6" s="35">
        <f t="shared" si="7"/>
        <v>799.41</v>
      </c>
      <c r="BN6" s="35">
        <f t="shared" si="7"/>
        <v>820.36</v>
      </c>
      <c r="BO6" s="35">
        <f t="shared" si="7"/>
        <v>847.44</v>
      </c>
      <c r="BP6" s="34" t="str">
        <f>IF(BP7="","",IF(BP7="-","【-】","【"&amp;SUBSTITUTE(TEXT(BP7,"#,##0.00"),"-","△")&amp;"】"))</f>
        <v>【682.51】</v>
      </c>
      <c r="BQ6" s="35">
        <f>IF(BQ7="",NA(),BQ7)</f>
        <v>193.43</v>
      </c>
      <c r="BR6" s="35">
        <f t="shared" ref="BR6:BZ6" si="8">IF(BR7="",NA(),BR7)</f>
        <v>186.74</v>
      </c>
      <c r="BS6" s="35">
        <f t="shared" si="8"/>
        <v>191.02</v>
      </c>
      <c r="BT6" s="35">
        <f t="shared" si="8"/>
        <v>170.2</v>
      </c>
      <c r="BU6" s="35">
        <f t="shared" si="8"/>
        <v>165.28</v>
      </c>
      <c r="BV6" s="35">
        <f t="shared" si="8"/>
        <v>94.38</v>
      </c>
      <c r="BW6" s="35">
        <f t="shared" si="8"/>
        <v>96.57</v>
      </c>
      <c r="BX6" s="35">
        <f t="shared" si="8"/>
        <v>96.54</v>
      </c>
      <c r="BY6" s="35">
        <f t="shared" si="8"/>
        <v>95.4</v>
      </c>
      <c r="BZ6" s="35">
        <f t="shared" si="8"/>
        <v>94.69</v>
      </c>
      <c r="CA6" s="34" t="str">
        <f>IF(CA7="","",IF(CA7="-","【-】","【"&amp;SUBSTITUTE(TEXT(CA7,"#,##0.00"),"-","△")&amp;"】"))</f>
        <v>【100.34】</v>
      </c>
      <c r="CB6" s="35">
        <f>IF(CB7="",NA(),CB7)</f>
        <v>90.43</v>
      </c>
      <c r="CC6" s="35">
        <f t="shared" ref="CC6:CK6" si="9">IF(CC7="",NA(),CC7)</f>
        <v>92.81</v>
      </c>
      <c r="CD6" s="35">
        <f t="shared" si="9"/>
        <v>91.02</v>
      </c>
      <c r="CE6" s="35">
        <f t="shared" si="9"/>
        <v>89.61</v>
      </c>
      <c r="CF6" s="35">
        <f t="shared" si="9"/>
        <v>89.14</v>
      </c>
      <c r="CG6" s="35">
        <f t="shared" si="9"/>
        <v>165.45</v>
      </c>
      <c r="CH6" s="35">
        <f t="shared" si="9"/>
        <v>161.54</v>
      </c>
      <c r="CI6" s="35">
        <f t="shared" si="9"/>
        <v>162.81</v>
      </c>
      <c r="CJ6" s="35">
        <f t="shared" si="9"/>
        <v>163.19999999999999</v>
      </c>
      <c r="CK6" s="35">
        <f t="shared" si="9"/>
        <v>159.78</v>
      </c>
      <c r="CL6" s="34" t="str">
        <f>IF(CL7="","",IF(CL7="-","【-】","【"&amp;SUBSTITUTE(TEXT(CL7,"#,##0.00"),"-","△")&amp;"】"))</f>
        <v>【136.15】</v>
      </c>
      <c r="CM6" s="35">
        <f>IF(CM7="",NA(),CM7)</f>
        <v>78.709999999999994</v>
      </c>
      <c r="CN6" s="35">
        <f t="shared" ref="CN6:CV6" si="10">IF(CN7="",NA(),CN7)</f>
        <v>76.2</v>
      </c>
      <c r="CO6" s="35">
        <f t="shared" si="10"/>
        <v>75.760000000000005</v>
      </c>
      <c r="CP6" s="35">
        <f t="shared" si="10"/>
        <v>77.650000000000006</v>
      </c>
      <c r="CQ6" s="35">
        <f t="shared" si="10"/>
        <v>67.83</v>
      </c>
      <c r="CR6" s="35">
        <f t="shared" si="10"/>
        <v>65.62</v>
      </c>
      <c r="CS6" s="35">
        <f t="shared" si="10"/>
        <v>64.67</v>
      </c>
      <c r="CT6" s="35">
        <f t="shared" si="10"/>
        <v>64.959999999999994</v>
      </c>
      <c r="CU6" s="35">
        <f t="shared" si="10"/>
        <v>65.040000000000006</v>
      </c>
      <c r="CV6" s="35">
        <f t="shared" si="10"/>
        <v>68.31</v>
      </c>
      <c r="CW6" s="34" t="str">
        <f>IF(CW7="","",IF(CW7="-","【-】","【"&amp;SUBSTITUTE(TEXT(CW7,"#,##0.00"),"-","△")&amp;"】"))</f>
        <v>【59.64】</v>
      </c>
      <c r="CX6" s="35">
        <f>IF(CX7="",NA(),CX7)</f>
        <v>96.97</v>
      </c>
      <c r="CY6" s="35">
        <f t="shared" ref="CY6:DG6" si="11">IF(CY7="",NA(),CY7)</f>
        <v>97.28</v>
      </c>
      <c r="CZ6" s="35">
        <f t="shared" si="11"/>
        <v>97.49</v>
      </c>
      <c r="DA6" s="35">
        <f t="shared" si="11"/>
        <v>97.58</v>
      </c>
      <c r="DB6" s="35">
        <f t="shared" si="11"/>
        <v>97.81</v>
      </c>
      <c r="DC6" s="35">
        <f t="shared" si="11"/>
        <v>91.44</v>
      </c>
      <c r="DD6" s="35">
        <f t="shared" si="11"/>
        <v>91.76</v>
      </c>
      <c r="DE6" s="35">
        <f t="shared" si="11"/>
        <v>92.3</v>
      </c>
      <c r="DF6" s="35">
        <f t="shared" si="11"/>
        <v>92.55</v>
      </c>
      <c r="DG6" s="35">
        <f t="shared" si="11"/>
        <v>92.62</v>
      </c>
      <c r="DH6" s="34" t="str">
        <f>IF(DH7="","",IF(DH7="-","【-】","【"&amp;SUBSTITUTE(TEXT(DH7,"#,##0.00"),"-","△")&amp;"】"))</f>
        <v>【95.35】</v>
      </c>
      <c r="DI6" s="35">
        <f>IF(DI7="",NA(),DI7)</f>
        <v>29.85</v>
      </c>
      <c r="DJ6" s="35">
        <f t="shared" ref="DJ6:DR6" si="12">IF(DJ7="",NA(),DJ7)</f>
        <v>31.96</v>
      </c>
      <c r="DK6" s="35">
        <f t="shared" si="12"/>
        <v>33.56</v>
      </c>
      <c r="DL6" s="35">
        <f t="shared" si="12"/>
        <v>34.97</v>
      </c>
      <c r="DM6" s="35">
        <f t="shared" si="12"/>
        <v>36.479999999999997</v>
      </c>
      <c r="DN6" s="35">
        <f t="shared" si="12"/>
        <v>25.89</v>
      </c>
      <c r="DO6" s="35">
        <f t="shared" si="12"/>
        <v>26.63</v>
      </c>
      <c r="DP6" s="35">
        <f t="shared" si="12"/>
        <v>25.61</v>
      </c>
      <c r="DQ6" s="35">
        <f t="shared" si="12"/>
        <v>26.13</v>
      </c>
      <c r="DR6" s="35">
        <f t="shared" si="12"/>
        <v>26.36</v>
      </c>
      <c r="DS6" s="34" t="str">
        <f>IF(DS7="","",IF(DS7="-","【-】","【"&amp;SUBSTITUTE(TEXT(DS7,"#,##0.00"),"-","△")&amp;"】"))</f>
        <v>【38.57】</v>
      </c>
      <c r="DT6" s="34">
        <f>IF(DT7="",NA(),DT7)</f>
        <v>0</v>
      </c>
      <c r="DU6" s="34">
        <f t="shared" ref="DU6:EC6" si="13">IF(DU7="",NA(),DU7)</f>
        <v>0</v>
      </c>
      <c r="DV6" s="34">
        <f t="shared" si="13"/>
        <v>0</v>
      </c>
      <c r="DW6" s="34">
        <f t="shared" si="13"/>
        <v>0</v>
      </c>
      <c r="DX6" s="34">
        <f t="shared" si="13"/>
        <v>0</v>
      </c>
      <c r="DY6" s="35">
        <f t="shared" si="13"/>
        <v>0.71</v>
      </c>
      <c r="DZ6" s="35">
        <f t="shared" si="13"/>
        <v>0.95</v>
      </c>
      <c r="EA6" s="35">
        <f t="shared" si="13"/>
        <v>1.07</v>
      </c>
      <c r="EB6" s="35">
        <f t="shared" si="13"/>
        <v>1.03</v>
      </c>
      <c r="EC6" s="35">
        <f t="shared" si="13"/>
        <v>1.43</v>
      </c>
      <c r="ED6" s="34" t="str">
        <f>IF(ED7="","",IF(ED7="-","【-】","【"&amp;SUBSTITUTE(TEXT(ED7,"#,##0.00"),"-","△")&amp;"】"))</f>
        <v>【5.90】</v>
      </c>
      <c r="EE6" s="35">
        <f>IF(EE7="",NA(),EE7)</f>
        <v>0.02</v>
      </c>
      <c r="EF6" s="34">
        <f t="shared" ref="EF6:EN6" si="14">IF(EF7="",NA(),EF7)</f>
        <v>0</v>
      </c>
      <c r="EG6" s="35">
        <f t="shared" si="14"/>
        <v>0.02</v>
      </c>
      <c r="EH6" s="35">
        <f t="shared" si="14"/>
        <v>0.02</v>
      </c>
      <c r="EI6" s="34">
        <f t="shared" si="14"/>
        <v>0</v>
      </c>
      <c r="EJ6" s="35">
        <f t="shared" si="14"/>
        <v>0.27</v>
      </c>
      <c r="EK6" s="35">
        <f t="shared" si="14"/>
        <v>0.17</v>
      </c>
      <c r="EL6" s="35">
        <f t="shared" si="14"/>
        <v>0.13</v>
      </c>
      <c r="EM6" s="35">
        <f t="shared" si="14"/>
        <v>0.1</v>
      </c>
      <c r="EN6" s="35">
        <f t="shared" si="14"/>
        <v>0.09</v>
      </c>
      <c r="EO6" s="34" t="str">
        <f>IF(EO7="","",IF(EO7="-","【-】","【"&amp;SUBSTITUTE(TEXT(EO7,"#,##0.00"),"-","△")&amp;"】"))</f>
        <v>【0.22】</v>
      </c>
    </row>
    <row r="7" spans="1:148" s="36" customFormat="1" x14ac:dyDescent="0.15">
      <c r="A7" s="28"/>
      <c r="B7" s="37">
        <v>2019</v>
      </c>
      <c r="C7" s="37">
        <v>422053</v>
      </c>
      <c r="D7" s="37">
        <v>46</v>
      </c>
      <c r="E7" s="37">
        <v>17</v>
      </c>
      <c r="F7" s="37">
        <v>1</v>
      </c>
      <c r="G7" s="37">
        <v>0</v>
      </c>
      <c r="H7" s="37" t="s">
        <v>95</v>
      </c>
      <c r="I7" s="37" t="s">
        <v>96</v>
      </c>
      <c r="J7" s="37" t="s">
        <v>97</v>
      </c>
      <c r="K7" s="37" t="s">
        <v>98</v>
      </c>
      <c r="L7" s="37" t="s">
        <v>99</v>
      </c>
      <c r="M7" s="37" t="s">
        <v>100</v>
      </c>
      <c r="N7" s="38" t="s">
        <v>101</v>
      </c>
      <c r="O7" s="38">
        <v>69.599999999999994</v>
      </c>
      <c r="P7" s="38">
        <v>89.81</v>
      </c>
      <c r="Q7" s="38">
        <v>89.57</v>
      </c>
      <c r="R7" s="38">
        <v>3003</v>
      </c>
      <c r="S7" s="38">
        <v>96963</v>
      </c>
      <c r="T7" s="38">
        <v>126.73</v>
      </c>
      <c r="U7" s="38">
        <v>765.11</v>
      </c>
      <c r="V7" s="38">
        <v>86783</v>
      </c>
      <c r="W7" s="38">
        <v>23.49</v>
      </c>
      <c r="X7" s="38">
        <v>3694.47</v>
      </c>
      <c r="Y7" s="38">
        <v>129.35</v>
      </c>
      <c r="Z7" s="38">
        <v>125.58</v>
      </c>
      <c r="AA7" s="38">
        <v>128.33000000000001</v>
      </c>
      <c r="AB7" s="38">
        <v>121.01</v>
      </c>
      <c r="AC7" s="38">
        <v>120.47</v>
      </c>
      <c r="AD7" s="38">
        <v>109.48</v>
      </c>
      <c r="AE7" s="38">
        <v>109.27</v>
      </c>
      <c r="AF7" s="38">
        <v>108.03</v>
      </c>
      <c r="AG7" s="38">
        <v>106.9</v>
      </c>
      <c r="AH7" s="38">
        <v>106.99</v>
      </c>
      <c r="AI7" s="38">
        <v>108.07</v>
      </c>
      <c r="AJ7" s="38">
        <v>0</v>
      </c>
      <c r="AK7" s="38">
        <v>0</v>
      </c>
      <c r="AL7" s="38">
        <v>0</v>
      </c>
      <c r="AM7" s="38">
        <v>0</v>
      </c>
      <c r="AN7" s="38">
        <v>0</v>
      </c>
      <c r="AO7" s="38">
        <v>16.34</v>
      </c>
      <c r="AP7" s="38">
        <v>15.65</v>
      </c>
      <c r="AQ7" s="38">
        <v>13.55</v>
      </c>
      <c r="AR7" s="38">
        <v>9.06</v>
      </c>
      <c r="AS7" s="38">
        <v>7.42</v>
      </c>
      <c r="AT7" s="38">
        <v>3.09</v>
      </c>
      <c r="AU7" s="38">
        <v>125.8</v>
      </c>
      <c r="AV7" s="38">
        <v>146.81</v>
      </c>
      <c r="AW7" s="38">
        <v>152.18</v>
      </c>
      <c r="AX7" s="38">
        <v>143.02000000000001</v>
      </c>
      <c r="AY7" s="38">
        <v>171</v>
      </c>
      <c r="AZ7" s="38">
        <v>78.930000000000007</v>
      </c>
      <c r="BA7" s="38">
        <v>77.94</v>
      </c>
      <c r="BB7" s="38">
        <v>78.45</v>
      </c>
      <c r="BC7" s="38">
        <v>76.31</v>
      </c>
      <c r="BD7" s="38">
        <v>68.180000000000007</v>
      </c>
      <c r="BE7" s="38">
        <v>69.540000000000006</v>
      </c>
      <c r="BF7" s="38">
        <v>514.09</v>
      </c>
      <c r="BG7" s="38">
        <v>444.87</v>
      </c>
      <c r="BH7" s="38">
        <v>410.5</v>
      </c>
      <c r="BI7" s="38">
        <v>423.84</v>
      </c>
      <c r="BJ7" s="38">
        <v>408.76</v>
      </c>
      <c r="BK7" s="38">
        <v>848.31</v>
      </c>
      <c r="BL7" s="38">
        <v>774.99</v>
      </c>
      <c r="BM7" s="38">
        <v>799.41</v>
      </c>
      <c r="BN7" s="38">
        <v>820.36</v>
      </c>
      <c r="BO7" s="38">
        <v>847.44</v>
      </c>
      <c r="BP7" s="38">
        <v>682.51</v>
      </c>
      <c r="BQ7" s="38">
        <v>193.43</v>
      </c>
      <c r="BR7" s="38">
        <v>186.74</v>
      </c>
      <c r="BS7" s="38">
        <v>191.02</v>
      </c>
      <c r="BT7" s="38">
        <v>170.2</v>
      </c>
      <c r="BU7" s="38">
        <v>165.28</v>
      </c>
      <c r="BV7" s="38">
        <v>94.38</v>
      </c>
      <c r="BW7" s="38">
        <v>96.57</v>
      </c>
      <c r="BX7" s="38">
        <v>96.54</v>
      </c>
      <c r="BY7" s="38">
        <v>95.4</v>
      </c>
      <c r="BZ7" s="38">
        <v>94.69</v>
      </c>
      <c r="CA7" s="38">
        <v>100.34</v>
      </c>
      <c r="CB7" s="38">
        <v>90.43</v>
      </c>
      <c r="CC7" s="38">
        <v>92.81</v>
      </c>
      <c r="CD7" s="38">
        <v>91.02</v>
      </c>
      <c r="CE7" s="38">
        <v>89.61</v>
      </c>
      <c r="CF7" s="38">
        <v>89.14</v>
      </c>
      <c r="CG7" s="38">
        <v>165.45</v>
      </c>
      <c r="CH7" s="38">
        <v>161.54</v>
      </c>
      <c r="CI7" s="38">
        <v>162.81</v>
      </c>
      <c r="CJ7" s="38">
        <v>163.19999999999999</v>
      </c>
      <c r="CK7" s="38">
        <v>159.78</v>
      </c>
      <c r="CL7" s="38">
        <v>136.15</v>
      </c>
      <c r="CM7" s="38">
        <v>78.709999999999994</v>
      </c>
      <c r="CN7" s="38">
        <v>76.2</v>
      </c>
      <c r="CO7" s="38">
        <v>75.760000000000005</v>
      </c>
      <c r="CP7" s="38">
        <v>77.650000000000006</v>
      </c>
      <c r="CQ7" s="38">
        <v>67.83</v>
      </c>
      <c r="CR7" s="38">
        <v>65.62</v>
      </c>
      <c r="CS7" s="38">
        <v>64.67</v>
      </c>
      <c r="CT7" s="38">
        <v>64.959999999999994</v>
      </c>
      <c r="CU7" s="38">
        <v>65.040000000000006</v>
      </c>
      <c r="CV7" s="38">
        <v>68.31</v>
      </c>
      <c r="CW7" s="38">
        <v>59.64</v>
      </c>
      <c r="CX7" s="38">
        <v>96.97</v>
      </c>
      <c r="CY7" s="38">
        <v>97.28</v>
      </c>
      <c r="CZ7" s="38">
        <v>97.49</v>
      </c>
      <c r="DA7" s="38">
        <v>97.58</v>
      </c>
      <c r="DB7" s="38">
        <v>97.81</v>
      </c>
      <c r="DC7" s="38">
        <v>91.44</v>
      </c>
      <c r="DD7" s="38">
        <v>91.76</v>
      </c>
      <c r="DE7" s="38">
        <v>92.3</v>
      </c>
      <c r="DF7" s="38">
        <v>92.55</v>
      </c>
      <c r="DG7" s="38">
        <v>92.62</v>
      </c>
      <c r="DH7" s="38">
        <v>95.35</v>
      </c>
      <c r="DI7" s="38">
        <v>29.85</v>
      </c>
      <c r="DJ7" s="38">
        <v>31.96</v>
      </c>
      <c r="DK7" s="38">
        <v>33.56</v>
      </c>
      <c r="DL7" s="38">
        <v>34.97</v>
      </c>
      <c r="DM7" s="38">
        <v>36.479999999999997</v>
      </c>
      <c r="DN7" s="38">
        <v>25.89</v>
      </c>
      <c r="DO7" s="38">
        <v>26.63</v>
      </c>
      <c r="DP7" s="38">
        <v>25.61</v>
      </c>
      <c r="DQ7" s="38">
        <v>26.13</v>
      </c>
      <c r="DR7" s="38">
        <v>26.36</v>
      </c>
      <c r="DS7" s="38">
        <v>38.57</v>
      </c>
      <c r="DT7" s="38">
        <v>0</v>
      </c>
      <c r="DU7" s="38">
        <v>0</v>
      </c>
      <c r="DV7" s="38">
        <v>0</v>
      </c>
      <c r="DW7" s="38">
        <v>0</v>
      </c>
      <c r="DX7" s="38">
        <v>0</v>
      </c>
      <c r="DY7" s="38">
        <v>0.71</v>
      </c>
      <c r="DZ7" s="38">
        <v>0.95</v>
      </c>
      <c r="EA7" s="38">
        <v>1.07</v>
      </c>
      <c r="EB7" s="38">
        <v>1.03</v>
      </c>
      <c r="EC7" s="38">
        <v>1.43</v>
      </c>
      <c r="ED7" s="38">
        <v>5.9</v>
      </c>
      <c r="EE7" s="38">
        <v>0.02</v>
      </c>
      <c r="EF7" s="38">
        <v>0</v>
      </c>
      <c r="EG7" s="38">
        <v>0.02</v>
      </c>
      <c r="EH7" s="38">
        <v>0.02</v>
      </c>
      <c r="EI7" s="38">
        <v>0</v>
      </c>
      <c r="EJ7" s="38">
        <v>0.27</v>
      </c>
      <c r="EK7" s="38">
        <v>0.17</v>
      </c>
      <c r="EL7" s="38">
        <v>0.13</v>
      </c>
      <c r="EM7" s="38">
        <v>0.1</v>
      </c>
      <c r="EN7" s="38">
        <v>0.09</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102</v>
      </c>
      <c r="C9" s="40" t="s">
        <v>103</v>
      </c>
      <c r="D9" s="40" t="s">
        <v>104</v>
      </c>
      <c r="E9" s="40" t="s">
        <v>105</v>
      </c>
      <c r="F9" s="40" t="s">
        <v>106</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107</v>
      </c>
    </row>
    <row r="12" spans="1:148" x14ac:dyDescent="0.15">
      <c r="B12">
        <v>1</v>
      </c>
      <c r="C12">
        <v>1</v>
      </c>
      <c r="D12">
        <v>1</v>
      </c>
      <c r="E12">
        <v>1</v>
      </c>
      <c r="F12">
        <v>1</v>
      </c>
      <c r="G12" t="s">
        <v>108</v>
      </c>
    </row>
    <row r="13" spans="1:148" x14ac:dyDescent="0.15">
      <c r="B13" t="s">
        <v>109</v>
      </c>
      <c r="C13" t="s">
        <v>109</v>
      </c>
      <c r="D13" t="s">
        <v>109</v>
      </c>
      <c r="E13" t="s">
        <v>109</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2021-02-01T08:05:41Z</cp:lastPrinted>
  <dcterms:created xsi:type="dcterms:W3CDTF">2020-12-04T02:30:41Z</dcterms:created>
  <dcterms:modified xsi:type="dcterms:W3CDTF">2021-02-22T09:07:57Z</dcterms:modified>
  <cp:category/>
</cp:coreProperties>
</file>