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3433E073-64D0-4BC8-937C-A96AF9CC6C54}" xr6:coauthVersionLast="45" xr6:coauthVersionMax="45" xr10:uidLastSave="{00000000-0000-0000-0000-000000000000}"/>
  <workbookProtection workbookAlgorithmName="SHA-512" workbookHashValue="tzasiPHV6G6BfYhuyJBhpjYIKcWii6NuHsxI7+LPFjXlIAHl8NbcZFtB6U/eFVR/TpNpCv1OcHwEIYtQCgaeCw==" workbookSaltValue="MruK6gbaS3B8fSQhsGIQD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L10" i="4"/>
  <c r="AD10" i="4"/>
  <c r="B10" i="4"/>
  <c r="AL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<sst xmlns="http://schemas.openxmlformats.org/spreadsheetml/2006/main" count="236" uniqueCount="121">
  <si>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</si>
  <si>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</si>
  <si>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</si>
  <si>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</si>
  <si>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</si>
  <si>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</si>
  <si>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</si>
  <si>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</si>
  <si>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</si>
  <si>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</si>
  <si>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</si>
  <si>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</si>
  <si>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</si>
  <si>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</si>
  <si>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</si>
  <si>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</si>
  <si>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</si>
  <si>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</si>
  <si>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</si>
  <si>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</si>
  <si>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</si>
  <si>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</si>
  <si>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</si>
  <si>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</si>
  <si>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</si>
  <si>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</si>
  <si>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</si>
  <si>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</si>
  <si>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</si>
  <si>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</si>
  <si>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</si>
  <si>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</si>
  <si>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</si>
  <si>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</si>
  <si>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</si>
  <si>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</si>
  <si>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</si>
  <si>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</si>
  <si>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</si>
  <si>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</si>
  <si>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</si>
  <si>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</si>
  <si>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</si>
  <si>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</si>
  <si>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</si>
  <si>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</si>
  <si>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</si>
  <si>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</si>
  <si>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</si>
  <si>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</si>
  <si>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</si>
  <si>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</si>
  <si>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</si>
  <si>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</si>
  <si>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</si>
  <si>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</si>
  <si>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</si>
  <si>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</si>
  <si>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</si>
  <si>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</si>
  <si>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</si>
  <si>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</si>
  <si>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</si>
  <si>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</si>
  <si>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</si>
  <si>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</si>
  <si>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</si>
  <si>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</si>
  <si>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</si>
  <si>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</si>
  <si>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</si>
  <si>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</si>
  <si>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</si>
  <si>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</si>
  <si>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</si>
  <si>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</si>
  <si>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</si>
  <si>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</si>
  <si>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</si>
  <si>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</si>
  <si>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</si>
  <si>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</si>
  <si>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</si>
  <si>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</si>
  <si>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</si>
  <si>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</si>
  <si>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</si>
  <si>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</si>
  <si>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</si>
  <si>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</si>
  <si>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</si>
  <si>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</si>
  <si>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</si>
  <si>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</si>
  <si>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</si>
  <si>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</si>
  <si>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</si>
  <si>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</si>
  <si>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</si>
  <si>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</si>
  <si>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</si>
  <si>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</si>
  <si>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</si>
  <si>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</si>
  <si>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</si>
  <si>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</si>
  <si>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</si>
  <si>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</si>
  <si>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</si>
  <si>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</si>
  <si>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</si>
  <si>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</si>
  <si>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</si>
  <si>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</si>
  <si>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</si>
  <si>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</si>
  <si>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</si>
  <si>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</si>
  <si>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五島市における下水道事業は、平成１４年９月に漁業集落排水事業として供用を開始している。現在、三井楽町高崎地区において２４世帯４０人が利用している。
　同地区は少子高齢化が進み、収益的収支比率、経費回収率、施設利用率が低迷し、汚水処理原価は類似団体平均より高い。
　このような状況であることから、収益的収支比率や経費回収率の向上に対しては下水道料金の値上げを、施設利用率の向上や汚水処理原価の抑制については新規利用者の確保が急務であるが、料金については上水道料金との均衡を保つことが精一杯であること、新規利用者の確保については高崎地区以外との下水道の接続が距離的に不可能であることから改善が困難となっている。</t>
    <phoneticPr fontId="4"/>
  </si>
  <si>
    <t>　施設の供用から１８年が経過し、設備の更新の時期を既に経過している。
　施設は漁港内に設置されているため、塩害の影響を受けやすく、更に経年劣化による老朽化が進み、修繕等の維持管理費の増加は避けられない状況である。</t>
    <phoneticPr fontId="4"/>
  </si>
  <si>
    <t>　漁業集落の生活改善と公衆衛生の向上を目的とした事業の実施であるため、今後も事業は継続すべきと考えるが、独立採算は厳しく、市の一般会計からの繰り出しに依存する割合が年々高まっている。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</si>
</sst>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BB-4BAA-A6C9-30984EAFE9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c:v>
                </c:pt>
                <c:pt idx="1">
                  <c:v>0</c:v>
                </c:pt>
                <c:pt idx="2" formatCode="#,##0.00;&quot;△&quot;#,##0.00;&quot;-&quot;">
                  <c:v>0.09</c:v>
                </c:pt>
                <c:pt idx="3" formatCode="#,##0.00;&quot;△&quot;#,##0.00;&quot;-&quot;">
                  <c:v>0.02</c:v>
                </c:pt>
                <c:pt idx="4" formatCode="#,##0.00;&quot;△&quot;#,##0.00;&quot;-&quot;">
                  <c:v>0.01</c:v>
                </c:pt>
              </c:numCache>
            </c:numRef>
          </c:val>
          <c:smooth val="0"/>
          <c:extLst>
            <c:ext xmlns:c16="http://schemas.microsoft.com/office/drawing/2014/chart" uri="{C3380CC4-5D6E-409C-BE32-E72D297353CC}">
              <c16:uniqueId val="{00000001-41BB-4BAA-A6C9-30984EAFE9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12.35</c:v>
                </c:pt>
                <c:pt idx="1">
                  <c:v>12.35</c:v>
                </c:pt>
                <c:pt idx="2">
                  <c:v>12.35</c:v>
                </c:pt>
                <c:pt idx="3">
                  <c:v>12.35</c:v>
                </c:pt>
                <c:pt idx="4">
                  <c:v>12.35</c:v>
                </c:pt>
              </c:numCache>
            </c:numRef>
          </c:val>
          <c:extLst>
            <c:ext xmlns:c16="http://schemas.microsoft.com/office/drawing/2014/chart" uri="{C3380CC4-5D6E-409C-BE32-E72D297353CC}">
              <c16:uniqueId val="{00000000-4B02-4D2D-A709-3A202559E3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29.4</c:v>
                </c:pt>
                <c:pt idx="2">
                  <c:v>33.21</c:v>
                </c:pt>
                <c:pt idx="3">
                  <c:v>32.229999999999997</c:v>
                </c:pt>
                <c:pt idx="4">
                  <c:v>32.479999999999997</c:v>
                </c:pt>
              </c:numCache>
            </c:numRef>
          </c:val>
          <c:smooth val="0"/>
          <c:extLst>
            <c:ext xmlns:c16="http://schemas.microsoft.com/office/drawing/2014/chart" uri="{C3380CC4-5D6E-409C-BE32-E72D297353CC}">
              <c16:uniqueId val="{00000001-4B02-4D2D-A709-3A202559E3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66.67</c:v>
                </c:pt>
                <c:pt idx="1">
                  <c:v>67.8</c:v>
                </c:pt>
                <c:pt idx="2">
                  <c:v>69.489999999999995</c:v>
                </c:pt>
                <c:pt idx="3">
                  <c:v>78.180000000000007</c:v>
                </c:pt>
                <c:pt idx="4">
                  <c:v>81.63</c:v>
                </c:pt>
              </c:numCache>
            </c:numRef>
          </c:val>
          <c:extLst>
            <c:ext xmlns:c16="http://schemas.microsoft.com/office/drawing/2014/chart" uri="{C3380CC4-5D6E-409C-BE32-E72D297353CC}">
              <c16:uniqueId val="{00000000-BD36-458C-AF1F-FA82FB6093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63.77</c:v>
                </c:pt>
                <c:pt idx="2">
                  <c:v>79.98</c:v>
                </c:pt>
                <c:pt idx="3">
                  <c:v>80.8</c:v>
                </c:pt>
                <c:pt idx="4">
                  <c:v>79.2</c:v>
                </c:pt>
              </c:numCache>
            </c:numRef>
          </c:val>
          <c:smooth val="0"/>
          <c:extLst>
            <c:ext xmlns:c16="http://schemas.microsoft.com/office/drawing/2014/chart" uri="{C3380CC4-5D6E-409C-BE32-E72D297353CC}">
              <c16:uniqueId val="{00000001-BD36-458C-AF1F-FA82FB6093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54.76</c:v>
                </c:pt>
                <c:pt idx="1">
                  <c:v>57.56</c:v>
                </c:pt>
                <c:pt idx="2">
                  <c:v>51.75</c:v>
                </c:pt>
                <c:pt idx="3">
                  <c:v>55.68</c:v>
                </c:pt>
                <c:pt idx="4">
                  <c:v>55.71</c:v>
                </c:pt>
              </c:numCache>
            </c:numRef>
          </c:val>
          <c:extLst>
            <c:ext xmlns:c16="http://schemas.microsoft.com/office/drawing/2014/chart" uri="{C3380CC4-5D6E-409C-BE32-E72D297353CC}">
              <c16:uniqueId val="{00000000-E283-450A-A53F-08BDDCEF06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83-450A-A53F-08BDDCEF06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F-40D9-9E40-3FE003B79D1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F-40D9-9E40-3FE003B79D1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19-4FAD-BDF0-ECB6213132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19-4FAD-BDF0-ECB6213132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2F-4207-ABD1-093A5BD71E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2F-4207-ABD1-093A5BD71E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EB-4E83-A075-D2F24634BE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EB-4E83-A075-D2F24634BE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5647.87</c:v>
                </c:pt>
                <c:pt idx="3" formatCode="#,##0.00;&quot;△&quot;#,##0.00;&quot;-&quot;">
                  <c:v>5127</c:v>
                </c:pt>
                <c:pt idx="4" formatCode="#,##0.00;&quot;△&quot;#,##0.00;&quot;-&quot;">
                  <c:v>5081.43</c:v>
                </c:pt>
              </c:numCache>
            </c:numRef>
          </c:val>
          <c:extLst>
            <c:ext xmlns:c16="http://schemas.microsoft.com/office/drawing/2014/chart" uri="{C3380CC4-5D6E-409C-BE32-E72D297353CC}">
              <c16:uniqueId val="{00000000-52DF-4DB5-B507-8B5A8927E2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1700.42</c:v>
                </c:pt>
                <c:pt idx="2">
                  <c:v>1060.8599999999999</c:v>
                </c:pt>
                <c:pt idx="3">
                  <c:v>1006.65</c:v>
                </c:pt>
                <c:pt idx="4">
                  <c:v>998.42</c:v>
                </c:pt>
              </c:numCache>
            </c:numRef>
          </c:val>
          <c:smooth val="0"/>
          <c:extLst>
            <c:ext xmlns:c16="http://schemas.microsoft.com/office/drawing/2014/chart" uri="{C3380CC4-5D6E-409C-BE32-E72D297353CC}">
              <c16:uniqueId val="{00000001-52DF-4DB5-B507-8B5A8927E2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31.37</c:v>
                </c:pt>
                <c:pt idx="1">
                  <c:v>25.84</c:v>
                </c:pt>
                <c:pt idx="2">
                  <c:v>35.04</c:v>
                </c:pt>
                <c:pt idx="3">
                  <c:v>27.76</c:v>
                </c:pt>
                <c:pt idx="4">
                  <c:v>24.79</c:v>
                </c:pt>
              </c:numCache>
            </c:numRef>
          </c:val>
          <c:extLst>
            <c:ext xmlns:c16="http://schemas.microsoft.com/office/drawing/2014/chart" uri="{C3380CC4-5D6E-409C-BE32-E72D297353CC}">
              <c16:uniqueId val="{00000000-5EC4-4EE6-AB6B-15EA39DB30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34.51</c:v>
                </c:pt>
                <c:pt idx="2">
                  <c:v>45.81</c:v>
                </c:pt>
                <c:pt idx="3">
                  <c:v>43.43</c:v>
                </c:pt>
                <c:pt idx="4">
                  <c:v>41.41</c:v>
                </c:pt>
              </c:numCache>
            </c:numRef>
          </c:val>
          <c:smooth val="0"/>
          <c:extLst>
            <c:ext xmlns:c16="http://schemas.microsoft.com/office/drawing/2014/chart" uri="{C3380CC4-5D6E-409C-BE32-E72D297353CC}">
              <c16:uniqueId val="{00000001-5EC4-4EE6-AB6B-15EA39DB30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548.71</c:v>
                </c:pt>
                <c:pt idx="1">
                  <c:v>661.91</c:v>
                </c:pt>
                <c:pt idx="2">
                  <c:v>481.61</c:v>
                </c:pt>
                <c:pt idx="3">
                  <c:v>779.96</c:v>
                </c:pt>
                <c:pt idx="4">
                  <c:v>795.31</c:v>
                </c:pt>
              </c:numCache>
            </c:numRef>
          </c:val>
          <c:extLst>
            <c:ext xmlns:c16="http://schemas.microsoft.com/office/drawing/2014/chart" uri="{C3380CC4-5D6E-409C-BE32-E72D297353CC}">
              <c16:uniqueId val="{00000000-6D29-4893-AEBD-6EA9943C9EF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476.11</c:v>
                </c:pt>
                <c:pt idx="2">
                  <c:v>383.92</c:v>
                </c:pt>
                <c:pt idx="3">
                  <c:v>400.44</c:v>
                </c:pt>
                <c:pt idx="4">
                  <c:v>417.56</c:v>
                </c:pt>
              </c:numCache>
            </c:numRef>
          </c:val>
          <c:smooth val="0"/>
          <c:extLst>
            <c:ext xmlns:c16="http://schemas.microsoft.com/office/drawing/2014/chart" uri="{C3380CC4-5D6E-409C-BE32-E72D297353CC}">
              <c16:uniqueId val="{00000001-6D29-4893-AEBD-6EA9943C9EF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五島市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36704</v>
      </c>
      <c r="AM8" s="51"/>
      <c r="AN8" s="51"/>
      <c r="AO8" s="51"/>
      <c r="AP8" s="51"/>
      <c r="AQ8" s="51"/>
      <c r="AR8" s="51"/>
      <c r="AS8" s="51"/>
      <c r="AT8" s="46">
        <f>データ!T6</f>
        <v>420.12</v>
      </c>
      <c r="AU8" s="46"/>
      <c r="AV8" s="46"/>
      <c r="AW8" s="46"/>
      <c r="AX8" s="46"/>
      <c r="AY8" s="46"/>
      <c r="AZ8" s="46"/>
      <c r="BA8" s="46"/>
      <c r="BB8" s="46">
        <f>データ!U6</f>
        <v>87.37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0.13</v>
      </c>
      <c r="Q10" s="46"/>
      <c r="R10" s="46"/>
      <c r="S10" s="46"/>
      <c r="T10" s="46"/>
      <c r="U10" s="46"/>
      <c r="V10" s="46"/>
      <c r="W10" s="46">
        <f>データ!Q6</f>
        <v>100</v>
      </c>
      <c r="X10" s="46"/>
      <c r="Y10" s="46"/>
      <c r="Z10" s="46"/>
      <c r="AA10" s="46"/>
      <c r="AB10" s="46"/>
      <c r="AC10" s="46"/>
      <c r="AD10" s="51">
        <f>データ!R6</f>
        <v>3350</v>
      </c>
      <c r="AE10" s="51"/>
      <c r="AF10" s="51"/>
      <c r="AG10" s="51"/>
      <c r="AH10" s="51"/>
      <c r="AI10" s="51"/>
      <c r="AJ10" s="51"/>
      <c r="AK10" s="2"/>
      <c r="AL10" s="51">
        <f>データ!V6</f>
        <v>49</v>
      </c>
      <c r="AM10" s="51"/>
      <c r="AN10" s="51"/>
      <c r="AO10" s="51"/>
      <c r="AP10" s="51"/>
      <c r="AQ10" s="51"/>
      <c r="AR10" s="51"/>
      <c r="AS10" s="51"/>
      <c r="AT10" s="46">
        <f>データ!W6</f>
        <v>0.14000000000000001</v>
      </c>
      <c r="AU10" s="46"/>
      <c r="AV10" s="46"/>
      <c r="AW10" s="46"/>
      <c r="AX10" s="46"/>
      <c r="AY10" s="46"/>
      <c r="AZ10" s="46"/>
      <c r="BA10" s="46"/>
      <c r="BB10" s="46">
        <f>データ!X6</f>
        <v>350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Kx45H5cPWrdXeH2b/C5tC6SnKk7eQKAmEsIUfibbDsQMK0JPumrxWyUdey+5aGb5sg1SjFqzzA5z5IrIJApEFA==" saltValue="ARz5jXNljDk+GX9v/R/Ow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422118</v>
      </c>
      <c r="D6" s="33">
        <f t="shared" si="3"/>
        <v>47</v>
      </c>
      <c r="E6" s="33">
        <f t="shared" si="3"/>
        <v>17</v>
      </c>
      <c r="F6" s="33">
        <f t="shared" si="3"/>
        <v>6</v>
      </c>
      <c r="G6" s="33">
        <f t="shared" si="3"/>
        <v>0</v>
      </c>
      <c r="H6" s="33" t="str">
        <f t="shared" si="3"/>
        <v>長崎県　五島市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0.13</v>
      </c>
      <c r="Q6" s="34">
        <f t="shared" si="3"/>
        <v>100</v>
      </c>
      <c r="R6" s="34">
        <f t="shared" si="3"/>
        <v>3350</v>
      </c>
      <c r="S6" s="34">
        <f t="shared" si="3"/>
        <v>36704</v>
      </c>
      <c r="T6" s="34">
        <f t="shared" si="3"/>
        <v>420.12</v>
      </c>
      <c r="U6" s="34">
        <f t="shared" si="3"/>
        <v>87.37</v>
      </c>
      <c r="V6" s="34">
        <f t="shared" si="3"/>
        <v>49</v>
      </c>
      <c r="W6" s="34">
        <f t="shared" si="3"/>
        <v>0.14000000000000001</v>
      </c>
      <c r="X6" s="34">
        <f t="shared" si="3"/>
        <v>350</v>
      </c>
      <c r="Y6" s="35">
        <f>IF(Y7="",NA(),Y7)</f>
        <v>54.76</v>
      </c>
      <c r="Z6" s="35">
        <f t="shared" ref="Z6:AH6" si="4">IF(Z7="",NA(),Z7)</f>
        <v>57.56</v>
      </c>
      <c r="AA6" s="35">
        <f t="shared" si="4"/>
        <v>51.75</v>
      </c>
      <c r="AB6" s="35">
        <f t="shared" si="4"/>
        <v>55.68</v>
      </c>
      <c r="AC6" s="35">
        <f t="shared" si="4"/>
        <v>55.71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5647.87</v>
      </c>
      <c r="BI6" s="35">
        <f t="shared" si="7"/>
        <v>5127</v>
      </c>
      <c r="BJ6" s="35">
        <f t="shared" si="7"/>
        <v>5081.43</v>
      </c>
      <c r="BK6" s="35">
        <f t="shared" si="7"/>
        <v>1451.54</v>
      </c>
      <c r="BL6" s="35">
        <f t="shared" si="7"/>
        <v>1700.42</v>
      </c>
      <c r="BM6" s="35">
        <f t="shared" si="7"/>
        <v>1060.8599999999999</v>
      </c>
      <c r="BN6" s="35">
        <f t="shared" si="7"/>
        <v>1006.65</v>
      </c>
      <c r="BO6" s="35">
        <f t="shared" si="7"/>
        <v>998.42</v>
      </c>
      <c r="BP6" s="34" t="str">
        <f>IF(BP7="","",IF(BP7="-","【-】","【"&amp;SUBSTITUTE(TEXT(BP7,"#,##0.00"),"-","△")&amp;"】"))</f>
        <v>【953.26】</v>
      </c>
      <c r="BQ6" s="35">
        <f>IF(BQ7="",NA(),BQ7)</f>
        <v>31.37</v>
      </c>
      <c r="BR6" s="35">
        <f t="shared" ref="BR6:BZ6" si="8">IF(BR7="",NA(),BR7)</f>
        <v>25.84</v>
      </c>
      <c r="BS6" s="35">
        <f t="shared" si="8"/>
        <v>35.04</v>
      </c>
      <c r="BT6" s="35">
        <f t="shared" si="8"/>
        <v>27.76</v>
      </c>
      <c r="BU6" s="35">
        <f t="shared" si="8"/>
        <v>24.79</v>
      </c>
      <c r="BV6" s="35">
        <f t="shared" si="8"/>
        <v>33.58</v>
      </c>
      <c r="BW6" s="35">
        <f t="shared" si="8"/>
        <v>34.51</v>
      </c>
      <c r="BX6" s="35">
        <f t="shared" si="8"/>
        <v>45.81</v>
      </c>
      <c r="BY6" s="35">
        <f t="shared" si="8"/>
        <v>43.43</v>
      </c>
      <c r="BZ6" s="35">
        <f t="shared" si="8"/>
        <v>41.41</v>
      </c>
      <c r="CA6" s="34" t="str">
        <f>IF(CA7="","",IF(CA7="-","【-】","【"&amp;SUBSTITUTE(TEXT(CA7,"#,##0.00"),"-","△")&amp;"】"))</f>
        <v>【45.31】</v>
      </c>
      <c r="CB6" s="35">
        <f>IF(CB7="",NA(),CB7)</f>
        <v>548.71</v>
      </c>
      <c r="CC6" s="35">
        <f t="shared" ref="CC6:CK6" si="9">IF(CC7="",NA(),CC7)</f>
        <v>661.91</v>
      </c>
      <c r="CD6" s="35">
        <f t="shared" si="9"/>
        <v>481.61</v>
      </c>
      <c r="CE6" s="35">
        <f t="shared" si="9"/>
        <v>779.96</v>
      </c>
      <c r="CF6" s="35">
        <f t="shared" si="9"/>
        <v>795.31</v>
      </c>
      <c r="CG6" s="35">
        <f t="shared" si="9"/>
        <v>514.39</v>
      </c>
      <c r="CH6" s="35">
        <f t="shared" si="9"/>
        <v>476.11</v>
      </c>
      <c r="CI6" s="35">
        <f t="shared" si="9"/>
        <v>383.92</v>
      </c>
      <c r="CJ6" s="35">
        <f t="shared" si="9"/>
        <v>400.44</v>
      </c>
      <c r="CK6" s="35">
        <f t="shared" si="9"/>
        <v>417.56</v>
      </c>
      <c r="CL6" s="34" t="str">
        <f>IF(CL7="","",IF(CL7="-","【-】","【"&amp;SUBSTITUTE(TEXT(CL7,"#,##0.00"),"-","△")&amp;"】"))</f>
        <v>【379.91】</v>
      </c>
      <c r="CM6" s="35">
        <f>IF(CM7="",NA(),CM7)</f>
        <v>12.35</v>
      </c>
      <c r="CN6" s="35">
        <f t="shared" ref="CN6:CV6" si="10">IF(CN7="",NA(),CN7)</f>
        <v>12.35</v>
      </c>
      <c r="CO6" s="35">
        <f t="shared" si="10"/>
        <v>12.35</v>
      </c>
      <c r="CP6" s="35">
        <f t="shared" si="10"/>
        <v>12.35</v>
      </c>
      <c r="CQ6" s="35">
        <f t="shared" si="10"/>
        <v>12.35</v>
      </c>
      <c r="CR6" s="35">
        <f t="shared" si="10"/>
        <v>29.28</v>
      </c>
      <c r="CS6" s="35">
        <f t="shared" si="10"/>
        <v>29.4</v>
      </c>
      <c r="CT6" s="35">
        <f t="shared" si="10"/>
        <v>33.21</v>
      </c>
      <c r="CU6" s="35">
        <f t="shared" si="10"/>
        <v>32.229999999999997</v>
      </c>
      <c r="CV6" s="35">
        <f t="shared" si="10"/>
        <v>32.479999999999997</v>
      </c>
      <c r="CW6" s="34" t="str">
        <f>IF(CW7="","",IF(CW7="-","【-】","【"&amp;SUBSTITUTE(TEXT(CW7,"#,##0.00"),"-","△")&amp;"】"))</f>
        <v>【33.67】</v>
      </c>
      <c r="CX6" s="35">
        <f>IF(CX7="",NA(),CX7)</f>
        <v>66.67</v>
      </c>
      <c r="CY6" s="35">
        <f t="shared" ref="CY6:DG6" si="11">IF(CY7="",NA(),CY7)</f>
        <v>67.8</v>
      </c>
      <c r="CZ6" s="35">
        <f t="shared" si="11"/>
        <v>69.489999999999995</v>
      </c>
      <c r="DA6" s="35">
        <f t="shared" si="11"/>
        <v>78.180000000000007</v>
      </c>
      <c r="DB6" s="35">
        <f t="shared" si="11"/>
        <v>81.63</v>
      </c>
      <c r="DC6" s="35">
        <f t="shared" si="11"/>
        <v>66.819999999999993</v>
      </c>
      <c r="DD6" s="35">
        <f t="shared" si="11"/>
        <v>63.77</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4">
        <f t="shared" si="14"/>
        <v>0</v>
      </c>
      <c r="EL6" s="35">
        <f t="shared" si="14"/>
        <v>0.09</v>
      </c>
      <c r="EM6" s="35">
        <f t="shared" si="14"/>
        <v>0.02</v>
      </c>
      <c r="EN6" s="35">
        <f t="shared" si="14"/>
        <v>0.01</v>
      </c>
      <c r="EO6" s="34" t="str">
        <f>IF(EO7="","",IF(EO7="-","【-】","【"&amp;SUBSTITUTE(TEXT(EO7,"#,##0.00"),"-","△")&amp;"】"))</f>
        <v>【0.01】</v>
      </c>
    </row>
    <row r="7" spans="1:145" s="36" customFormat="1" x14ac:dyDescent="0.15">
      <c r="A7" s="28"/>
      <c r="B7" s="37">
        <v>2019</v>
      </c>
      <c r="C7" s="37">
        <v>422118</v>
      </c>
      <c r="D7" s="37">
        <v>47</v>
      </c>
      <c r="E7" s="37">
        <v>17</v>
      </c>
      <c r="F7" s="37">
        <v>6</v>
      </c>
      <c r="G7" s="37">
        <v>0</v>
      </c>
      <c r="H7" s="37" t="s">
        <v>98</v>
      </c>
      <c r="I7" s="37" t="s">
        <v>99</v>
      </c>
      <c r="J7" s="37" t="s">
        <v>100</v>
      </c>
      <c r="K7" s="37" t="s">
        <v>101</v>
      </c>
      <c r="L7" s="37" t="s">
        <v>102</v>
      </c>
      <c r="M7" s="37" t="s">
        <v>103</v>
      </c>
      <c r="N7" s="38" t="s">
        <v>104</v>
      </c>
      <c r="O7" s="38" t="s">
        <v>105</v>
      </c>
      <c r="P7" s="38">
        <v>0.13</v>
      </c>
      <c r="Q7" s="38">
        <v>100</v>
      </c>
      <c r="R7" s="38">
        <v>3350</v>
      </c>
      <c r="S7" s="38">
        <v>36704</v>
      </c>
      <c r="T7" s="38">
        <v>420.12</v>
      </c>
      <c r="U7" s="38">
        <v>87.37</v>
      </c>
      <c r="V7" s="38">
        <v>49</v>
      </c>
      <c r="W7" s="38">
        <v>0.14000000000000001</v>
      </c>
      <c r="X7" s="38">
        <v>350</v>
      </c>
      <c r="Y7" s="38">
        <v>54.76</v>
      </c>
      <c r="Z7" s="38">
        <v>57.56</v>
      </c>
      <c r="AA7" s="38">
        <v>51.75</v>
      </c>
      <c r="AB7" s="38">
        <v>55.68</v>
      </c>
      <c r="AC7" s="38">
        <v>55.71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5647.87</v>
      </c>
      <c r="BI7" s="38">
        <v>5127</v>
      </c>
      <c r="BJ7" s="38">
        <v>5081.43</v>
      </c>
      <c r="BK7" s="38">
        <v>1451.54</v>
      </c>
      <c r="BL7" s="38">
        <v>1700.42</v>
      </c>
      <c r="BM7" s="38">
        <v>1060.8599999999999</v>
      </c>
      <c r="BN7" s="38">
        <v>1006.65</v>
      </c>
      <c r="BO7" s="38">
        <v>998.42</v>
      </c>
      <c r="BP7" s="38">
        <v>953.26</v>
      </c>
      <c r="BQ7" s="38">
        <v>31.37</v>
      </c>
      <c r="BR7" s="38">
        <v>25.84</v>
      </c>
      <c r="BS7" s="38">
        <v>35.04</v>
      </c>
      <c r="BT7" s="38">
        <v>27.76</v>
      </c>
      <c r="BU7" s="38">
        <v>24.79</v>
      </c>
      <c r="BV7" s="38">
        <v>33.58</v>
      </c>
      <c r="BW7" s="38">
        <v>34.51</v>
      </c>
      <c r="BX7" s="38">
        <v>45.81</v>
      </c>
      <c r="BY7" s="38">
        <v>43.43</v>
      </c>
      <c r="BZ7" s="38">
        <v>41.41</v>
      </c>
      <c r="CA7" s="38">
        <v>45.31</v>
      </c>
      <c r="CB7" s="38">
        <v>548.71</v>
      </c>
      <c r="CC7" s="38">
        <v>661.91</v>
      </c>
      <c r="CD7" s="38">
        <v>481.61</v>
      </c>
      <c r="CE7" s="38">
        <v>779.96</v>
      </c>
      <c r="CF7" s="38">
        <v>795.31</v>
      </c>
      <c r="CG7" s="38">
        <v>514.39</v>
      </c>
      <c r="CH7" s="38">
        <v>476.11</v>
      </c>
      <c r="CI7" s="38">
        <v>383.92</v>
      </c>
      <c r="CJ7" s="38">
        <v>400.44</v>
      </c>
      <c r="CK7" s="38">
        <v>417.56</v>
      </c>
      <c r="CL7" s="38">
        <v>379.91</v>
      </c>
      <c r="CM7" s="38">
        <v>12.35</v>
      </c>
      <c r="CN7" s="38">
        <v>12.35</v>
      </c>
      <c r="CO7" s="38">
        <v>12.35</v>
      </c>
      <c r="CP7" s="38">
        <v>12.35</v>
      </c>
      <c r="CQ7" s="38">
        <v>12.35</v>
      </c>
      <c r="CR7" s="38">
        <v>29.28</v>
      </c>
      <c r="CS7" s="38">
        <v>29.4</v>
      </c>
      <c r="CT7" s="38">
        <v>33.21</v>
      </c>
      <c r="CU7" s="38">
        <v>32.229999999999997</v>
      </c>
      <c r="CV7" s="38">
        <v>32.479999999999997</v>
      </c>
      <c r="CW7" s="38">
        <v>33.67</v>
      </c>
      <c r="CX7" s="38">
        <v>66.67</v>
      </c>
      <c r="CY7" s="38">
        <v>67.8</v>
      </c>
      <c r="CZ7" s="38">
        <v>69.489999999999995</v>
      </c>
      <c r="DA7" s="38">
        <v>78.180000000000007</v>
      </c>
      <c r="DB7" s="38">
        <v>81.63</v>
      </c>
      <c r="DC7" s="38">
        <v>66.819999999999993</v>
      </c>
      <c r="DD7" s="38">
        <v>63.77</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2021-01-28T09:46:50Z</cp:lastPrinted>
  <dcterms:created xsi:type="dcterms:W3CDTF">2020-12-04T03:12:37Z</dcterms:created>
  <dcterms:modified xsi:type="dcterms:W3CDTF">2021-02-22T09:10:42Z</dcterms:modified>
  <cp:category/>
</cp:coreProperties>
</file>