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F0928254-187E-4BBE-8075-F0F5A3499470}" xr6:coauthVersionLast="45" xr6:coauthVersionMax="45" xr10:uidLastSave="{00000000-0000-0000-0000-000000000000}"/>
  <workbookProtection workbookAlgorithmName="SHA-512" workbookHashValue="/1pldXe4L9AOuFSi+KgaZaOI8hkEGFmAk79KWjWXWbJ9iv2JXH/uS2d+fzxf6HQkbf/t+ghum+DvhHAI2nXm7g==" workbookSaltValue="oqbc6weT/cvrYjUTpE2hY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<sst xmlns="http://schemas.openxmlformats.org/spreadsheetml/2006/main" count="236" uniqueCount="121">
  <si>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</si>
  <si>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</si>
  <si>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</si>
  <si>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</si>
  <si>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</si>
  <si>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</si>
  <si>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</si>
  <si>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</si>
  <si>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</si>
  <si>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</si>
  <si>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</si>
  <si>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</si>
  <si>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</si>
  <si>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</si>
  <si>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</si>
  <si>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</si>
  <si>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</si>
  <si>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</si>
  <si>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</si>
  <si>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</si>
  <si>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</si>
  <si>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</si>
  <si>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</si>
  <si>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</si>
  <si>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</si>
  <si>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</si>
  <si>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</si>
  <si>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</si>
  <si>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</si>
  <si>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</si>
  <si>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</si>
  <si>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</si>
  <si>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</si>
  <si>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</si>
  <si>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</si>
  <si>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</si>
  <si>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</si>
  <si>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</si>
  <si>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</si>
  <si>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</si>
  <si>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</si>
  <si>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</si>
  <si>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</si>
  <si>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</si>
  <si>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</si>
  <si>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</si>
  <si>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</si>
  <si>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</si>
  <si>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</si>
  <si>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</si>
  <si>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</si>
  <si>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</si>
  <si>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</si>
  <si>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</si>
  <si>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</si>
  <si>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</si>
  <si>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</si>
  <si>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</si>
  <si>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</si>
  <si>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</si>
  <si>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</si>
  <si>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</si>
  <si>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</si>
  <si>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</si>
  <si>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</si>
  <si>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</si>
  <si>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</si>
  <si>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</si>
  <si>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</si>
  <si>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</si>
  <si>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</si>
  <si>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</si>
  <si>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</si>
  <si>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</si>
  <si>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</si>
  <si>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</si>
  <si>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</si>
  <si>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</si>
  <si>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</si>
  <si>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</si>
  <si>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</si>
  <si>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</si>
  <si>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</si>
  <si>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</si>
  <si>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</si>
  <si>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</si>
  <si>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</si>
  <si>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</si>
  <si>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</si>
  <si>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</si>
  <si>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</si>
  <si>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</si>
  <si>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</si>
  <si>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</si>
  <si>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</si>
  <si>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</si>
  <si>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</si>
  <si>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</si>
  <si>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</si>
  <si>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</si>
  <si>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</si>
  <si>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</si>
  <si>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</si>
  <si>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</si>
  <si>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</si>
  <si>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</si>
  <si>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</si>
  <si>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</si>
  <si>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</si>
  <si>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</si>
  <si>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</si>
  <si>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</si>
  <si>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</si>
  <si>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</si>
  <si>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</si>
  <si>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</si>
  <si>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</si>
  <si>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</si>
  <si>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特定環境保全公共下水道事業は、3処理区あり、雲仙地区（供用開始61年）、吾妻地区（供用開始平成17年）、瑞穂地区（供用開始19年）である。
　経営改善のために、汚水処理費の削減と水洗化率の向上を目指し、料金収入の増加による経費回収率の向上を図る。
　資産や財政状況を把握し、地方債元利償還金などの推移を考慮しながら、施設設備の改修を計画的に行い、経営健全化を図って行く必要がある。</t>
    <rPh sb="17" eb="19">
      <t>ショリ</t>
    </rPh>
    <rPh sb="19" eb="20">
      <t>ク</t>
    </rPh>
    <rPh sb="118" eb="120">
      <t>コウジョウ</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</si>
  <si>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雲仙地区については、長寿命化計画に沿って、設備改修を行う予定である。</t>
    <rPh sb="17" eb="19">
      <t>ショリ</t>
    </rPh>
    <rPh sb="19" eb="20">
      <t>ク</t>
    </rPh>
    <rPh sb="97" eb="99">
      <t>カンリョウ</t>
    </rPh>
    <phoneticPr fontId="4"/>
  </si>
  <si>
    <t xml:space="preserve">  特定環境保全公共下水道事業の使用料収入は、昨年と比較すると大きな増減はなかったが、汚水処理費用が増加したことより「経費回収率」が類似団体平均値を下回る数値となっている。汚水処理費に係る費用が使用料以外の収入に依存している状況であるため、適正な使用料収入の確保や汚水処理費の削減が必要である。
　経営改善のためには、適正な使用料収入の確保や汚水処理費の削減が必要であるが、吾妻・瑞穂地区については、「水洗化率」が低い状況であるため、戸別訪問などを強化し、水洗化人口及び有収水量の増加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80" eb="182">
      <t>ヒツヨウ</t>
    </rPh>
    <rPh sb="224" eb="226">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</si>
</sst>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60-497F-A64F-1725112ADBF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0.04</c:v>
                </c:pt>
                <c:pt idx="2">
                  <c:v>0.15</c:v>
                </c:pt>
                <c:pt idx="3">
                  <c:v>0.06</c:v>
                </c:pt>
                <c:pt idx="4">
                  <c:v>0.04</c:v>
                </c:pt>
              </c:numCache>
            </c:numRef>
          </c:val>
          <c:smooth val="0"/>
          <c:extLst>
            <c:ext xmlns:c16="http://schemas.microsoft.com/office/drawing/2014/chart" uri="{C3380CC4-5D6E-409C-BE32-E72D297353CC}">
              <c16:uniqueId val="{00000001-A260-497F-A64F-1725112ADBF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49.07</c:v>
                </c:pt>
                <c:pt idx="1">
                  <c:v>48.34</c:v>
                </c:pt>
                <c:pt idx="2">
                  <c:v>44.18</c:v>
                </c:pt>
                <c:pt idx="3">
                  <c:v>40.03</c:v>
                </c:pt>
                <c:pt idx="4">
                  <c:v>37.58</c:v>
                </c:pt>
              </c:numCache>
            </c:numRef>
          </c:val>
          <c:extLst>
            <c:ext xmlns:c16="http://schemas.microsoft.com/office/drawing/2014/chart" uri="{C3380CC4-5D6E-409C-BE32-E72D297353CC}">
              <c16:uniqueId val="{00000000-CAB2-4307-AE11-FD11ABE5FF5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39.25</c:v>
                </c:pt>
                <c:pt idx="1">
                  <c:v>43.18</c:v>
                </c:pt>
                <c:pt idx="2">
                  <c:v>42.38</c:v>
                </c:pt>
                <c:pt idx="3">
                  <c:v>46.17</c:v>
                </c:pt>
                <c:pt idx="4">
                  <c:v>45.68</c:v>
                </c:pt>
              </c:numCache>
            </c:numRef>
          </c:val>
          <c:smooth val="0"/>
          <c:extLst>
            <c:ext xmlns:c16="http://schemas.microsoft.com/office/drawing/2014/chart" uri="{C3380CC4-5D6E-409C-BE32-E72D297353CC}">
              <c16:uniqueId val="{00000001-CAB2-4307-AE11-FD11ABE5FF5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56.31</c:v>
                </c:pt>
                <c:pt idx="1">
                  <c:v>58.19</c:v>
                </c:pt>
                <c:pt idx="2">
                  <c:v>59.57</c:v>
                </c:pt>
                <c:pt idx="3">
                  <c:v>60.71</c:v>
                </c:pt>
                <c:pt idx="4">
                  <c:v>61.57</c:v>
                </c:pt>
              </c:numCache>
            </c:numRef>
          </c:val>
          <c:extLst>
            <c:ext xmlns:c16="http://schemas.microsoft.com/office/drawing/2014/chart" uri="{C3380CC4-5D6E-409C-BE32-E72D297353CC}">
              <c16:uniqueId val="{00000000-4CFF-4F08-9091-0B26CF6BFF6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86.43</c:v>
                </c:pt>
                <c:pt idx="1">
                  <c:v>86.43</c:v>
                </c:pt>
                <c:pt idx="2">
                  <c:v>87.01</c:v>
                </c:pt>
                <c:pt idx="3">
                  <c:v>87.84</c:v>
                </c:pt>
                <c:pt idx="4">
                  <c:v>87.96</c:v>
                </c:pt>
              </c:numCache>
            </c:numRef>
          </c:val>
          <c:smooth val="0"/>
          <c:extLst>
            <c:ext xmlns:c16="http://schemas.microsoft.com/office/drawing/2014/chart" uri="{C3380CC4-5D6E-409C-BE32-E72D297353CC}">
              <c16:uniqueId val="{00000001-4CFF-4F08-9091-0B26CF6BFF6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72.97</c:v>
                </c:pt>
                <c:pt idx="1">
                  <c:v>72.87</c:v>
                </c:pt>
                <c:pt idx="2">
                  <c:v>98.31</c:v>
                </c:pt>
                <c:pt idx="3">
                  <c:v>97.19</c:v>
                </c:pt>
                <c:pt idx="4">
                  <c:v>91.9</c:v>
                </c:pt>
              </c:numCache>
            </c:numRef>
          </c:val>
          <c:extLst>
            <c:ext xmlns:c16="http://schemas.microsoft.com/office/drawing/2014/chart" uri="{C3380CC4-5D6E-409C-BE32-E72D297353CC}">
              <c16:uniqueId val="{00000000-59DA-497F-8D1F-5033B452FCC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DA-497F-8D1F-5033B452FCC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7E-41E9-AEAC-BEFD1897F58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7E-41E9-AEAC-BEFD1897F58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15-4435-A2E1-FC252A6F969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15-4435-A2E1-FC252A6F969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86-4FC2-94C1-32320055280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86-4FC2-94C1-32320055280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25-43E0-A604-AFE5C8303D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25-43E0-A604-AFE5C8303D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1298.43</c:v>
                </c:pt>
                <c:pt idx="1">
                  <c:v>3254.88</c:v>
                </c:pt>
                <c:pt idx="2">
                  <c:v>39.380000000000003</c:v>
                </c:pt>
                <c:pt idx="3">
                  <c:v>29.87</c:v>
                </c:pt>
                <c:pt idx="4">
                  <c:v>2.39</c:v>
                </c:pt>
              </c:numCache>
            </c:numRef>
          </c:val>
          <c:extLst>
            <c:ext xmlns:c16="http://schemas.microsoft.com/office/drawing/2014/chart" uri="{C3380CC4-5D6E-409C-BE32-E72D297353CC}">
              <c16:uniqueId val="{00000000-07F8-485D-932A-69A159ED130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1390.86</c:v>
                </c:pt>
                <c:pt idx="1">
                  <c:v>1467.94</c:v>
                </c:pt>
                <c:pt idx="2">
                  <c:v>1144.94</c:v>
                </c:pt>
                <c:pt idx="3">
                  <c:v>1252.71</c:v>
                </c:pt>
                <c:pt idx="4">
                  <c:v>1267.3900000000001</c:v>
                </c:pt>
              </c:numCache>
            </c:numRef>
          </c:val>
          <c:smooth val="0"/>
          <c:extLst>
            <c:ext xmlns:c16="http://schemas.microsoft.com/office/drawing/2014/chart" uri="{C3380CC4-5D6E-409C-BE32-E72D297353CC}">
              <c16:uniqueId val="{00000001-07F8-485D-932A-69A159ED130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37.74</c:v>
                </c:pt>
                <c:pt idx="1">
                  <c:v>37.14</c:v>
                </c:pt>
                <c:pt idx="2">
                  <c:v>69.87</c:v>
                </c:pt>
                <c:pt idx="3">
                  <c:v>67.430000000000007</c:v>
                </c:pt>
                <c:pt idx="4">
                  <c:v>53.88</c:v>
                </c:pt>
              </c:numCache>
            </c:numRef>
          </c:val>
          <c:extLst>
            <c:ext xmlns:c16="http://schemas.microsoft.com/office/drawing/2014/chart" uri="{C3380CC4-5D6E-409C-BE32-E72D297353CC}">
              <c16:uniqueId val="{00000000-FFD7-442A-BA57-2F34E6494A5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76.849999999999994</c:v>
                </c:pt>
                <c:pt idx="1">
                  <c:v>83.3</c:v>
                </c:pt>
                <c:pt idx="2">
                  <c:v>88.16</c:v>
                </c:pt>
                <c:pt idx="3">
                  <c:v>87.03</c:v>
                </c:pt>
                <c:pt idx="4">
                  <c:v>84.3</c:v>
                </c:pt>
              </c:numCache>
            </c:numRef>
          </c:val>
          <c:smooth val="0"/>
          <c:extLst>
            <c:ext xmlns:c16="http://schemas.microsoft.com/office/drawing/2014/chart" uri="{C3380CC4-5D6E-409C-BE32-E72D297353CC}">
              <c16:uniqueId val="{00000001-FFD7-442A-BA57-2F34E6494A5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296.94</c:v>
                </c:pt>
                <c:pt idx="1">
                  <c:v>324.63</c:v>
                </c:pt>
                <c:pt idx="2">
                  <c:v>175.89</c:v>
                </c:pt>
                <c:pt idx="3">
                  <c:v>184.71</c:v>
                </c:pt>
                <c:pt idx="4">
                  <c:v>213.09</c:v>
                </c:pt>
              </c:numCache>
            </c:numRef>
          </c:val>
          <c:extLst>
            <c:ext xmlns:c16="http://schemas.microsoft.com/office/drawing/2014/chart" uri="{C3380CC4-5D6E-409C-BE32-E72D297353CC}">
              <c16:uniqueId val="{00000000-0485-49D9-9713-3D125D27AA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198.4</c:v>
                </c:pt>
                <c:pt idx="1">
                  <c:v>184.56</c:v>
                </c:pt>
                <c:pt idx="2">
                  <c:v>173.89</c:v>
                </c:pt>
                <c:pt idx="3">
                  <c:v>177.02</c:v>
                </c:pt>
                <c:pt idx="4">
                  <c:v>185.47</c:v>
                </c:pt>
              </c:numCache>
            </c:numRef>
          </c:val>
          <c:smooth val="0"/>
          <c:extLst>
            <c:ext xmlns:c16="http://schemas.microsoft.com/office/drawing/2014/chart" uri="{C3380CC4-5D6E-409C-BE32-E72D297353CC}">
              <c16:uniqueId val="{00000001-0485-49D9-9713-3D125D27AA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AT13" sqref="AT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43356</v>
      </c>
      <c r="AM8" s="51"/>
      <c r="AN8" s="51"/>
      <c r="AO8" s="51"/>
      <c r="AP8" s="51"/>
      <c r="AQ8" s="51"/>
      <c r="AR8" s="51"/>
      <c r="AS8" s="51"/>
      <c r="AT8" s="46">
        <f>データ!T6</f>
        <v>214.31</v>
      </c>
      <c r="AU8" s="46"/>
      <c r="AV8" s="46"/>
      <c r="AW8" s="46"/>
      <c r="AX8" s="46"/>
      <c r="AY8" s="46"/>
      <c r="AZ8" s="46"/>
      <c r="BA8" s="46"/>
      <c r="BB8" s="46">
        <f>データ!U6</f>
        <v>202.31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23.4</v>
      </c>
      <c r="Q10" s="46"/>
      <c r="R10" s="46"/>
      <c r="S10" s="46"/>
      <c r="T10" s="46"/>
      <c r="U10" s="46"/>
      <c r="V10" s="46"/>
      <c r="W10" s="46">
        <f>データ!Q6</f>
        <v>97.82</v>
      </c>
      <c r="X10" s="46"/>
      <c r="Y10" s="46"/>
      <c r="Z10" s="46"/>
      <c r="AA10" s="46"/>
      <c r="AB10" s="46"/>
      <c r="AC10" s="46"/>
      <c r="AD10" s="51">
        <f>データ!R6</f>
        <v>3080</v>
      </c>
      <c r="AE10" s="51"/>
      <c r="AF10" s="51"/>
      <c r="AG10" s="51"/>
      <c r="AH10" s="51"/>
      <c r="AI10" s="51"/>
      <c r="AJ10" s="51"/>
      <c r="AK10" s="2"/>
      <c r="AL10" s="51">
        <f>データ!V6</f>
        <v>10050</v>
      </c>
      <c r="AM10" s="51"/>
      <c r="AN10" s="51"/>
      <c r="AO10" s="51"/>
      <c r="AP10" s="51"/>
      <c r="AQ10" s="51"/>
      <c r="AR10" s="51"/>
      <c r="AS10" s="51"/>
      <c r="AT10" s="46">
        <f>データ!W6</f>
        <v>4.46</v>
      </c>
      <c r="AU10" s="46"/>
      <c r="AV10" s="46"/>
      <c r="AW10" s="46"/>
      <c r="AX10" s="46"/>
      <c r="AY10" s="46"/>
      <c r="AZ10" s="46"/>
      <c r="BA10" s="46"/>
      <c r="BB10" s="46">
        <f>データ!X6</f>
        <v>2253.36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DD/pCyDX/xidVGWwb2UpmIF7f4pt04F23Oc0rrAomsMcDkDTZQ6FxSvSXWgorK7pyNlGpzh+sQx3z+u93OkbPA==" saltValue="aBJ30fgY88WXJAedD3LDQ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422134</v>
      </c>
      <c r="D6" s="33">
        <f t="shared" si="3"/>
        <v>47</v>
      </c>
      <c r="E6" s="33">
        <f t="shared" si="3"/>
        <v>17</v>
      </c>
      <c r="F6" s="33">
        <f t="shared" si="3"/>
        <v>4</v>
      </c>
      <c r="G6" s="33">
        <f t="shared" si="3"/>
        <v>0</v>
      </c>
      <c r="H6" s="33" t="str">
        <f t="shared" si="3"/>
        <v>長崎県　雲仙市</v>
      </c>
      <c r="I6" s="33" t="str">
        <f t="shared" si="3"/>
        <v>法非適用</v>
      </c>
      <c r="J6" s="33" t="str">
        <f t="shared" si="3"/>
        <v>下水道事業</v>
      </c>
      <c r="K6" s="33" t="str">
        <f t="shared" si="3"/>
        <v>特定環境保全公共下水道</v>
      </c>
      <c r="L6" s="33" t="str">
        <f t="shared" si="3"/>
        <v>D1</v>
      </c>
      <c r="M6" s="33" t="str">
        <f t="shared" si="3"/>
        <v>非設置</v>
      </c>
      <c r="N6" s="34" t="str">
        <f t="shared" si="3"/>
        <v>-</v>
      </c>
      <c r="O6" s="34" t="str">
        <f t="shared" si="3"/>
        <v>該当数値なし</v>
      </c>
      <c r="P6" s="34">
        <f t="shared" si="3"/>
        <v>23.4</v>
      </c>
      <c r="Q6" s="34">
        <f t="shared" si="3"/>
        <v>97.82</v>
      </c>
      <c r="R6" s="34">
        <f t="shared" si="3"/>
        <v>3080</v>
      </c>
      <c r="S6" s="34">
        <f t="shared" si="3"/>
        <v>43356</v>
      </c>
      <c r="T6" s="34">
        <f t="shared" si="3"/>
        <v>214.31</v>
      </c>
      <c r="U6" s="34">
        <f t="shared" si="3"/>
        <v>202.31</v>
      </c>
      <c r="V6" s="34">
        <f t="shared" si="3"/>
        <v>10050</v>
      </c>
      <c r="W6" s="34">
        <f t="shared" si="3"/>
        <v>4.46</v>
      </c>
      <c r="X6" s="34">
        <f t="shared" si="3"/>
        <v>2253.36</v>
      </c>
      <c r="Y6" s="35">
        <f>IF(Y7="",NA(),Y7)</f>
        <v>72.97</v>
      </c>
      <c r="Z6" s="35">
        <f t="shared" ref="Z6:AH6" si="4">IF(Z7="",NA(),Z7)</f>
        <v>72.87</v>
      </c>
      <c r="AA6" s="35">
        <f t="shared" si="4"/>
        <v>98.31</v>
      </c>
      <c r="AB6" s="35">
        <f t="shared" si="4"/>
        <v>97.19</v>
      </c>
      <c r="AC6" s="35">
        <f t="shared" si="4"/>
        <v>91.9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1298.43</v>
      </c>
      <c r="BG6" s="35">
        <f t="shared" ref="BG6:BO6" si="7">IF(BG7="",NA(),BG7)</f>
        <v>3254.88</v>
      </c>
      <c r="BH6" s="35">
        <f t="shared" si="7"/>
        <v>39.380000000000003</v>
      </c>
      <c r="BI6" s="35">
        <f t="shared" si="7"/>
        <v>29.87</v>
      </c>
      <c r="BJ6" s="35">
        <f t="shared" si="7"/>
        <v>2.39</v>
      </c>
      <c r="BK6" s="35">
        <f t="shared" si="7"/>
        <v>1390.86</v>
      </c>
      <c r="BL6" s="35">
        <f t="shared" si="7"/>
        <v>1467.94</v>
      </c>
      <c r="BM6" s="35">
        <f t="shared" si="7"/>
        <v>1144.94</v>
      </c>
      <c r="BN6" s="35">
        <f t="shared" si="7"/>
        <v>1252.71</v>
      </c>
      <c r="BO6" s="35">
        <f t="shared" si="7"/>
        <v>1267.3900000000001</v>
      </c>
      <c r="BP6" s="34" t="str">
        <f>IF(BP7="","",IF(BP7="-","【-】","【"&amp;SUBSTITUTE(TEXT(BP7,"#,##0.00"),"-","△")&amp;"】"))</f>
        <v>【1,218.70】</v>
      </c>
      <c r="BQ6" s="35">
        <f>IF(BQ7="",NA(),BQ7)</f>
        <v>37.74</v>
      </c>
      <c r="BR6" s="35">
        <f t="shared" ref="BR6:BZ6" si="8">IF(BR7="",NA(),BR7)</f>
        <v>37.14</v>
      </c>
      <c r="BS6" s="35">
        <f t="shared" si="8"/>
        <v>69.87</v>
      </c>
      <c r="BT6" s="35">
        <f t="shared" si="8"/>
        <v>67.430000000000007</v>
      </c>
      <c r="BU6" s="35">
        <f t="shared" si="8"/>
        <v>53.88</v>
      </c>
      <c r="BV6" s="35">
        <f t="shared" si="8"/>
        <v>76.849999999999994</v>
      </c>
      <c r="BW6" s="35">
        <f t="shared" si="8"/>
        <v>83.3</v>
      </c>
      <c r="BX6" s="35">
        <f t="shared" si="8"/>
        <v>88.16</v>
      </c>
      <c r="BY6" s="35">
        <f t="shared" si="8"/>
        <v>87.03</v>
      </c>
      <c r="BZ6" s="35">
        <f t="shared" si="8"/>
        <v>84.3</v>
      </c>
      <c r="CA6" s="34" t="str">
        <f>IF(CA7="","",IF(CA7="-","【-】","【"&amp;SUBSTITUTE(TEXT(CA7,"#,##0.00"),"-","△")&amp;"】"))</f>
        <v>【74.17】</v>
      </c>
      <c r="CB6" s="35">
        <f>IF(CB7="",NA(),CB7)</f>
        <v>296.94</v>
      </c>
      <c r="CC6" s="35">
        <f t="shared" ref="CC6:CK6" si="9">IF(CC7="",NA(),CC7)</f>
        <v>324.63</v>
      </c>
      <c r="CD6" s="35">
        <f t="shared" si="9"/>
        <v>175.89</v>
      </c>
      <c r="CE6" s="35">
        <f t="shared" si="9"/>
        <v>184.71</v>
      </c>
      <c r="CF6" s="35">
        <f t="shared" si="9"/>
        <v>213.09</v>
      </c>
      <c r="CG6" s="35">
        <f t="shared" si="9"/>
        <v>198.4</v>
      </c>
      <c r="CH6" s="35">
        <f t="shared" si="9"/>
        <v>184.56</v>
      </c>
      <c r="CI6" s="35">
        <f t="shared" si="9"/>
        <v>173.89</v>
      </c>
      <c r="CJ6" s="35">
        <f t="shared" si="9"/>
        <v>177.02</v>
      </c>
      <c r="CK6" s="35">
        <f t="shared" si="9"/>
        <v>185.47</v>
      </c>
      <c r="CL6" s="34" t="str">
        <f>IF(CL7="","",IF(CL7="-","【-】","【"&amp;SUBSTITUTE(TEXT(CL7,"#,##0.00"),"-","△")&amp;"】"))</f>
        <v>【218.56】</v>
      </c>
      <c r="CM6" s="35">
        <f>IF(CM7="",NA(),CM7)</f>
        <v>49.07</v>
      </c>
      <c r="CN6" s="35">
        <f t="shared" ref="CN6:CV6" si="10">IF(CN7="",NA(),CN7)</f>
        <v>48.34</v>
      </c>
      <c r="CO6" s="35">
        <f t="shared" si="10"/>
        <v>44.18</v>
      </c>
      <c r="CP6" s="35">
        <f t="shared" si="10"/>
        <v>40.03</v>
      </c>
      <c r="CQ6" s="35">
        <f t="shared" si="10"/>
        <v>37.58</v>
      </c>
      <c r="CR6" s="35">
        <f t="shared" si="10"/>
        <v>39.25</v>
      </c>
      <c r="CS6" s="35">
        <f t="shared" si="10"/>
        <v>43.18</v>
      </c>
      <c r="CT6" s="35">
        <f t="shared" si="10"/>
        <v>42.38</v>
      </c>
      <c r="CU6" s="35">
        <f t="shared" si="10"/>
        <v>46.17</v>
      </c>
      <c r="CV6" s="35">
        <f t="shared" si="10"/>
        <v>45.68</v>
      </c>
      <c r="CW6" s="34" t="str">
        <f>IF(CW7="","",IF(CW7="-","【-】","【"&amp;SUBSTITUTE(TEXT(CW7,"#,##0.00"),"-","△")&amp;"】"))</f>
        <v>【42.86】</v>
      </c>
      <c r="CX6" s="35">
        <f>IF(CX7="",NA(),CX7)</f>
        <v>56.31</v>
      </c>
      <c r="CY6" s="35">
        <f t="shared" ref="CY6:DG6" si="11">IF(CY7="",NA(),CY7)</f>
        <v>58.19</v>
      </c>
      <c r="CZ6" s="35">
        <f t="shared" si="11"/>
        <v>59.57</v>
      </c>
      <c r="DA6" s="35">
        <f t="shared" si="11"/>
        <v>60.71</v>
      </c>
      <c r="DB6" s="35">
        <f t="shared" si="11"/>
        <v>61.57</v>
      </c>
      <c r="DC6" s="35">
        <f t="shared" si="11"/>
        <v>86.43</v>
      </c>
      <c r="DD6" s="35">
        <f t="shared" si="11"/>
        <v>86.43</v>
      </c>
      <c r="DE6" s="35">
        <f t="shared" si="11"/>
        <v>87.01</v>
      </c>
      <c r="DF6" s="35">
        <f t="shared" si="11"/>
        <v>87.84</v>
      </c>
      <c r="DG6" s="35">
        <f t="shared" si="11"/>
        <v>87.96</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0.04</v>
      </c>
      <c r="EL6" s="35">
        <f t="shared" si="14"/>
        <v>0.15</v>
      </c>
      <c r="EM6" s="35">
        <f t="shared" si="14"/>
        <v>0.06</v>
      </c>
      <c r="EN6" s="35">
        <f t="shared" si="14"/>
        <v>0.04</v>
      </c>
      <c r="EO6" s="34" t="str">
        <f>IF(EO7="","",IF(EO7="-","【-】","【"&amp;SUBSTITUTE(TEXT(EO7,"#,##0.00"),"-","△")&amp;"】"))</f>
        <v>【0.28】</v>
      </c>
    </row>
    <row r="7" spans="1:145" s="36" customFormat="1" x14ac:dyDescent="0.15">
      <c r="A7" s="28"/>
      <c r="B7" s="37">
        <v>2019</v>
      </c>
      <c r="C7" s="37">
        <v>422134</v>
      </c>
      <c r="D7" s="37">
        <v>47</v>
      </c>
      <c r="E7" s="37">
        <v>17</v>
      </c>
      <c r="F7" s="37">
        <v>4</v>
      </c>
      <c r="G7" s="37">
        <v>0</v>
      </c>
      <c r="H7" s="37" t="s">
        <v>98</v>
      </c>
      <c r="I7" s="37" t="s">
        <v>99</v>
      </c>
      <c r="J7" s="37" t="s">
        <v>100</v>
      </c>
      <c r="K7" s="37" t="s">
        <v>101</v>
      </c>
      <c r="L7" s="37" t="s">
        <v>102</v>
      </c>
      <c r="M7" s="37" t="s">
        <v>103</v>
      </c>
      <c r="N7" s="38" t="s">
        <v>104</v>
      </c>
      <c r="O7" s="38" t="s">
        <v>105</v>
      </c>
      <c r="P7" s="38">
        <v>23.4</v>
      </c>
      <c r="Q7" s="38">
        <v>97.82</v>
      </c>
      <c r="R7" s="38">
        <v>3080</v>
      </c>
      <c r="S7" s="38">
        <v>43356</v>
      </c>
      <c r="T7" s="38">
        <v>214.31</v>
      </c>
      <c r="U7" s="38">
        <v>202.31</v>
      </c>
      <c r="V7" s="38">
        <v>10050</v>
      </c>
      <c r="W7" s="38">
        <v>4.46</v>
      </c>
      <c r="X7" s="38">
        <v>2253.36</v>
      </c>
      <c r="Y7" s="38">
        <v>72.97</v>
      </c>
      <c r="Z7" s="38">
        <v>72.87</v>
      </c>
      <c r="AA7" s="38">
        <v>98.31</v>
      </c>
      <c r="AB7" s="38">
        <v>97.19</v>
      </c>
      <c r="AC7" s="38">
        <v>91.9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1298.43</v>
      </c>
      <c r="BG7" s="38">
        <v>3254.88</v>
      </c>
      <c r="BH7" s="38">
        <v>39.380000000000003</v>
      </c>
      <c r="BI7" s="38">
        <v>29.87</v>
      </c>
      <c r="BJ7" s="38">
        <v>2.39</v>
      </c>
      <c r="BK7" s="38">
        <v>1390.86</v>
      </c>
      <c r="BL7" s="38">
        <v>1467.94</v>
      </c>
      <c r="BM7" s="38">
        <v>1144.94</v>
      </c>
      <c r="BN7" s="38">
        <v>1252.71</v>
      </c>
      <c r="BO7" s="38">
        <v>1267.3900000000001</v>
      </c>
      <c r="BP7" s="38">
        <v>1218.7</v>
      </c>
      <c r="BQ7" s="38">
        <v>37.74</v>
      </c>
      <c r="BR7" s="38">
        <v>37.14</v>
      </c>
      <c r="BS7" s="38">
        <v>69.87</v>
      </c>
      <c r="BT7" s="38">
        <v>67.430000000000007</v>
      </c>
      <c r="BU7" s="38">
        <v>53.88</v>
      </c>
      <c r="BV7" s="38">
        <v>76.849999999999994</v>
      </c>
      <c r="BW7" s="38">
        <v>83.3</v>
      </c>
      <c r="BX7" s="38">
        <v>88.16</v>
      </c>
      <c r="BY7" s="38">
        <v>87.03</v>
      </c>
      <c r="BZ7" s="38">
        <v>84.3</v>
      </c>
      <c r="CA7" s="38">
        <v>74.17</v>
      </c>
      <c r="CB7" s="38">
        <v>296.94</v>
      </c>
      <c r="CC7" s="38">
        <v>324.63</v>
      </c>
      <c r="CD7" s="38">
        <v>175.89</v>
      </c>
      <c r="CE7" s="38">
        <v>184.71</v>
      </c>
      <c r="CF7" s="38">
        <v>213.09</v>
      </c>
      <c r="CG7" s="38">
        <v>198.4</v>
      </c>
      <c r="CH7" s="38">
        <v>184.56</v>
      </c>
      <c r="CI7" s="38">
        <v>173.89</v>
      </c>
      <c r="CJ7" s="38">
        <v>177.02</v>
      </c>
      <c r="CK7" s="38">
        <v>185.47</v>
      </c>
      <c r="CL7" s="38">
        <v>218.56</v>
      </c>
      <c r="CM7" s="38">
        <v>49.07</v>
      </c>
      <c r="CN7" s="38">
        <v>48.34</v>
      </c>
      <c r="CO7" s="38">
        <v>44.18</v>
      </c>
      <c r="CP7" s="38">
        <v>40.03</v>
      </c>
      <c r="CQ7" s="38">
        <v>37.58</v>
      </c>
      <c r="CR7" s="38">
        <v>39.25</v>
      </c>
      <c r="CS7" s="38">
        <v>43.18</v>
      </c>
      <c r="CT7" s="38">
        <v>42.38</v>
      </c>
      <c r="CU7" s="38">
        <v>46.17</v>
      </c>
      <c r="CV7" s="38">
        <v>45.68</v>
      </c>
      <c r="CW7" s="38">
        <v>42.86</v>
      </c>
      <c r="CX7" s="38">
        <v>56.31</v>
      </c>
      <c r="CY7" s="38">
        <v>58.19</v>
      </c>
      <c r="CZ7" s="38">
        <v>59.57</v>
      </c>
      <c r="DA7" s="38">
        <v>60.71</v>
      </c>
      <c r="DB7" s="38">
        <v>61.57</v>
      </c>
      <c r="DC7" s="38">
        <v>86.43</v>
      </c>
      <c r="DD7" s="38">
        <v>86.43</v>
      </c>
      <c r="DE7" s="38">
        <v>87.01</v>
      </c>
      <c r="DF7" s="38">
        <v>87.84</v>
      </c>
      <c r="DG7" s="38">
        <v>87.96</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0.04</v>
      </c>
      <c r="EL7" s="38">
        <v>0.15</v>
      </c>
      <c r="EM7" s="38">
        <v>0.06</v>
      </c>
      <c r="EN7" s="38">
        <v>0.04</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2021-01-26T04:31:26Z</cp:lastPrinted>
  <dcterms:created xsi:type="dcterms:W3CDTF">2020-12-04T02:57:51Z</dcterms:created>
  <dcterms:modified xsi:type="dcterms:W3CDTF">2021-02-22T09:30:32Z</dcterms:modified>
  <cp:category/>
</cp:coreProperties>
</file>