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2_下水道事業\"/>
    </mc:Choice>
  </mc:AlternateContent>
  <xr:revisionPtr revIDLastSave="0" documentId="13_ncr:1_{BD890C3F-8846-48A1-AE82-2E6A92666E40}" xr6:coauthVersionLast="45" xr6:coauthVersionMax="45" xr10:uidLastSave="{00000000-0000-0000-0000-000000000000}"/>
  <workbookProtection workbookAlgorithmName="SHA-512" workbookHashValue="dQRUX+9my2RZah09EsLwwIEgSex4vIm6KCRufoQ1m//njJbMdKwqTjz6enfzDc321HXXGfNQK8bK0qa27BOaqw==" workbookSaltValue="qBejfCzcY7mn3bxedYu6vw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E86" i="4"/>
  <c r="AL10" i="4"/>
  <c r="AD10" i="4"/>
  <c r="P10" i="4"/>
  <c r="B10" i="4"/>
  <c r="AD8" i="4"/>
  <c r="W8" i="4"/>
  <c r="I8" i="4"/>
</calcChain>
</file>

<file path=xl/sharedStrings.xml><?xml version="1.0" encoding="utf-8"?>
<sst xmlns="http://schemas.openxmlformats.org/spreadsheetml/2006/main" count="236" uniqueCount="120">
  <si>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</si>
  <si>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</si>
  <si>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</si>
  <si>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</si>
  <si>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</si>
  <si>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</si>
  <si>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</si>
  <si>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</si>
  <si>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</si>
  <si>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</si>
  <si>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</si>
  <si>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</si>
  <si>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</si>
  <si>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</si>
  <si>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</si>
  <si>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</si>
  <si>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</si>
  <si>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</si>
  <si>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</si>
  <si>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</si>
  <si>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</si>
  <si>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</si>
  <si>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</si>
  <si>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</si>
  <si>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</si>
  <si>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</si>
  <si>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</si>
  <si>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</si>
  <si>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</si>
  <si>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</si>
  <si>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</si>
  <si>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</si>
  <si>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</si>
  <si>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</si>
  <si>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</si>
  <si>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</si>
  <si>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</si>
  <si>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</si>
  <si>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</si>
  <si>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</si>
  <si>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</si>
  <si>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</si>
  <si>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</si>
  <si>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</si>
  <si>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</si>
  <si>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</si>
  <si>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</si>
  <si>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</si>
  <si>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</si>
  <si>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</si>
  <si>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</si>
  <si>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</si>
  <si>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</si>
  <si>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</si>
  <si>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</si>
  <si>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</si>
  <si>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</si>
  <si>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</si>
  <si>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</si>
  <si>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</si>
  <si>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</si>
  <si>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</si>
  <si>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</si>
  <si>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</si>
  <si>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</si>
  <si>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</si>
  <si>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</si>
  <si>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</si>
  <si>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</si>
  <si>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</si>
  <si>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</si>
  <si>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</si>
  <si>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</si>
  <si>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</si>
  <si>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</si>
  <si>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</si>
  <si>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</si>
  <si>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</si>
  <si>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</si>
  <si>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</si>
  <si>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</si>
  <si>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</si>
  <si>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</si>
  <si>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</si>
  <si>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</si>
  <si>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</si>
  <si>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</si>
  <si>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</si>
  <si>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</si>
  <si>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</si>
  <si>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</si>
  <si>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</si>
  <si>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</si>
  <si>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</si>
  <si>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</si>
  <si>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</si>
  <si>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</si>
  <si>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</si>
  <si>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</si>
  <si>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</si>
  <si>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</si>
  <si>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</si>
  <si>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</si>
  <si>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</si>
  <si>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</si>
  <si>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</si>
  <si>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</si>
  <si>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</si>
  <si>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</si>
  <si>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</si>
  <si>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</si>
  <si>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</si>
  <si>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</si>
  <si>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</si>
  <si>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</si>
  <si>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</si>
  <si>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</si>
  <si>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
　Ｈ16年度に供用開始し、供用開始後15年が経過しており、処理場や管渠等の耐用年数は経過していないが、電気設備等については、耐用年数を迎える時期となっている。
　今後、すべての下水道施設を対象とした、ストックマネジメント計画を策定し、適切な維持管理及び計画的な改修を図っていく。</t>
    <rPh sb="69" eb="70">
      <t>ムカ</t>
    </rPh>
    <phoneticPr fontId="4"/>
  </si>
  <si>
    <t xml:space="preserve">
　面整備をＲ1年度に終え、今後は下水道施設の維持管理、更新を検討する段階となっていく。
　ストックマネジメント計画を策定し、施設の計画的な修繕、効率的な改築等を今後検討していく予定としている。
　また、本市が抱えている高齢化率の増加、人口減少等により、料金収入の減少が見込まれるなか、施設の適正な維持管理や、統廃合なども視野に入れた効率的な事業運営を行い、経営の継続に努めなければならない。</t>
    <rPh sb="8" eb="10">
      <t>ネンド</t>
    </rPh>
    <phoneticPr fontId="4"/>
  </si>
  <si>
    <t xml:space="preserve"> 
 経営状況は「①収益的収支比率」及び「⑤経費回収率」について、100％を超え、改善傾向であるものの、収益の大半を一般会計からの繰入金に依存している状況である。
　「④企業債残高対事業規模比率」、「⑤経費回収率」、「⑥汚水処理原価」及び「⑦施設利用率」について、類似団体と比較しても優位であり、経年比較でも改善傾向である。
　「⑦施設利用率」及び「⑧水洗化率」については、Ｒ1年度に面整備が終了し、今後の大幅な水洗便所設置者の増加も見込めないため、しばらくは横ばいで推移するものと思われる。
　面整備をＲ1年度に終え、今後大幅な処理区域内人口の増加が見込めないなか、いかにして処理区域内の接続促進を図り、水洗化率を向上させるかが課題である。
　また、「①収益的収支比率」、「⑤経費回収率」及び「⑥汚水処理原価」がＨ29年度から大幅に改善した要因は、一部返済による地方債償還金の減少など、汚水処理に要する資本費が減少したためである。</t>
    <rPh sb="38" eb="39">
      <t>コ</t>
    </rPh>
    <rPh sb="172" eb="173">
      <t>オヨ</t>
    </rPh>
    <rPh sb="189" eb="191">
      <t>ネンド</t>
    </rPh>
    <rPh sb="192" eb="193">
      <t>メン</t>
    </rPh>
    <rPh sb="193" eb="195">
      <t>セイビ</t>
    </rPh>
    <rPh sb="196" eb="198">
      <t>シュウリョウ</t>
    </rPh>
    <rPh sb="200" eb="202">
      <t>コンゴ</t>
    </rPh>
    <rPh sb="203" eb="205">
      <t>オオハバ</t>
    </rPh>
    <rPh sb="206" eb="208">
      <t>スイセン</t>
    </rPh>
    <rPh sb="208" eb="210">
      <t>ベンジョ</t>
    </rPh>
    <rPh sb="210" eb="212">
      <t>セッチ</t>
    </rPh>
    <rPh sb="212" eb="213">
      <t>シャ</t>
    </rPh>
    <rPh sb="214" eb="216">
      <t>ゾウカ</t>
    </rPh>
    <rPh sb="217" eb="219">
      <t>ミコ</t>
    </rPh>
    <rPh sb="230" eb="231">
      <t>ヨコ</t>
    </rPh>
    <rPh sb="234" eb="236">
      <t>スイイ</t>
    </rPh>
    <rPh sb="241" eb="242">
      <t>オモ</t>
    </rPh>
    <rPh sb="254" eb="256">
      <t>ネンド</t>
    </rPh>
    <rPh sb="257" eb="258">
      <t>オ</t>
    </rPh>
    <rPh sb="360" eb="362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</si>
</sst>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A-4AF0-B796-F723830CB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0.33</c:v>
                </c:pt>
                <c:pt idx="1">
                  <c:v>0.21</c:v>
                </c:pt>
                <c:pt idx="2">
                  <c:v>0.15</c:v>
                </c:pt>
                <c:pt idx="3">
                  <c:v>0.25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A-4AF0-B796-F723830CB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52.67</c:v>
                </c:pt>
                <c:pt idx="1">
                  <c:v>52.06</c:v>
                </c:pt>
                <c:pt idx="2">
                  <c:v>51.61</c:v>
                </c:pt>
                <c:pt idx="3">
                  <c:v>59.56</c:v>
                </c:pt>
                <c:pt idx="4">
                  <c:v>61.17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5-431F-823E-5AC17CCAE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44.89</c:v>
                </c:pt>
                <c:pt idx="1">
                  <c:v>40.75</c:v>
                </c:pt>
                <c:pt idx="2">
                  <c:v>42.4</c:v>
                </c:pt>
                <c:pt idx="3">
                  <c:v>45.44</c:v>
                </c:pt>
                <c:pt idx="4">
                  <c:v>50.94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5-431F-823E-5AC17CCAE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65.36</c:v>
                </c:pt>
                <c:pt idx="1">
                  <c:v>63</c:v>
                </c:pt>
                <c:pt idx="2">
                  <c:v>63.36</c:v>
                </c:pt>
                <c:pt idx="3">
                  <c:v>64.72</c:v>
                </c:pt>
                <c:pt idx="4">
                  <c:v>64.91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1-4662-BEB9-DA944306F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64.89</c:v>
                </c:pt>
                <c:pt idx="1">
                  <c:v>64.97</c:v>
                </c:pt>
                <c:pt idx="2">
                  <c:v>65.77</c:v>
                </c:pt>
                <c:pt idx="3">
                  <c:v>65.97</c:v>
                </c:pt>
                <c:pt idx="4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1-4662-BEB9-DA944306F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82.74</c:v>
                </c:pt>
                <c:pt idx="1">
                  <c:v>83.51</c:v>
                </c:pt>
                <c:pt idx="2">
                  <c:v>102.81</c:v>
                </c:pt>
                <c:pt idx="3">
                  <c:v>102.3</c:v>
                </c:pt>
                <c:pt idx="4">
                  <c:v>123.15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B-41EB-A005-55E75566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B-41EB-A005-55E75566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D-438E-B9FD-40D28D199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D-438E-B9FD-40D28D199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3-4841-987B-F2BF5A073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3-4841-987B-F2BF5A073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3-4D90-860C-73CF87807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3-4D90-860C-73CF87807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D-4E77-86D0-165B398C4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D-4E77-86D0-165B398C4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1848.59</c:v>
                </c:pt>
                <c:pt idx="1">
                  <c:v>1301.54</c:v>
                </c:pt>
                <c:pt idx="2">
                  <c:v>260.2</c:v>
                </c:pt>
                <c:pt idx="3">
                  <c:v>308.19</c:v>
                </c:pt>
                <c:pt idx="4">
                  <c:v>278.07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2-4FA4-94E0-F2582BE6C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1240.1600000000001</c:v>
                </c:pt>
                <c:pt idx="1">
                  <c:v>1193.49</c:v>
                </c:pt>
                <c:pt idx="2">
                  <c:v>876.19</c:v>
                </c:pt>
                <c:pt idx="3">
                  <c:v>722.53</c:v>
                </c:pt>
                <c:pt idx="4">
                  <c:v>1001.3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2-4FA4-94E0-F2582BE6C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39.81</c:v>
                </c:pt>
                <c:pt idx="1">
                  <c:v>50.81</c:v>
                </c:pt>
                <c:pt idx="2">
                  <c:v>100</c:v>
                </c:pt>
                <c:pt idx="3">
                  <c:v>98.92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D-4F43-B0AD-BA66856C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60.17</c:v>
                </c:pt>
                <c:pt idx="1">
                  <c:v>65.569999999999993</c:v>
                </c:pt>
                <c:pt idx="2">
                  <c:v>75.7</c:v>
                </c:pt>
                <c:pt idx="3">
                  <c:v>74.61</c:v>
                </c:pt>
                <c:pt idx="4">
                  <c:v>81.88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D-4F43-B0AD-BA66856C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376.92</c:v>
                </c:pt>
                <c:pt idx="1">
                  <c:v>295.47000000000003</c:v>
                </c:pt>
                <c:pt idx="2">
                  <c:v>150.77000000000001</c:v>
                </c:pt>
                <c:pt idx="3">
                  <c:v>152.01</c:v>
                </c:pt>
                <c:pt idx="4">
                  <c:v>152.53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9-40B4-8D0D-9DE637BD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281.52999999999997</c:v>
                </c:pt>
                <c:pt idx="1">
                  <c:v>263.04000000000002</c:v>
                </c:pt>
                <c:pt idx="2">
                  <c:v>230.04</c:v>
                </c:pt>
                <c:pt idx="3">
                  <c:v>233.5</c:v>
                </c:pt>
                <c:pt idx="4">
                  <c:v>187.55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9-40B4-8D0D-9DE637BD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5" zoomScaleNormal="75" workbookViewId="0">
      <selection activeCell="CC68" sqref="CC6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長崎県　南島原市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Cc2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45262</v>
      </c>
      <c r="AM8" s="69"/>
      <c r="AN8" s="69"/>
      <c r="AO8" s="69"/>
      <c r="AP8" s="69"/>
      <c r="AQ8" s="69"/>
      <c r="AR8" s="69"/>
      <c r="AS8" s="69"/>
      <c r="AT8" s="68">
        <f>データ!T6</f>
        <v>170.11</v>
      </c>
      <c r="AU8" s="68"/>
      <c r="AV8" s="68"/>
      <c r="AW8" s="68"/>
      <c r="AX8" s="68"/>
      <c r="AY8" s="68"/>
      <c r="AZ8" s="68"/>
      <c r="BA8" s="68"/>
      <c r="BB8" s="68">
        <f>データ!U6</f>
        <v>266.07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10.41</v>
      </c>
      <c r="Q10" s="68"/>
      <c r="R10" s="68"/>
      <c r="S10" s="68"/>
      <c r="T10" s="68"/>
      <c r="U10" s="68"/>
      <c r="V10" s="68"/>
      <c r="W10" s="68">
        <f>データ!Q6</f>
        <v>74.430000000000007</v>
      </c>
      <c r="X10" s="68"/>
      <c r="Y10" s="68"/>
      <c r="Z10" s="68"/>
      <c r="AA10" s="68"/>
      <c r="AB10" s="68"/>
      <c r="AC10" s="68"/>
      <c r="AD10" s="69">
        <f>データ!R6</f>
        <v>2750</v>
      </c>
      <c r="AE10" s="69"/>
      <c r="AF10" s="69"/>
      <c r="AG10" s="69"/>
      <c r="AH10" s="69"/>
      <c r="AI10" s="69"/>
      <c r="AJ10" s="69"/>
      <c r="AK10" s="2"/>
      <c r="AL10" s="69">
        <f>データ!V6</f>
        <v>4674</v>
      </c>
      <c r="AM10" s="69"/>
      <c r="AN10" s="69"/>
      <c r="AO10" s="69"/>
      <c r="AP10" s="69"/>
      <c r="AQ10" s="69"/>
      <c r="AR10" s="69"/>
      <c r="AS10" s="69"/>
      <c r="AT10" s="68">
        <f>データ!W6</f>
        <v>1.79</v>
      </c>
      <c r="AU10" s="68"/>
      <c r="AV10" s="68"/>
      <c r="AW10" s="68"/>
      <c r="AX10" s="68"/>
      <c r="AY10" s="68"/>
      <c r="AZ10" s="68"/>
      <c r="BA10" s="68"/>
      <c r="BB10" s="68">
        <f>データ!X6</f>
        <v>2611.17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119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117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118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【682.51】</v>
      </c>
      <c r="I86" s="26" t="str">
        <f>データ!CA6</f>
        <v>【100.34】</v>
      </c>
      <c r="J86" s="26" t="str">
        <f>データ!CL6</f>
        <v>【136.15】</v>
      </c>
      <c r="K86" s="26" t="str">
        <f>データ!CW6</f>
        <v>【59.64】</v>
      </c>
      <c r="L86" s="26" t="str">
        <f>データ!DH6</f>
        <v>【95.35】</v>
      </c>
      <c r="M86" s="26" t="s">
        <v>43</v>
      </c>
      <c r="N86" s="26" t="s">
        <v>44</v>
      </c>
      <c r="O86" s="26" t="str">
        <f>データ!EO6</f>
        <v>【0.22】</v>
      </c>
    </row>
  </sheetData>
  <sheetProtection algorithmName="SHA-512" hashValue="FTEus1iwwh5jMomyPrgyV3tFjeeS4XBDfLAFQzD0viRigv3AoYbmdx6qDg0ysH3cfxo8YC5EKeWHxIK3CziKvQ==" saltValue="7d2YW9Kc2f3YWTDZE6E/C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422142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長崎県　南島原市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10.41</v>
      </c>
      <c r="Q6" s="34">
        <f t="shared" si="3"/>
        <v>74.430000000000007</v>
      </c>
      <c r="R6" s="34">
        <f t="shared" si="3"/>
        <v>2750</v>
      </c>
      <c r="S6" s="34">
        <f t="shared" si="3"/>
        <v>45262</v>
      </c>
      <c r="T6" s="34">
        <f t="shared" si="3"/>
        <v>170.11</v>
      </c>
      <c r="U6" s="34">
        <f t="shared" si="3"/>
        <v>266.07</v>
      </c>
      <c r="V6" s="34">
        <f t="shared" si="3"/>
        <v>4674</v>
      </c>
      <c r="W6" s="34">
        <f t="shared" si="3"/>
        <v>1.79</v>
      </c>
      <c r="X6" s="34">
        <f t="shared" si="3"/>
        <v>2611.17</v>
      </c>
      <c r="Y6" s="35">
        <f>IF(Y7="",NA(),Y7)</f>
        <v>82.74</v>
      </c>
      <c r="Z6" s="35">
        <f t="shared" ref="Z6:AH6" si="4">IF(Z7="",NA(),Z7)</f>
        <v>83.51</v>
      </c>
      <c r="AA6" s="35">
        <f t="shared" si="4"/>
        <v>102.81</v>
      </c>
      <c r="AB6" s="35">
        <f t="shared" si="4"/>
        <v>102.3</v>
      </c>
      <c r="AC6" s="35">
        <f t="shared" si="4"/>
        <v>123.15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1848.59</v>
      </c>
      <c r="BG6" s="35">
        <f t="shared" ref="BG6:BO6" si="7">IF(BG7="",NA(),BG7)</f>
        <v>1301.54</v>
      </c>
      <c r="BH6" s="35">
        <f t="shared" si="7"/>
        <v>260.2</v>
      </c>
      <c r="BI6" s="35">
        <f t="shared" si="7"/>
        <v>308.19</v>
      </c>
      <c r="BJ6" s="35">
        <f t="shared" si="7"/>
        <v>278.07</v>
      </c>
      <c r="BK6" s="35">
        <f t="shared" si="7"/>
        <v>1240.1600000000001</v>
      </c>
      <c r="BL6" s="35">
        <f t="shared" si="7"/>
        <v>1193.49</v>
      </c>
      <c r="BM6" s="35">
        <f t="shared" si="7"/>
        <v>876.19</v>
      </c>
      <c r="BN6" s="35">
        <f t="shared" si="7"/>
        <v>722.53</v>
      </c>
      <c r="BO6" s="35">
        <f t="shared" si="7"/>
        <v>1001.3</v>
      </c>
      <c r="BP6" s="34" t="str">
        <f>IF(BP7="","",IF(BP7="-","【-】","【"&amp;SUBSTITUTE(TEXT(BP7,"#,##0.00"),"-","△")&amp;"】"))</f>
        <v>【682.51】</v>
      </c>
      <c r="BQ6" s="35">
        <f>IF(BQ7="",NA(),BQ7)</f>
        <v>39.81</v>
      </c>
      <c r="BR6" s="35">
        <f t="shared" ref="BR6:BZ6" si="8">IF(BR7="",NA(),BR7)</f>
        <v>50.81</v>
      </c>
      <c r="BS6" s="35">
        <f t="shared" si="8"/>
        <v>100</v>
      </c>
      <c r="BT6" s="35">
        <f t="shared" si="8"/>
        <v>98.92</v>
      </c>
      <c r="BU6" s="35">
        <f t="shared" si="8"/>
        <v>100</v>
      </c>
      <c r="BV6" s="35">
        <f t="shared" si="8"/>
        <v>60.17</v>
      </c>
      <c r="BW6" s="35">
        <f t="shared" si="8"/>
        <v>65.569999999999993</v>
      </c>
      <c r="BX6" s="35">
        <f t="shared" si="8"/>
        <v>75.7</v>
      </c>
      <c r="BY6" s="35">
        <f t="shared" si="8"/>
        <v>74.61</v>
      </c>
      <c r="BZ6" s="35">
        <f t="shared" si="8"/>
        <v>81.88</v>
      </c>
      <c r="CA6" s="34" t="str">
        <f>IF(CA7="","",IF(CA7="-","【-】","【"&amp;SUBSTITUTE(TEXT(CA7,"#,##0.00"),"-","△")&amp;"】"))</f>
        <v>【100.34】</v>
      </c>
      <c r="CB6" s="35">
        <f>IF(CB7="",NA(),CB7)</f>
        <v>376.92</v>
      </c>
      <c r="CC6" s="35">
        <f t="shared" ref="CC6:CK6" si="9">IF(CC7="",NA(),CC7)</f>
        <v>295.47000000000003</v>
      </c>
      <c r="CD6" s="35">
        <f t="shared" si="9"/>
        <v>150.77000000000001</v>
      </c>
      <c r="CE6" s="35">
        <f t="shared" si="9"/>
        <v>152.01</v>
      </c>
      <c r="CF6" s="35">
        <f t="shared" si="9"/>
        <v>152.53</v>
      </c>
      <c r="CG6" s="35">
        <f t="shared" si="9"/>
        <v>281.52999999999997</v>
      </c>
      <c r="CH6" s="35">
        <f t="shared" si="9"/>
        <v>263.04000000000002</v>
      </c>
      <c r="CI6" s="35">
        <f t="shared" si="9"/>
        <v>230.04</v>
      </c>
      <c r="CJ6" s="35">
        <f t="shared" si="9"/>
        <v>233.5</v>
      </c>
      <c r="CK6" s="35">
        <f t="shared" si="9"/>
        <v>187.55</v>
      </c>
      <c r="CL6" s="34" t="str">
        <f>IF(CL7="","",IF(CL7="-","【-】","【"&amp;SUBSTITUTE(TEXT(CL7,"#,##0.00"),"-","△")&amp;"】"))</f>
        <v>【136.15】</v>
      </c>
      <c r="CM6" s="35">
        <f>IF(CM7="",NA(),CM7)</f>
        <v>52.67</v>
      </c>
      <c r="CN6" s="35">
        <f t="shared" ref="CN6:CV6" si="10">IF(CN7="",NA(),CN7)</f>
        <v>52.06</v>
      </c>
      <c r="CO6" s="35">
        <f t="shared" si="10"/>
        <v>51.61</v>
      </c>
      <c r="CP6" s="35">
        <f t="shared" si="10"/>
        <v>59.56</v>
      </c>
      <c r="CQ6" s="35">
        <f t="shared" si="10"/>
        <v>61.17</v>
      </c>
      <c r="CR6" s="35">
        <f t="shared" si="10"/>
        <v>44.89</v>
      </c>
      <c r="CS6" s="35">
        <f t="shared" si="10"/>
        <v>40.75</v>
      </c>
      <c r="CT6" s="35">
        <f t="shared" si="10"/>
        <v>42.4</v>
      </c>
      <c r="CU6" s="35">
        <f t="shared" si="10"/>
        <v>45.44</v>
      </c>
      <c r="CV6" s="35">
        <f t="shared" si="10"/>
        <v>50.94</v>
      </c>
      <c r="CW6" s="34" t="str">
        <f>IF(CW7="","",IF(CW7="-","【-】","【"&amp;SUBSTITUTE(TEXT(CW7,"#,##0.00"),"-","△")&amp;"】"))</f>
        <v>【59.64】</v>
      </c>
      <c r="CX6" s="35">
        <f>IF(CX7="",NA(),CX7)</f>
        <v>65.36</v>
      </c>
      <c r="CY6" s="35">
        <f t="shared" ref="CY6:DG6" si="11">IF(CY7="",NA(),CY7)</f>
        <v>63</v>
      </c>
      <c r="CZ6" s="35">
        <f t="shared" si="11"/>
        <v>63.36</v>
      </c>
      <c r="DA6" s="35">
        <f t="shared" si="11"/>
        <v>64.72</v>
      </c>
      <c r="DB6" s="35">
        <f t="shared" si="11"/>
        <v>64.91</v>
      </c>
      <c r="DC6" s="35">
        <f t="shared" si="11"/>
        <v>64.89</v>
      </c>
      <c r="DD6" s="35">
        <f t="shared" si="11"/>
        <v>64.97</v>
      </c>
      <c r="DE6" s="35">
        <f t="shared" si="11"/>
        <v>65.77</v>
      </c>
      <c r="DF6" s="35">
        <f t="shared" si="11"/>
        <v>65.97</v>
      </c>
      <c r="DG6" s="35">
        <f t="shared" si="11"/>
        <v>82.55</v>
      </c>
      <c r="DH6" s="34" t="str">
        <f>IF(DH7="","",IF(DH7="-","【-】","【"&amp;SUBSTITUTE(TEXT(DH7,"#,##0.00"),"-","△")&amp;"】"))</f>
        <v>【95.35】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0.33</v>
      </c>
      <c r="EK6" s="35">
        <f t="shared" si="14"/>
        <v>0.21</v>
      </c>
      <c r="EL6" s="35">
        <f t="shared" si="14"/>
        <v>0.15</v>
      </c>
      <c r="EM6" s="35">
        <f t="shared" si="14"/>
        <v>0.25</v>
      </c>
      <c r="EN6" s="35">
        <f t="shared" si="14"/>
        <v>0.15</v>
      </c>
      <c r="EO6" s="34" t="str">
        <f>IF(EO7="","",IF(EO7="-","【-】","【"&amp;SUBSTITUTE(TEXT(EO7,"#,##0.00"),"-","△")&amp;"】"))</f>
        <v>【0.22】</v>
      </c>
    </row>
    <row r="7" spans="1:145" s="36" customFormat="1" x14ac:dyDescent="0.15">
      <c r="A7" s="28"/>
      <c r="B7" s="37">
        <v>2019</v>
      </c>
      <c r="C7" s="37">
        <v>422142</v>
      </c>
      <c r="D7" s="37">
        <v>47</v>
      </c>
      <c r="E7" s="37">
        <v>17</v>
      </c>
      <c r="F7" s="37">
        <v>1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10.41</v>
      </c>
      <c r="Q7" s="38">
        <v>74.430000000000007</v>
      </c>
      <c r="R7" s="38">
        <v>2750</v>
      </c>
      <c r="S7" s="38">
        <v>45262</v>
      </c>
      <c r="T7" s="38">
        <v>170.11</v>
      </c>
      <c r="U7" s="38">
        <v>266.07</v>
      </c>
      <c r="V7" s="38">
        <v>4674</v>
      </c>
      <c r="W7" s="38">
        <v>1.79</v>
      </c>
      <c r="X7" s="38">
        <v>2611.17</v>
      </c>
      <c r="Y7" s="38">
        <v>82.74</v>
      </c>
      <c r="Z7" s="38">
        <v>83.51</v>
      </c>
      <c r="AA7" s="38">
        <v>102.81</v>
      </c>
      <c r="AB7" s="38">
        <v>102.3</v>
      </c>
      <c r="AC7" s="38">
        <v>123.15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1848.59</v>
      </c>
      <c r="BG7" s="38">
        <v>1301.54</v>
      </c>
      <c r="BH7" s="38">
        <v>260.2</v>
      </c>
      <c r="BI7" s="38">
        <v>308.19</v>
      </c>
      <c r="BJ7" s="38">
        <v>278.07</v>
      </c>
      <c r="BK7" s="38">
        <v>1240.1600000000001</v>
      </c>
      <c r="BL7" s="38">
        <v>1193.49</v>
      </c>
      <c r="BM7" s="38">
        <v>876.19</v>
      </c>
      <c r="BN7" s="38">
        <v>722.53</v>
      </c>
      <c r="BO7" s="38">
        <v>1001.3</v>
      </c>
      <c r="BP7" s="38">
        <v>682.51</v>
      </c>
      <c r="BQ7" s="38">
        <v>39.81</v>
      </c>
      <c r="BR7" s="38">
        <v>50.81</v>
      </c>
      <c r="BS7" s="38">
        <v>100</v>
      </c>
      <c r="BT7" s="38">
        <v>98.92</v>
      </c>
      <c r="BU7" s="38">
        <v>100</v>
      </c>
      <c r="BV7" s="38">
        <v>60.17</v>
      </c>
      <c r="BW7" s="38">
        <v>65.569999999999993</v>
      </c>
      <c r="BX7" s="38">
        <v>75.7</v>
      </c>
      <c r="BY7" s="38">
        <v>74.61</v>
      </c>
      <c r="BZ7" s="38">
        <v>81.88</v>
      </c>
      <c r="CA7" s="38">
        <v>100.34</v>
      </c>
      <c r="CB7" s="38">
        <v>376.92</v>
      </c>
      <c r="CC7" s="38">
        <v>295.47000000000003</v>
      </c>
      <c r="CD7" s="38">
        <v>150.77000000000001</v>
      </c>
      <c r="CE7" s="38">
        <v>152.01</v>
      </c>
      <c r="CF7" s="38">
        <v>152.53</v>
      </c>
      <c r="CG7" s="38">
        <v>281.52999999999997</v>
      </c>
      <c r="CH7" s="38">
        <v>263.04000000000002</v>
      </c>
      <c r="CI7" s="38">
        <v>230.04</v>
      </c>
      <c r="CJ7" s="38">
        <v>233.5</v>
      </c>
      <c r="CK7" s="38">
        <v>187.55</v>
      </c>
      <c r="CL7" s="38">
        <v>136.15</v>
      </c>
      <c r="CM7" s="38">
        <v>52.67</v>
      </c>
      <c r="CN7" s="38">
        <v>52.06</v>
      </c>
      <c r="CO7" s="38">
        <v>51.61</v>
      </c>
      <c r="CP7" s="38">
        <v>59.56</v>
      </c>
      <c r="CQ7" s="38">
        <v>61.17</v>
      </c>
      <c r="CR7" s="38">
        <v>44.89</v>
      </c>
      <c r="CS7" s="38">
        <v>40.75</v>
      </c>
      <c r="CT7" s="38">
        <v>42.4</v>
      </c>
      <c r="CU7" s="38">
        <v>45.44</v>
      </c>
      <c r="CV7" s="38">
        <v>50.94</v>
      </c>
      <c r="CW7" s="38">
        <v>59.64</v>
      </c>
      <c r="CX7" s="38">
        <v>65.36</v>
      </c>
      <c r="CY7" s="38">
        <v>63</v>
      </c>
      <c r="CZ7" s="38">
        <v>63.36</v>
      </c>
      <c r="DA7" s="38">
        <v>64.72</v>
      </c>
      <c r="DB7" s="38">
        <v>64.91</v>
      </c>
      <c r="DC7" s="38">
        <v>64.89</v>
      </c>
      <c r="DD7" s="38">
        <v>64.97</v>
      </c>
      <c r="DE7" s="38">
        <v>65.77</v>
      </c>
      <c r="DF7" s="38">
        <v>65.97</v>
      </c>
      <c r="DG7" s="38">
        <v>82.55</v>
      </c>
      <c r="DH7" s="38">
        <v>95.35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0.33</v>
      </c>
      <c r="EK7" s="38">
        <v>0.21</v>
      </c>
      <c r="EL7" s="38">
        <v>0.15</v>
      </c>
      <c r="EM7" s="38">
        <v>0.25</v>
      </c>
      <c r="EN7" s="38">
        <v>0.15</v>
      </c>
      <c r="EO7" s="38">
        <v>0.22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2021-01-14T02:09:36Z</cp:lastPrinted>
  <dcterms:created xsi:type="dcterms:W3CDTF">2020-12-04T02:49:44Z</dcterms:created>
  <dcterms:modified xsi:type="dcterms:W3CDTF">2021-02-22T09:16:08Z</dcterms:modified>
  <cp:category/>
</cp:coreProperties>
</file>