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2_下水道事業\"/>
    </mc:Choice>
  </mc:AlternateContent>
  <xr:revisionPtr revIDLastSave="0" documentId="13_ncr:1_{32A2DFA0-F237-495C-98AF-C8974252D08B}" xr6:coauthVersionLast="45" xr6:coauthVersionMax="45" xr10:uidLastSave="{00000000-0000-0000-0000-000000000000}"/>
  <workbookProtection workbookAlgorithmName="SHA-512" workbookHashValue="rkY+ISqPWlmelgSbUYXBxZFT8LKqEacsSenPaG56z6fDdtOC8wLCLLZ3YPf+2Jntqwk0HkzZhF27cR+JlOToNQ==" workbookSaltValue="dNaTNbrkBS/6jCmhymn1SQ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E86" i="4"/>
  <c r="AL10" i="4"/>
  <c r="AD10" i="4"/>
  <c r="W10" i="4"/>
  <c r="B10" i="4"/>
  <c r="BB8" i="4"/>
  <c r="AD8" i="4"/>
  <c r="I8" i="4"/>
  <c r="B8" i="4"/>
</calcChain>
</file>

<file path=xl/sharedStrings.xml><?xml version="1.0" encoding="utf-8"?>
<sst xmlns="http://schemas.openxmlformats.org/spreadsheetml/2006/main" count="236" uniqueCount="119">
  <si>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</si>
  <si>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</si>
  <si>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</si>
  <si>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</si>
  <si>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</si>
  <si>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</si>
  <si>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</si>
  <si>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</si>
  <si>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</si>
  <si>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</si>
  <si>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</si>
  <si>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</si>
  <si>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</si>
  <si>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</si>
  <si>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</si>
  <si>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</si>
  <si>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</si>
  <si>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</si>
  <si>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</si>
  <si>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</si>
  <si>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</si>
  <si>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</si>
  <si>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</si>
  <si>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</si>
  <si>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</si>
  <si>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</si>
  <si>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</si>
  <si>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</si>
  <si>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</si>
  <si>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</si>
  <si>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</si>
  <si>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</si>
  <si>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</si>
  <si>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</si>
  <si>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</si>
  <si>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</si>
  <si>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</si>
  <si>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</si>
  <si>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</si>
  <si>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</si>
  <si>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</si>
  <si>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</si>
  <si>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</si>
  <si>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</si>
  <si>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</si>
  <si>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</si>
  <si>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</si>
  <si>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</si>
  <si>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</si>
  <si>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</si>
  <si>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</si>
  <si>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</si>
  <si>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</si>
  <si>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</si>
  <si>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</si>
  <si>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</si>
  <si>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</si>
  <si>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</si>
  <si>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</si>
  <si>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</si>
  <si>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</si>
  <si>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</si>
  <si>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</si>
  <si>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</si>
  <si>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</si>
  <si>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</si>
  <si>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</si>
  <si>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</si>
  <si>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</si>
  <si>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</si>
  <si>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</si>
  <si>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</si>
  <si>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</si>
  <si>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</si>
  <si>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</si>
  <si>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</si>
  <si>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</si>
  <si>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</si>
  <si>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</si>
  <si>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</si>
  <si>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</si>
  <si>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</si>
  <si>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</si>
  <si>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</si>
  <si>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</si>
  <si>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</si>
  <si>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</si>
  <si>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</si>
  <si>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</si>
  <si>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</si>
  <si>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</si>
  <si>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</si>
  <si>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</si>
  <si>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</si>
  <si>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</si>
  <si>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</si>
  <si>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</si>
  <si>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</si>
  <si>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</si>
  <si>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</si>
  <si>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</si>
  <si>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</si>
  <si>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</si>
  <si>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</si>
  <si>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</si>
  <si>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</si>
  <si>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</si>
  <si>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</si>
  <si>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</si>
  <si>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</si>
  <si>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</si>
  <si>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</si>
  <si>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</si>
  <si>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</si>
  <si>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</si>
  <si>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</si>
  <si>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
 経営状況は「①収益的収支比率」について100％にあり、改善傾向であるものの、収益の大半を一般会計からの繰入金に依存している状況である。
　「④企業債残高対事業規模比率」について、類似団体と比較しても優位である。
 「⑤経費回収率」、「⑥汚水処理原価」、「⑦施設利用率」及び「⑧水洗化率」について、経年比較では、わずかずつではあるが改善傾向であるものの、類似団体よりは依然劣位である。
　Ｈ15年度で面整備を終えており、今後処理区域内人口の増加も見込めないなか、いかにして処理区域内の接続促進を図り、水洗化率を向上させるかが課題である。
　また、「①収益的収支比率」がＨ29年度に改善した要因は、資本勘定の一般会計補助金が減少し、その分収益勘定の一般会計繰入金が増加したためであり、根本的な改善が図られたものではない。
</t>
    <rPh sb="63" eb="65">
      <t>ジョウキョウ</t>
    </rPh>
    <rPh sb="136" eb="137">
      <t>オヨ</t>
    </rPh>
    <rPh sb="288" eb="290">
      <t>ネンド</t>
    </rPh>
    <phoneticPr fontId="4"/>
  </si>
  <si>
    <t>　
　Ｈ15年度に供用開始し、供用開始後16年が経過しており、処理場や管渠等の耐用年数は経過していないが、電気設備等については、耐用年数を迎える時期となっている。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69" eb="70">
      <t>ムカ</t>
    </rPh>
    <phoneticPr fontId="4"/>
  </si>
  <si>
    <t xml:space="preserve">
　施設の機能診断と最適化整備構想を策定し、施設の計画的な修繕、効率的な改築等を今後検討していく予定としている。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rPh sb="2" eb="4">
      <t>シセツ</t>
    </rPh>
    <rPh sb="5" eb="7">
      <t>キノウ</t>
    </rPh>
    <rPh sb="7" eb="9">
      <t>シンダン</t>
    </rPh>
    <rPh sb="10" eb="13">
      <t>サイテキカ</t>
    </rPh>
    <rPh sb="13" eb="15">
      <t>セイビ</t>
    </rPh>
    <rPh sb="15" eb="17">
      <t>コウソウ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</si>
</sst>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A-4C3A-96C0-91E1E79B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 formatCode="#,##0.00;&quot;△&quot;#,##0.00">
                  <c:v>0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A-4C3A-96C0-91E1E79B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31.33</c:v>
                </c:pt>
                <c:pt idx="1">
                  <c:v>32</c:v>
                </c:pt>
                <c:pt idx="2">
                  <c:v>32.67</c:v>
                </c:pt>
                <c:pt idx="3">
                  <c:v>33</c:v>
                </c:pt>
                <c:pt idx="4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909-BEDD-BBF09317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42.84</c:v>
                </c:pt>
                <c:pt idx="2">
                  <c:v>40.93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C-4909-BEDD-BBF09317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55.86</c:v>
                </c:pt>
                <c:pt idx="1">
                  <c:v>56.55</c:v>
                </c:pt>
                <c:pt idx="2">
                  <c:v>57.48</c:v>
                </c:pt>
                <c:pt idx="3">
                  <c:v>57.47</c:v>
                </c:pt>
                <c:pt idx="4">
                  <c:v>61.25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3-44EF-A322-A25E5A76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69.67</c:v>
                </c:pt>
                <c:pt idx="1">
                  <c:v>66.3</c:v>
                </c:pt>
                <c:pt idx="2">
                  <c:v>62.73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3-44EF-A322-A25E5A76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86.32</c:v>
                </c:pt>
                <c:pt idx="1">
                  <c:v>89.2</c:v>
                </c:pt>
                <c:pt idx="2">
                  <c:v>105.04</c:v>
                </c:pt>
                <c:pt idx="3">
                  <c:v>99.57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E-4255-A92E-FC74F8EDB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E-4255-A92E-FC74F8EDB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5-4B25-9C8A-B19C2C3F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5-4B25-9C8A-B19C2C3F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D-4260-91A7-D7D9D0E2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D-4260-91A7-D7D9D0E2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2-4811-BCDB-822F7A249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2-4811-BCDB-822F7A249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1-4BFC-8FCF-65898143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BFC-8FCF-65898143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2228.0300000000002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9-4722-86D5-DB37E936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979.89</c:v>
                </c:pt>
                <c:pt idx="1">
                  <c:v>1051.43</c:v>
                </c:pt>
                <c:pt idx="2">
                  <c:v>982.29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9-4722-86D5-DB37E936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19.670000000000002</c:v>
                </c:pt>
                <c:pt idx="1">
                  <c:v>31.74</c:v>
                </c:pt>
                <c:pt idx="2">
                  <c:v>33.11</c:v>
                </c:pt>
                <c:pt idx="3">
                  <c:v>31.96</c:v>
                </c:pt>
                <c:pt idx="4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60-A475-1B31A335E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41.34</c:v>
                </c:pt>
                <c:pt idx="1">
                  <c:v>40.06</c:v>
                </c:pt>
                <c:pt idx="2">
                  <c:v>41.25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1-4360-A475-1B31A335E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651.85</c:v>
                </c:pt>
                <c:pt idx="1">
                  <c:v>407.56</c:v>
                </c:pt>
                <c:pt idx="2">
                  <c:v>385.79</c:v>
                </c:pt>
                <c:pt idx="3">
                  <c:v>399.14</c:v>
                </c:pt>
                <c:pt idx="4">
                  <c:v>390.43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7-4837-A250-16F50C53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357.49</c:v>
                </c:pt>
                <c:pt idx="1">
                  <c:v>355.22</c:v>
                </c:pt>
                <c:pt idx="2">
                  <c:v>334.48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7-4837-A250-16F50C53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長崎県　南島原市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45262</v>
      </c>
      <c r="AM8" s="69"/>
      <c r="AN8" s="69"/>
      <c r="AO8" s="69"/>
      <c r="AP8" s="69"/>
      <c r="AQ8" s="69"/>
      <c r="AR8" s="69"/>
      <c r="AS8" s="69"/>
      <c r="AT8" s="68">
        <f>データ!T6</f>
        <v>170.11</v>
      </c>
      <c r="AU8" s="68"/>
      <c r="AV8" s="68"/>
      <c r="AW8" s="68"/>
      <c r="AX8" s="68"/>
      <c r="AY8" s="68"/>
      <c r="AZ8" s="68"/>
      <c r="BA8" s="68"/>
      <c r="BB8" s="68">
        <f>データ!U6</f>
        <v>266.07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1.53</v>
      </c>
      <c r="Q10" s="68"/>
      <c r="R10" s="68"/>
      <c r="S10" s="68"/>
      <c r="T10" s="68"/>
      <c r="U10" s="68"/>
      <c r="V10" s="68"/>
      <c r="W10" s="68">
        <f>データ!Q6</f>
        <v>103.53</v>
      </c>
      <c r="X10" s="68"/>
      <c r="Y10" s="68"/>
      <c r="Z10" s="68"/>
      <c r="AA10" s="68"/>
      <c r="AB10" s="68"/>
      <c r="AC10" s="68"/>
      <c r="AD10" s="69">
        <f>データ!R6</f>
        <v>2420</v>
      </c>
      <c r="AE10" s="69"/>
      <c r="AF10" s="69"/>
      <c r="AG10" s="69"/>
      <c r="AH10" s="69"/>
      <c r="AI10" s="69"/>
      <c r="AJ10" s="69"/>
      <c r="AK10" s="2"/>
      <c r="AL10" s="69">
        <f>データ!V6</f>
        <v>689</v>
      </c>
      <c r="AM10" s="69"/>
      <c r="AN10" s="69"/>
      <c r="AO10" s="69"/>
      <c r="AP10" s="69"/>
      <c r="AQ10" s="69"/>
      <c r="AR10" s="69"/>
      <c r="AS10" s="69"/>
      <c r="AT10" s="68">
        <f>データ!W6</f>
        <v>0.34</v>
      </c>
      <c r="AU10" s="68"/>
      <c r="AV10" s="68"/>
      <c r="AW10" s="68"/>
      <c r="AX10" s="68"/>
      <c r="AY10" s="68"/>
      <c r="AZ10" s="68"/>
      <c r="BA10" s="68"/>
      <c r="BB10" s="68">
        <f>データ!X6</f>
        <v>2026.47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116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118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Cs43gPzPT+ObzEsSRysgU17AmooUfob7rfNJuhW6F649Kp0zQ9enYoU9hGOHxjABrL4KqzNdGgJE1n1ibZ2M7A==" saltValue="GLCzhhJmHoPq86osMy8PX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1.53</v>
      </c>
      <c r="Q6" s="34">
        <f t="shared" si="3"/>
        <v>103.53</v>
      </c>
      <c r="R6" s="34">
        <f t="shared" si="3"/>
        <v>2420</v>
      </c>
      <c r="S6" s="34">
        <f t="shared" si="3"/>
        <v>45262</v>
      </c>
      <c r="T6" s="34">
        <f t="shared" si="3"/>
        <v>170.11</v>
      </c>
      <c r="U6" s="34">
        <f t="shared" si="3"/>
        <v>266.07</v>
      </c>
      <c r="V6" s="34">
        <f t="shared" si="3"/>
        <v>689</v>
      </c>
      <c r="W6" s="34">
        <f t="shared" si="3"/>
        <v>0.34</v>
      </c>
      <c r="X6" s="34">
        <f t="shared" si="3"/>
        <v>2026.47</v>
      </c>
      <c r="Y6" s="35">
        <f>IF(Y7="",NA(),Y7)</f>
        <v>86.32</v>
      </c>
      <c r="Z6" s="35">
        <f t="shared" ref="Z6:AH6" si="4">IF(Z7="",NA(),Z7)</f>
        <v>89.2</v>
      </c>
      <c r="AA6" s="35">
        <f t="shared" si="4"/>
        <v>105.04</v>
      </c>
      <c r="AB6" s="35">
        <f t="shared" si="4"/>
        <v>99.57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2228.0300000000002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979.89</v>
      </c>
      <c r="BL6" s="35">
        <f t="shared" si="7"/>
        <v>1051.43</v>
      </c>
      <c r="BM6" s="35">
        <f t="shared" si="7"/>
        <v>982.29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19.670000000000002</v>
      </c>
      <c r="BR6" s="35">
        <f t="shared" ref="BR6:BZ6" si="8">IF(BR7="",NA(),BR7)</f>
        <v>31.74</v>
      </c>
      <c r="BS6" s="35">
        <f t="shared" si="8"/>
        <v>33.11</v>
      </c>
      <c r="BT6" s="35">
        <f t="shared" si="8"/>
        <v>31.96</v>
      </c>
      <c r="BU6" s="35">
        <f t="shared" si="8"/>
        <v>32.9</v>
      </c>
      <c r="BV6" s="35">
        <f t="shared" si="8"/>
        <v>41.34</v>
      </c>
      <c r="BW6" s="35">
        <f t="shared" si="8"/>
        <v>40.06</v>
      </c>
      <c r="BX6" s="35">
        <f t="shared" si="8"/>
        <v>41.25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651.85</v>
      </c>
      <c r="CC6" s="35">
        <f t="shared" ref="CC6:CK6" si="9">IF(CC7="",NA(),CC7)</f>
        <v>407.56</v>
      </c>
      <c r="CD6" s="35">
        <f t="shared" si="9"/>
        <v>385.79</v>
      </c>
      <c r="CE6" s="35">
        <f t="shared" si="9"/>
        <v>399.14</v>
      </c>
      <c r="CF6" s="35">
        <f t="shared" si="9"/>
        <v>390.43</v>
      </c>
      <c r="CG6" s="35">
        <f t="shared" si="9"/>
        <v>357.49</v>
      </c>
      <c r="CH6" s="35">
        <f t="shared" si="9"/>
        <v>355.22</v>
      </c>
      <c r="CI6" s="35">
        <f t="shared" si="9"/>
        <v>334.48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31.33</v>
      </c>
      <c r="CN6" s="35">
        <f t="shared" ref="CN6:CV6" si="10">IF(CN7="",NA(),CN7)</f>
        <v>32</v>
      </c>
      <c r="CO6" s="35">
        <f t="shared" si="10"/>
        <v>32.67</v>
      </c>
      <c r="CP6" s="35">
        <f t="shared" si="10"/>
        <v>33</v>
      </c>
      <c r="CQ6" s="35">
        <f t="shared" si="10"/>
        <v>33.33</v>
      </c>
      <c r="CR6" s="35">
        <f t="shared" si="10"/>
        <v>44.69</v>
      </c>
      <c r="CS6" s="35">
        <f t="shared" si="10"/>
        <v>42.84</v>
      </c>
      <c r="CT6" s="35">
        <f t="shared" si="10"/>
        <v>40.93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55.86</v>
      </c>
      <c r="CY6" s="35">
        <f t="shared" ref="CY6:DG6" si="11">IF(CY7="",NA(),CY7)</f>
        <v>56.55</v>
      </c>
      <c r="CZ6" s="35">
        <f t="shared" si="11"/>
        <v>57.48</v>
      </c>
      <c r="DA6" s="35">
        <f t="shared" si="11"/>
        <v>57.47</v>
      </c>
      <c r="DB6" s="35">
        <f t="shared" si="11"/>
        <v>61.25</v>
      </c>
      <c r="DC6" s="35">
        <f t="shared" si="11"/>
        <v>69.67</v>
      </c>
      <c r="DD6" s="35">
        <f t="shared" si="11"/>
        <v>66.3</v>
      </c>
      <c r="DE6" s="35">
        <f t="shared" si="11"/>
        <v>62.73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0.03</v>
      </c>
      <c r="EL6" s="34">
        <f t="shared" si="14"/>
        <v>0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422142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1.53</v>
      </c>
      <c r="Q7" s="38">
        <v>103.53</v>
      </c>
      <c r="R7" s="38">
        <v>2420</v>
      </c>
      <c r="S7" s="38">
        <v>45262</v>
      </c>
      <c r="T7" s="38">
        <v>170.11</v>
      </c>
      <c r="U7" s="38">
        <v>266.07</v>
      </c>
      <c r="V7" s="38">
        <v>689</v>
      </c>
      <c r="W7" s="38">
        <v>0.34</v>
      </c>
      <c r="X7" s="38">
        <v>2026.47</v>
      </c>
      <c r="Y7" s="38">
        <v>86.32</v>
      </c>
      <c r="Z7" s="38">
        <v>89.2</v>
      </c>
      <c r="AA7" s="38">
        <v>105.04</v>
      </c>
      <c r="AB7" s="38">
        <v>99.57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2228.0300000000002</v>
      </c>
      <c r="BG7" s="38">
        <v>0</v>
      </c>
      <c r="BH7" s="38">
        <v>0</v>
      </c>
      <c r="BI7" s="38">
        <v>0</v>
      </c>
      <c r="BJ7" s="38">
        <v>0</v>
      </c>
      <c r="BK7" s="38">
        <v>979.89</v>
      </c>
      <c r="BL7" s="38">
        <v>1051.43</v>
      </c>
      <c r="BM7" s="38">
        <v>982.29</v>
      </c>
      <c r="BN7" s="38">
        <v>789.46</v>
      </c>
      <c r="BO7" s="38">
        <v>826.83</v>
      </c>
      <c r="BP7" s="38">
        <v>765.47</v>
      </c>
      <c r="BQ7" s="38">
        <v>19.670000000000002</v>
      </c>
      <c r="BR7" s="38">
        <v>31.74</v>
      </c>
      <c r="BS7" s="38">
        <v>33.11</v>
      </c>
      <c r="BT7" s="38">
        <v>31.96</v>
      </c>
      <c r="BU7" s="38">
        <v>32.9</v>
      </c>
      <c r="BV7" s="38">
        <v>41.34</v>
      </c>
      <c r="BW7" s="38">
        <v>40.06</v>
      </c>
      <c r="BX7" s="38">
        <v>41.25</v>
      </c>
      <c r="BY7" s="38">
        <v>57.77</v>
      </c>
      <c r="BZ7" s="38">
        <v>57.31</v>
      </c>
      <c r="CA7" s="38">
        <v>59.59</v>
      </c>
      <c r="CB7" s="38">
        <v>651.85</v>
      </c>
      <c r="CC7" s="38">
        <v>407.56</v>
      </c>
      <c r="CD7" s="38">
        <v>385.79</v>
      </c>
      <c r="CE7" s="38">
        <v>399.14</v>
      </c>
      <c r="CF7" s="38">
        <v>390.43</v>
      </c>
      <c r="CG7" s="38">
        <v>357.49</v>
      </c>
      <c r="CH7" s="38">
        <v>355.22</v>
      </c>
      <c r="CI7" s="38">
        <v>334.48</v>
      </c>
      <c r="CJ7" s="38">
        <v>274.35000000000002</v>
      </c>
      <c r="CK7" s="38">
        <v>273.52</v>
      </c>
      <c r="CL7" s="38">
        <v>257.86</v>
      </c>
      <c r="CM7" s="38">
        <v>31.33</v>
      </c>
      <c r="CN7" s="38">
        <v>32</v>
      </c>
      <c r="CO7" s="38">
        <v>32.67</v>
      </c>
      <c r="CP7" s="38">
        <v>33</v>
      </c>
      <c r="CQ7" s="38">
        <v>33.33</v>
      </c>
      <c r="CR7" s="38">
        <v>44.69</v>
      </c>
      <c r="CS7" s="38">
        <v>42.84</v>
      </c>
      <c r="CT7" s="38">
        <v>40.93</v>
      </c>
      <c r="CU7" s="38">
        <v>50.68</v>
      </c>
      <c r="CV7" s="38">
        <v>50.14</v>
      </c>
      <c r="CW7" s="38">
        <v>51.3</v>
      </c>
      <c r="CX7" s="38">
        <v>55.86</v>
      </c>
      <c r="CY7" s="38">
        <v>56.55</v>
      </c>
      <c r="CZ7" s="38">
        <v>57.48</v>
      </c>
      <c r="DA7" s="38">
        <v>57.47</v>
      </c>
      <c r="DB7" s="38">
        <v>61.25</v>
      </c>
      <c r="DC7" s="38">
        <v>69.67</v>
      </c>
      <c r="DD7" s="38">
        <v>66.3</v>
      </c>
      <c r="DE7" s="38">
        <v>62.73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0.03</v>
      </c>
      <c r="EL7" s="38">
        <v>0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2021-01-14T05:50:15Z</cp:lastPrinted>
  <dcterms:created xsi:type="dcterms:W3CDTF">2020-12-04T03:09:00Z</dcterms:created>
  <dcterms:modified xsi:type="dcterms:W3CDTF">2021-02-22T09:16:37Z</dcterms:modified>
  <cp:category/>
</cp:coreProperties>
</file>