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7E24FDFB-B28C-4AA2-B347-9B3BBF338BFB}" xr6:coauthVersionLast="45" xr6:coauthVersionMax="45" xr10:uidLastSave="{00000000-0000-0000-0000-000000000000}"/>
  <workbookProtection workbookAlgorithmName="SHA-512" workbookHashValue="3ORaAge5uiWtrdiekLww+hNHRqfix6rm1q2y1S5Oy84a2vVkc2bQbv3XqtMd45OydlBa01uAH0GrN6qJTx08Kg==" workbookSaltValue="PEglY5Mdiw5Ec0Agu1wJk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<sst xmlns="http://schemas.openxmlformats.org/spreadsheetml/2006/main" count="236" uniqueCount="120">
  <si>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</si>
  <si>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</si>
  <si>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</si>
  <si>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</si>
  <si>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</si>
  <si>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</si>
  <si>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</si>
  <si>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</si>
  <si>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</si>
  <si>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</si>
  <si>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</si>
  <si>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</si>
  <si>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</si>
  <si>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</si>
  <si>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</si>
  <si>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</si>
  <si>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</si>
  <si>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</si>
  <si>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</si>
  <si>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</si>
  <si>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</si>
  <si>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</si>
  <si>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</si>
  <si>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</si>
  <si>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</si>
  <si>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</si>
  <si>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</si>
  <si>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</si>
  <si>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</si>
  <si>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</si>
  <si>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</si>
  <si>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</si>
  <si>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</si>
  <si>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</si>
  <si>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</si>
  <si>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</si>
  <si>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</si>
  <si>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</si>
  <si>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</si>
  <si>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</si>
  <si>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</si>
  <si>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</si>
  <si>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</si>
  <si>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</si>
  <si>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</si>
  <si>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</si>
  <si>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</si>
  <si>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</si>
  <si>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</si>
  <si>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</si>
  <si>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</si>
  <si>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</si>
  <si>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</si>
  <si>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</si>
  <si>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</si>
  <si>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</si>
  <si>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</si>
  <si>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</si>
  <si>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</si>
  <si>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</si>
  <si>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</si>
  <si>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</si>
  <si>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</si>
  <si>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</si>
  <si>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</si>
  <si>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</si>
  <si>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</si>
  <si>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</si>
  <si>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</si>
  <si>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</si>
  <si>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</si>
  <si>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</si>
  <si>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</si>
  <si>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</si>
  <si>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</si>
  <si>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</si>
  <si>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</si>
  <si>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</si>
  <si>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</si>
  <si>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</si>
  <si>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</si>
  <si>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</si>
  <si>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</si>
  <si>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</si>
  <si>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</si>
  <si>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</si>
  <si>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</si>
  <si>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</si>
  <si>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</si>
  <si>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</si>
  <si>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</si>
  <si>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</si>
  <si>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</si>
  <si>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</si>
  <si>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</si>
  <si>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</si>
  <si>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</si>
  <si>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</si>
  <si>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</si>
  <si>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</si>
  <si>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</si>
  <si>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</si>
  <si>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</si>
  <si>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</si>
  <si>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</si>
  <si>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</si>
  <si>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</si>
  <si>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</si>
  <si>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</si>
  <si>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</si>
  <si>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</si>
  <si>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</si>
  <si>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</si>
  <si>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</si>
  <si>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</si>
  <si>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</si>
  <si>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</si>
  <si>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1" eb="113">
      <t>シュウニュウ</t>
    </rPh>
    <rPh sb="114" eb="116">
      <t>テイカ</t>
    </rPh>
    <rPh sb="123" eb="125">
      <t>ヨソウ</t>
    </rPh>
    <rPh sb="134" eb="137">
      <t>スイセンカ</t>
    </rPh>
    <rPh sb="137" eb="138">
      <t>リツ</t>
    </rPh>
    <rPh sb="139" eb="141">
      <t>コウジョウ</t>
    </rPh>
    <rPh sb="145" eb="146">
      <t>スコ</t>
    </rPh>
    <rPh sb="149" eb="152">
      <t>シヨウリョウ</t>
    </rPh>
    <rPh sb="152" eb="154">
      <t>シュウニュウ</t>
    </rPh>
    <rPh sb="155" eb="157">
      <t>テイカ</t>
    </rPh>
    <rPh sb="158" eb="159">
      <t>オサ</t>
    </rPh>
    <rPh sb="161" eb="164">
      <t>コウリツテキ</t>
    </rPh>
    <rPh sb="165" eb="167">
      <t>イジ</t>
    </rPh>
    <rPh sb="167" eb="169">
      <t>カンリ</t>
    </rPh>
    <rPh sb="176" eb="178">
      <t>コウシン</t>
    </rPh>
    <rPh sb="178" eb="180">
      <t>ジギョウ</t>
    </rPh>
    <rPh sb="181" eb="183">
      <t>ジッシ</t>
    </rPh>
    <phoneticPr fontId="4"/>
  </si>
  <si>
    <t>　大島地区については供用開始から２２年以上が経過し、斑地区については１１年以上が経過している。２次離島である大島地区の施設や設備は当町の処理施設の中で最も古く、老朽化が懸念される。適切な維持管理を行うことにより施設や設備の延命化を図るとともに、より効率的で計画的な更新を行う必要がある。大島地区については令和元年度に「機能保全計画」を作成し、斑地区は令和２年度に作成中である。その計画を踏まえ施設や設備の改善を図っていくが、斑地区においては特定環境保全公共下水道との統合を視野に入れ検討している。</t>
    <rPh sb="1" eb="3">
      <t>オオシマ</t>
    </rPh>
    <rPh sb="3" eb="5">
      <t>チク</t>
    </rPh>
    <rPh sb="10" eb="12">
      <t>キョウヨウ</t>
    </rPh>
    <rPh sb="12" eb="14">
      <t>カイシ</t>
    </rPh>
    <rPh sb="18" eb="19">
      <t>ネン</t>
    </rPh>
    <rPh sb="19" eb="21">
      <t>イジョウ</t>
    </rPh>
    <rPh sb="22" eb="24">
      <t>ケイカ</t>
    </rPh>
    <rPh sb="26" eb="27">
      <t>マダラ</t>
    </rPh>
    <rPh sb="27" eb="29">
      <t>チク</t>
    </rPh>
    <rPh sb="36" eb="37">
      <t>ネン</t>
    </rPh>
    <rPh sb="37" eb="39">
      <t>イジョウ</t>
    </rPh>
    <rPh sb="40" eb="42">
      <t>ケイカ</t>
    </rPh>
    <rPh sb="48" eb="49">
      <t>ジ</t>
    </rPh>
    <rPh sb="49" eb="51">
      <t>リトウ</t>
    </rPh>
    <rPh sb="54" eb="56">
      <t>オオシマ</t>
    </rPh>
    <rPh sb="56" eb="58">
      <t>チク</t>
    </rPh>
    <rPh sb="65" eb="67">
      <t>トウチョウ</t>
    </rPh>
    <rPh sb="68" eb="70">
      <t>ショリ</t>
    </rPh>
    <rPh sb="70" eb="72">
      <t>シセツ</t>
    </rPh>
    <rPh sb="73" eb="74">
      <t>ナカ</t>
    </rPh>
    <rPh sb="75" eb="76">
      <t>モット</t>
    </rPh>
    <rPh sb="77" eb="78">
      <t>フル</t>
    </rPh>
    <rPh sb="84" eb="86">
      <t>ケネン</t>
    </rPh>
    <rPh sb="98" eb="99">
      <t>オコナ</t>
    </rPh>
    <rPh sb="108" eb="110">
      <t>セツビ</t>
    </rPh>
    <rPh sb="143" eb="145">
      <t>オオシマ</t>
    </rPh>
    <rPh sb="145" eb="147">
      <t>チク</t>
    </rPh>
    <rPh sb="152" eb="154">
      <t>レイワ</t>
    </rPh>
    <rPh sb="154" eb="155">
      <t>ガン</t>
    </rPh>
    <rPh sb="155" eb="157">
      <t>ネンド</t>
    </rPh>
    <rPh sb="167" eb="169">
      <t>サクセイ</t>
    </rPh>
    <rPh sb="171" eb="172">
      <t>マダラ</t>
    </rPh>
    <rPh sb="172" eb="174">
      <t>チク</t>
    </rPh>
    <rPh sb="175" eb="177">
      <t>レイワ</t>
    </rPh>
    <rPh sb="178" eb="180">
      <t>ネンド</t>
    </rPh>
    <rPh sb="181" eb="183">
      <t>サクセイ</t>
    </rPh>
    <rPh sb="183" eb="184">
      <t>チュウ</t>
    </rPh>
    <rPh sb="190" eb="192">
      <t>ケイカク</t>
    </rPh>
    <rPh sb="193" eb="194">
      <t>フ</t>
    </rPh>
    <rPh sb="196" eb="198">
      <t>シセツ</t>
    </rPh>
    <rPh sb="199" eb="201">
      <t>セツビ</t>
    </rPh>
    <rPh sb="202" eb="204">
      <t>カイゼン</t>
    </rPh>
    <rPh sb="205" eb="206">
      <t>ハカ</t>
    </rPh>
    <rPh sb="212" eb="213">
      <t>マダラ</t>
    </rPh>
    <rPh sb="213" eb="215">
      <t>チク</t>
    </rPh>
    <rPh sb="220" eb="231">
      <t>トクテイカンキョウホゼンコウキョウゲスイドウ</t>
    </rPh>
    <rPh sb="233" eb="235">
      <t>トウゴウ</t>
    </rPh>
    <rPh sb="236" eb="238">
      <t>シヤ</t>
    </rPh>
    <rPh sb="239" eb="240">
      <t>イ</t>
    </rPh>
    <rPh sb="241" eb="243">
      <t>ケントウ</t>
    </rPh>
    <phoneticPr fontId="4"/>
  </si>
  <si>
    <t>　漁業集落排水事業は大島地区が平成１０年、斑地区が平成２１年に供給を開始している。水洗化率は、大島地区で１００％、斑地区で７７．１％となっており、漁集全体では８３．６％となっており、頭打ちの状態となっている。
　令和元年度の特徴を類似団体平均値と比較してみると、「経費回収率」は下回り、「汚水処理原価」は上回っているため、汚水処理にかかる費用が例年より多かったと考えられる。人口減少によって、「施設利用率」は未だに低い水準のままである。
　経営状況としては、事業債の償還金が多額であり、一般会計からの多額の繰入金により赤字分を補填している。
　平成２８年度に策定した経営戦略をもとに、さらなる水洗化率の向上を図り、経営の健全化・効率化に努める。</t>
    <rPh sb="73" eb="74">
      <t>ギョ</t>
    </rPh>
    <rPh sb="74" eb="75">
      <t>シュウ</t>
    </rPh>
    <rPh sb="75" eb="77">
      <t>ゼンタイ</t>
    </rPh>
    <rPh sb="91" eb="93">
      <t>アタマウ</t>
    </rPh>
    <rPh sb="95" eb="97">
      <t>ジョウタイ</t>
    </rPh>
    <rPh sb="106" eb="108">
      <t>レイワ</t>
    </rPh>
    <rPh sb="108" eb="110">
      <t>ガンネン</t>
    </rPh>
    <rPh sb="110" eb="111">
      <t>ド</t>
    </rPh>
    <rPh sb="112" eb="114">
      <t>トクチョウ</t>
    </rPh>
    <rPh sb="123" eb="125">
      <t>ヒカク</t>
    </rPh>
    <rPh sb="139" eb="141">
      <t>シタマワ</t>
    </rPh>
    <rPh sb="152" eb="154">
      <t>ウワマワ</t>
    </rPh>
    <rPh sb="161" eb="163">
      <t>オスイ</t>
    </rPh>
    <rPh sb="163" eb="165">
      <t>ショリ</t>
    </rPh>
    <rPh sb="169" eb="171">
      <t>ヒヨウ</t>
    </rPh>
    <rPh sb="172" eb="174">
      <t>レイネン</t>
    </rPh>
    <rPh sb="176" eb="177">
      <t>オオ</t>
    </rPh>
    <rPh sb="181" eb="182">
      <t>カンガ</t>
    </rPh>
    <rPh sb="187" eb="189">
      <t>ジンコウ</t>
    </rPh>
    <rPh sb="189" eb="191">
      <t>ゲンショウ</t>
    </rPh>
    <rPh sb="197" eb="199">
      <t>シセツ</t>
    </rPh>
    <rPh sb="199" eb="202">
      <t>リヨウリツ</t>
    </rPh>
    <rPh sb="204" eb="205">
      <t>イマ</t>
    </rPh>
    <rPh sb="207" eb="208">
      <t>ヒク</t>
    </rPh>
    <rPh sb="209" eb="211">
      <t>スイジュン</t>
    </rPh>
    <rPh sb="237" eb="239">
      <t>タガク</t>
    </rPh>
    <rPh sb="279" eb="281">
      <t>サクテイ</t>
    </rPh>
    <rPh sb="296" eb="299">
      <t>スイセンカ</t>
    </rPh>
    <rPh sb="299" eb="300">
      <t>リツ</t>
    </rPh>
    <rPh sb="301" eb="303">
      <t>コウジョウ</t>
    </rPh>
    <rPh sb="304" eb="305">
      <t>ハカ</t>
    </rPh>
    <rPh sb="312" eb="313">
      <t>カ</t>
    </rPh>
    <rPh sb="316" eb="3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</si>
</sst>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70-47DC-9600-B31F1DC87E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4470-47DC-9600-B31F1DC87E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23.46</c:v>
                </c:pt>
                <c:pt idx="1">
                  <c:v>23.46</c:v>
                </c:pt>
                <c:pt idx="2">
                  <c:v>23.46</c:v>
                </c:pt>
                <c:pt idx="3">
                  <c:v>23.46</c:v>
                </c:pt>
                <c:pt idx="4">
                  <c:v>22.22</c:v>
                </c:pt>
              </c:numCache>
            </c:numRef>
          </c:val>
          <c:extLst>
            <c:ext xmlns:c16="http://schemas.microsoft.com/office/drawing/2014/chart" uri="{C3380CC4-5D6E-409C-BE32-E72D297353CC}">
              <c16:uniqueId val="{00000000-9599-4FAC-9483-C1554AC024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9599-4FAC-9483-C1554AC024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74.900000000000006</c:v>
                </c:pt>
                <c:pt idx="1">
                  <c:v>81.48</c:v>
                </c:pt>
                <c:pt idx="2">
                  <c:v>83.62</c:v>
                </c:pt>
                <c:pt idx="3">
                  <c:v>84.07</c:v>
                </c:pt>
                <c:pt idx="4">
                  <c:v>83.64</c:v>
                </c:pt>
              </c:numCache>
            </c:numRef>
          </c:val>
          <c:extLst>
            <c:ext xmlns:c16="http://schemas.microsoft.com/office/drawing/2014/chart" uri="{C3380CC4-5D6E-409C-BE32-E72D297353CC}">
              <c16:uniqueId val="{00000000-0E2D-4B2E-BB37-6C37A9FA59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0E2D-4B2E-BB37-6C37A9FA59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42.62</c:v>
                </c:pt>
                <c:pt idx="1">
                  <c:v>86.89</c:v>
                </c:pt>
                <c:pt idx="2">
                  <c:v>80.2</c:v>
                </c:pt>
                <c:pt idx="3">
                  <c:v>72.48</c:v>
                </c:pt>
                <c:pt idx="4">
                  <c:v>78.42</c:v>
                </c:pt>
              </c:numCache>
            </c:numRef>
          </c:val>
          <c:extLst>
            <c:ext xmlns:c16="http://schemas.microsoft.com/office/drawing/2014/chart" uri="{C3380CC4-5D6E-409C-BE32-E72D297353CC}">
              <c16:uniqueId val="{00000000-F38A-44D1-A503-6ED35CA8EE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A-44D1-A503-6ED35CA8EE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B5-44EB-9EFE-0C031B1070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B5-44EB-9EFE-0C031B1070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EE-404D-9E29-00968EE00C5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EE-404D-9E29-00968EE00C5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26-4F89-A302-266D6E2110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26-4F89-A302-266D6E2110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B-445A-AD33-60363DB903D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B-445A-AD33-60363DB903D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3938.19</c:v>
                </c:pt>
                <c:pt idx="2">
                  <c:v>4300.78</c:v>
                </c:pt>
                <c:pt idx="3">
                  <c:v>3834.57</c:v>
                </c:pt>
                <c:pt idx="4">
                  <c:v>3612.33</c:v>
                </c:pt>
              </c:numCache>
            </c:numRef>
          </c:val>
          <c:extLst>
            <c:ext xmlns:c16="http://schemas.microsoft.com/office/drawing/2014/chart" uri="{C3380CC4-5D6E-409C-BE32-E72D297353CC}">
              <c16:uniqueId val="{00000000-A299-4A27-ADF3-F8C710F63D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A299-4A27-ADF3-F8C710F63D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26.94</c:v>
                </c:pt>
                <c:pt idx="1">
                  <c:v>50.28</c:v>
                </c:pt>
                <c:pt idx="2">
                  <c:v>58.02</c:v>
                </c:pt>
                <c:pt idx="3">
                  <c:v>57.58</c:v>
                </c:pt>
                <c:pt idx="4">
                  <c:v>34.119999999999997</c:v>
                </c:pt>
              </c:numCache>
            </c:numRef>
          </c:val>
          <c:extLst>
            <c:ext xmlns:c16="http://schemas.microsoft.com/office/drawing/2014/chart" uri="{C3380CC4-5D6E-409C-BE32-E72D297353CC}">
              <c16:uniqueId val="{00000000-184B-4DAE-8105-72B520F35D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184B-4DAE-8105-72B520F35D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663.5</c:v>
                </c:pt>
                <c:pt idx="1">
                  <c:v>349.38</c:v>
                </c:pt>
                <c:pt idx="2">
                  <c:v>302.89999999999998</c:v>
                </c:pt>
                <c:pt idx="3">
                  <c:v>304.94</c:v>
                </c:pt>
                <c:pt idx="4">
                  <c:v>521.37</c:v>
                </c:pt>
              </c:numCache>
            </c:numRef>
          </c:val>
          <c:extLst>
            <c:ext xmlns:c16="http://schemas.microsoft.com/office/drawing/2014/chart" uri="{C3380CC4-5D6E-409C-BE32-E72D297353CC}">
              <c16:uniqueId val="{00000000-EE76-4C74-8315-E677431215A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EE76-4C74-8315-E677431215A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2371</v>
      </c>
      <c r="AM8" s="51"/>
      <c r="AN8" s="51"/>
      <c r="AO8" s="51"/>
      <c r="AP8" s="51"/>
      <c r="AQ8" s="51"/>
      <c r="AR8" s="51"/>
      <c r="AS8" s="51"/>
      <c r="AT8" s="46">
        <f>データ!T6</f>
        <v>25.5</v>
      </c>
      <c r="AU8" s="46"/>
      <c r="AV8" s="46"/>
      <c r="AW8" s="46"/>
      <c r="AX8" s="46"/>
      <c r="AY8" s="46"/>
      <c r="AZ8" s="46"/>
      <c r="BA8" s="46"/>
      <c r="BB8" s="46">
        <f>データ!U6</f>
        <v>92.98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9.14</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214</v>
      </c>
      <c r="AM10" s="51"/>
      <c r="AN10" s="51"/>
      <c r="AO10" s="51"/>
      <c r="AP10" s="51"/>
      <c r="AQ10" s="51"/>
      <c r="AR10" s="51"/>
      <c r="AS10" s="51"/>
      <c r="AT10" s="46">
        <f>データ!W6</f>
        <v>0.13</v>
      </c>
      <c r="AU10" s="46"/>
      <c r="AV10" s="46"/>
      <c r="AW10" s="46"/>
      <c r="AX10" s="46"/>
      <c r="AY10" s="46"/>
      <c r="AZ10" s="46"/>
      <c r="BA10" s="46"/>
      <c r="BB10" s="46">
        <f>データ!X6</f>
        <v>1646.15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45</v>
      </c>
      <c r="O86" s="26" t="str">
        <f>データ!EO6</f>
        <v>【0.01】</v>
      </c>
    </row>
  </sheetData>
  <sheetProtection algorithmName="SHA-512" hashValue="J/sn7aN/Dt+ML72jSQ9DWyynFj1syC914AQodnI+KOuI2nNOpSW9ydRiss+U/ceOLNWb2rUA1Dh4XSmcPMbCPg==" saltValue="XkO6MkHYQXmQgGgkWgIB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423831</v>
      </c>
      <c r="D6" s="33">
        <f t="shared" si="3"/>
        <v>47</v>
      </c>
      <c r="E6" s="33">
        <f t="shared" si="3"/>
        <v>17</v>
      </c>
      <c r="F6" s="33">
        <f t="shared" si="3"/>
        <v>6</v>
      </c>
      <c r="G6" s="33">
        <f t="shared" si="3"/>
        <v>0</v>
      </c>
      <c r="H6" s="33" t="str">
        <f t="shared" si="3"/>
        <v>長崎県　小値賀町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9.14</v>
      </c>
      <c r="Q6" s="34">
        <f t="shared" si="3"/>
        <v>100</v>
      </c>
      <c r="R6" s="34">
        <f t="shared" si="3"/>
        <v>3190</v>
      </c>
      <c r="S6" s="34">
        <f t="shared" si="3"/>
        <v>2371</v>
      </c>
      <c r="T6" s="34">
        <f t="shared" si="3"/>
        <v>25.5</v>
      </c>
      <c r="U6" s="34">
        <f t="shared" si="3"/>
        <v>92.98</v>
      </c>
      <c r="V6" s="34">
        <f t="shared" si="3"/>
        <v>214</v>
      </c>
      <c r="W6" s="34">
        <f t="shared" si="3"/>
        <v>0.13</v>
      </c>
      <c r="X6" s="34">
        <f t="shared" si="3"/>
        <v>1646.15</v>
      </c>
      <c r="Y6" s="35">
        <f>IF(Y7="",NA(),Y7)</f>
        <v>42.62</v>
      </c>
      <c r="Z6" s="35">
        <f t="shared" ref="Z6:AH6" si="4">IF(Z7="",NA(),Z7)</f>
        <v>86.89</v>
      </c>
      <c r="AA6" s="35">
        <f t="shared" si="4"/>
        <v>80.2</v>
      </c>
      <c r="AB6" s="35">
        <f t="shared" si="4"/>
        <v>72.48</v>
      </c>
      <c r="AC6" s="35">
        <f t="shared" si="4"/>
        <v>78.42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3938.19</v>
      </c>
      <c r="BH6" s="35">
        <f t="shared" si="7"/>
        <v>4300.78</v>
      </c>
      <c r="BI6" s="35">
        <f t="shared" si="7"/>
        <v>3834.57</v>
      </c>
      <c r="BJ6" s="35">
        <f t="shared" si="7"/>
        <v>3612.33</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26.94</v>
      </c>
      <c r="BR6" s="35">
        <f t="shared" ref="BR6:BZ6" si="8">IF(BR7="",NA(),BR7)</f>
        <v>50.28</v>
      </c>
      <c r="BS6" s="35">
        <f t="shared" si="8"/>
        <v>58.02</v>
      </c>
      <c r="BT6" s="35">
        <f t="shared" si="8"/>
        <v>57.58</v>
      </c>
      <c r="BU6" s="35">
        <f t="shared" si="8"/>
        <v>34.119999999999997</v>
      </c>
      <c r="BV6" s="35">
        <f t="shared" si="8"/>
        <v>43.13</v>
      </c>
      <c r="BW6" s="35">
        <f t="shared" si="8"/>
        <v>46.26</v>
      </c>
      <c r="BX6" s="35">
        <f t="shared" si="8"/>
        <v>45.81</v>
      </c>
      <c r="BY6" s="35">
        <f t="shared" si="8"/>
        <v>43.43</v>
      </c>
      <c r="BZ6" s="35">
        <f t="shared" si="8"/>
        <v>41.41</v>
      </c>
      <c r="CA6" s="34" t="str">
        <f>IF(CA7="","",IF(CA7="-","【-】","【"&amp;SUBSTITUTE(TEXT(CA7,"#,##0.00"),"-","△")&amp;"】"))</f>
        <v>【45.31】</v>
      </c>
      <c r="CB6" s="35">
        <f>IF(CB7="",NA(),CB7)</f>
        <v>663.5</v>
      </c>
      <c r="CC6" s="35">
        <f t="shared" ref="CC6:CK6" si="9">IF(CC7="",NA(),CC7)</f>
        <v>349.38</v>
      </c>
      <c r="CD6" s="35">
        <f t="shared" si="9"/>
        <v>302.89999999999998</v>
      </c>
      <c r="CE6" s="35">
        <f t="shared" si="9"/>
        <v>304.94</v>
      </c>
      <c r="CF6" s="35">
        <f t="shared" si="9"/>
        <v>521.37</v>
      </c>
      <c r="CG6" s="35">
        <f t="shared" si="9"/>
        <v>392.03</v>
      </c>
      <c r="CH6" s="35">
        <f t="shared" si="9"/>
        <v>376.4</v>
      </c>
      <c r="CI6" s="35">
        <f t="shared" si="9"/>
        <v>383.92</v>
      </c>
      <c r="CJ6" s="35">
        <f t="shared" si="9"/>
        <v>400.44</v>
      </c>
      <c r="CK6" s="35">
        <f t="shared" si="9"/>
        <v>417.56</v>
      </c>
      <c r="CL6" s="34" t="str">
        <f>IF(CL7="","",IF(CL7="-","【-】","【"&amp;SUBSTITUTE(TEXT(CL7,"#,##0.00"),"-","△")&amp;"】"))</f>
        <v>【379.91】</v>
      </c>
      <c r="CM6" s="35">
        <f>IF(CM7="",NA(),CM7)</f>
        <v>23.46</v>
      </c>
      <c r="CN6" s="35">
        <f t="shared" ref="CN6:CV6" si="10">IF(CN7="",NA(),CN7)</f>
        <v>23.46</v>
      </c>
      <c r="CO6" s="35">
        <f t="shared" si="10"/>
        <v>23.46</v>
      </c>
      <c r="CP6" s="35">
        <f t="shared" si="10"/>
        <v>23.46</v>
      </c>
      <c r="CQ6" s="35">
        <f t="shared" si="10"/>
        <v>22.22</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74.900000000000006</v>
      </c>
      <c r="CY6" s="35">
        <f t="shared" ref="CY6:DG6" si="11">IF(CY7="",NA(),CY7)</f>
        <v>81.48</v>
      </c>
      <c r="CZ6" s="35">
        <f t="shared" si="11"/>
        <v>83.62</v>
      </c>
      <c r="DA6" s="35">
        <f t="shared" si="11"/>
        <v>84.07</v>
      </c>
      <c r="DB6" s="35">
        <f t="shared" si="11"/>
        <v>83.64</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423831</v>
      </c>
      <c r="D7" s="37">
        <v>47</v>
      </c>
      <c r="E7" s="37">
        <v>17</v>
      </c>
      <c r="F7" s="37">
        <v>6</v>
      </c>
      <c r="G7" s="37">
        <v>0</v>
      </c>
      <c r="H7" s="37" t="s">
        <v>99</v>
      </c>
      <c r="I7" s="37" t="s">
        <v>100</v>
      </c>
      <c r="J7" s="37" t="s">
        <v>101</v>
      </c>
      <c r="K7" s="37" t="s">
        <v>102</v>
      </c>
      <c r="L7" s="37" t="s">
        <v>103</v>
      </c>
      <c r="M7" s="37" t="s">
        <v>104</v>
      </c>
      <c r="N7" s="38" t="s">
        <v>105</v>
      </c>
      <c r="O7" s="38" t="s">
        <v>106</v>
      </c>
      <c r="P7" s="38">
        <v>9.14</v>
      </c>
      <c r="Q7" s="38">
        <v>100</v>
      </c>
      <c r="R7" s="38">
        <v>3190</v>
      </c>
      <c r="S7" s="38">
        <v>2371</v>
      </c>
      <c r="T7" s="38">
        <v>25.5</v>
      </c>
      <c r="U7" s="38">
        <v>92.98</v>
      </c>
      <c r="V7" s="38">
        <v>214</v>
      </c>
      <c r="W7" s="38">
        <v>0.13</v>
      </c>
      <c r="X7" s="38">
        <v>1646.15</v>
      </c>
      <c r="Y7" s="38">
        <v>42.62</v>
      </c>
      <c r="Z7" s="38">
        <v>86.89</v>
      </c>
      <c r="AA7" s="38">
        <v>80.2</v>
      </c>
      <c r="AB7" s="38">
        <v>72.48</v>
      </c>
      <c r="AC7" s="38">
        <v>78.42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3938.19</v>
      </c>
      <c r="BH7" s="38">
        <v>4300.78</v>
      </c>
      <c r="BI7" s="38">
        <v>3834.57</v>
      </c>
      <c r="BJ7" s="38">
        <v>3612.33</v>
      </c>
      <c r="BK7" s="38">
        <v>1029.24</v>
      </c>
      <c r="BL7" s="38">
        <v>1063.93</v>
      </c>
      <c r="BM7" s="38">
        <v>1060.8599999999999</v>
      </c>
      <c r="BN7" s="38">
        <v>1006.65</v>
      </c>
      <c r="BO7" s="38">
        <v>998.42</v>
      </c>
      <c r="BP7" s="38">
        <v>953.26</v>
      </c>
      <c r="BQ7" s="38">
        <v>26.94</v>
      </c>
      <c r="BR7" s="38">
        <v>50.28</v>
      </c>
      <c r="BS7" s="38">
        <v>58.02</v>
      </c>
      <c r="BT7" s="38">
        <v>57.58</v>
      </c>
      <c r="BU7" s="38">
        <v>34.119999999999997</v>
      </c>
      <c r="BV7" s="38">
        <v>43.13</v>
      </c>
      <c r="BW7" s="38">
        <v>46.26</v>
      </c>
      <c r="BX7" s="38">
        <v>45.81</v>
      </c>
      <c r="BY7" s="38">
        <v>43.43</v>
      </c>
      <c r="BZ7" s="38">
        <v>41.41</v>
      </c>
      <c r="CA7" s="38">
        <v>45.31</v>
      </c>
      <c r="CB7" s="38">
        <v>663.5</v>
      </c>
      <c r="CC7" s="38">
        <v>349.38</v>
      </c>
      <c r="CD7" s="38">
        <v>302.89999999999998</v>
      </c>
      <c r="CE7" s="38">
        <v>304.94</v>
      </c>
      <c r="CF7" s="38">
        <v>521.37</v>
      </c>
      <c r="CG7" s="38">
        <v>392.03</v>
      </c>
      <c r="CH7" s="38">
        <v>376.4</v>
      </c>
      <c r="CI7" s="38">
        <v>383.92</v>
      </c>
      <c r="CJ7" s="38">
        <v>400.44</v>
      </c>
      <c r="CK7" s="38">
        <v>417.56</v>
      </c>
      <c r="CL7" s="38">
        <v>379.91</v>
      </c>
      <c r="CM7" s="38">
        <v>23.46</v>
      </c>
      <c r="CN7" s="38">
        <v>23.46</v>
      </c>
      <c r="CO7" s="38">
        <v>23.46</v>
      </c>
      <c r="CP7" s="38">
        <v>23.46</v>
      </c>
      <c r="CQ7" s="38">
        <v>22.22</v>
      </c>
      <c r="CR7" s="38">
        <v>35.64</v>
      </c>
      <c r="CS7" s="38">
        <v>33.729999999999997</v>
      </c>
      <c r="CT7" s="38">
        <v>33.21</v>
      </c>
      <c r="CU7" s="38">
        <v>32.229999999999997</v>
      </c>
      <c r="CV7" s="38">
        <v>32.479999999999997</v>
      </c>
      <c r="CW7" s="38">
        <v>33.67</v>
      </c>
      <c r="CX7" s="38">
        <v>74.900000000000006</v>
      </c>
      <c r="CY7" s="38">
        <v>81.48</v>
      </c>
      <c r="CZ7" s="38">
        <v>83.62</v>
      </c>
      <c r="DA7" s="38">
        <v>84.07</v>
      </c>
      <c r="DB7" s="38">
        <v>83.64</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2021-02-01T08:48:03Z</cp:lastPrinted>
  <dcterms:created xsi:type="dcterms:W3CDTF">2020-12-04T03:12:41Z</dcterms:created>
  <dcterms:modified xsi:type="dcterms:W3CDTF">2021-02-22T09:26:54Z</dcterms:modified>
  <cp:category/>
</cp:coreProperties>
</file>