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E1F0C8EF-355D-481B-B5D6-584C03EBF4F9}" xr6:coauthVersionLast="45" xr6:coauthVersionMax="45" xr10:uidLastSave="{00000000-0000-0000-0000-000000000000}"/>
  <workbookProtection workbookAlgorithmName="SHA-512" workbookHashValue="1c5MMxBtCHnA+7ngVzB57Hn15Pz4F6vjV6xPTcjVDRj3iyc+eeyoyjroNE7qGUYIXMc1A/dPXw3nRcowIT8CVA==" workbookSaltValue="aIA4jd1CI+vw5Wi5j60wC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AD10" i="4"/>
  <c r="W10" i="4"/>
  <c r="P10" i="4"/>
  <c r="B10" i="4"/>
  <c r="BB8" i="4"/>
  <c r="AT8" i="4"/>
  <c r="W8"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<sst xmlns="http://schemas.openxmlformats.org/spreadsheetml/2006/main" count="297" uniqueCount="116">
  <si>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</si>
  <si>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</si>
  <si>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</si>
  <si>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</si>
  <si>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</si>
  <si>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</si>
  <si>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</si>
  <si>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</si>
  <si>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</si>
  <si>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</si>
  <si>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</si>
  <si>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</si>
  <si>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</si>
  <si>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</si>
  <si>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</si>
  <si>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</si>
  <si>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</si>
  <si>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</si>
  <si>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</si>
  <si>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</si>
  <si>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</si>
  <si>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</si>
  <si>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</si>
  <si>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</si>
  <si>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</si>
  <si>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</si>
  <si>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</si>
  <si>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</si>
  <si>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</si>
  <si>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</si>
  <si>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</si>
  <si>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</si>
  <si>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</si>
  <si>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</si>
  <si>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</si>
  <si>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</si>
  <si>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</si>
  <si>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</si>
  <si>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</si>
  <si>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</si>
  <si>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</si>
  <si>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</si>
  <si>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</si>
  <si>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</si>
  <si>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</si>
  <si>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</si>
  <si>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</si>
  <si>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</si>
  <si>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</si>
  <si>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</si>
  <si>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</si>
  <si>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</si>
  <si>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</si>
  <si>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</si>
  <si>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</si>
  <si>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</si>
  <si>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</si>
  <si>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</si>
  <si>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</si>
  <si>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</si>
  <si>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</si>
  <si>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</si>
  <si>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</si>
  <si>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</si>
  <si>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</si>
  <si>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</si>
  <si>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</si>
  <si>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</si>
  <si>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</si>
  <si>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</si>
  <si>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</si>
  <si>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</si>
  <si>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</si>
  <si>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</si>
  <si>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</si>
  <si>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</si>
  <si>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</si>
  <si>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</si>
  <si>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</si>
  <si>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</si>
  <si>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</si>
  <si>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</si>
  <si>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</si>
  <si>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</si>
  <si>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</si>
  <si>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</si>
  <si>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</si>
  <si>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</si>
  <si>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</si>
  <si>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</si>
  <si>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</si>
  <si>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</si>
  <si>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</si>
  <si>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</si>
  <si>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</si>
  <si>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</si>
  <si>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</si>
  <si>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</si>
  <si>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</si>
  <si>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</si>
  <si>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</si>
  <si>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</si>
  <si>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</si>
  <si>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</si>
  <si>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</si>
  <si>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</si>
  <si>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</si>
  <si>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</si>
  <si>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</si>
  <si>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</si>
  <si>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</si>
  <si>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</si>
  <si>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</si>
  <si>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本町が管理する下水道管渠のうち整備開始当初に埋設された管路施設は</t>
    </r>
    <r>
      <rPr>
        <sz val="11"/>
        <rFont val="ＭＳ ゴシック"/>
        <family val="3"/>
        <charset val="128"/>
      </rPr>
      <t>29</t>
    </r>
    <r>
      <rPr>
        <sz val="11"/>
        <color theme="1"/>
        <rFont val="ＭＳ ゴシック"/>
        <family val="3"/>
        <charset val="128"/>
      </rPr>
      <t>年が経過している。下水道管渠の標準耐用年数は50年とされており、令和元年度にストックマネジメントを実施しているので、計画的かつ適正な維持管理を図ることとしている。</t>
    </r>
    <rPh sb="0" eb="2">
      <t>ホンチョウ</t>
    </rPh>
    <rPh sb="3" eb="5">
      <t>カンリ</t>
    </rPh>
    <rPh sb="7" eb="10">
      <t>ゲスイドウ</t>
    </rPh>
    <rPh sb="10" eb="12">
      <t>カンキョ</t>
    </rPh>
    <rPh sb="15" eb="17">
      <t>セイビ</t>
    </rPh>
    <rPh sb="17" eb="19">
      <t>カイシ</t>
    </rPh>
    <rPh sb="19" eb="21">
      <t>トウショ</t>
    </rPh>
    <rPh sb="22" eb="24">
      <t>マイセツ</t>
    </rPh>
    <rPh sb="27" eb="29">
      <t>カンロ</t>
    </rPh>
    <rPh sb="29" eb="31">
      <t>シセツ</t>
    </rPh>
    <rPh sb="34" eb="35">
      <t>ネン</t>
    </rPh>
    <rPh sb="36" eb="38">
      <t>ケイカ</t>
    </rPh>
    <rPh sb="43" eb="46">
      <t>ゲスイドウ</t>
    </rPh>
    <rPh sb="46" eb="48">
      <t>カンキョ</t>
    </rPh>
    <rPh sb="49" eb="51">
      <t>ヒョウジュン</t>
    </rPh>
    <rPh sb="51" eb="53">
      <t>タイヨウ</t>
    </rPh>
    <rPh sb="53" eb="55">
      <t>ネンスウ</t>
    </rPh>
    <rPh sb="58" eb="59">
      <t>ネン</t>
    </rPh>
    <rPh sb="66" eb="68">
      <t>レイワ</t>
    </rPh>
    <rPh sb="68" eb="69">
      <t>ガン</t>
    </rPh>
    <rPh sb="69" eb="71">
      <t>ネンド</t>
    </rPh>
    <rPh sb="83" eb="85">
      <t>ジッシ</t>
    </rPh>
    <rPh sb="92" eb="95">
      <t>ケイカクテキ</t>
    </rPh>
    <rPh sb="97" eb="99">
      <t>テキセイ</t>
    </rPh>
    <rPh sb="100" eb="102">
      <t>イジ</t>
    </rPh>
    <rPh sb="102" eb="104">
      <t>カンリ</t>
    </rPh>
    <rPh sb="105" eb="106">
      <t>ハカ</t>
    </rPh>
    <phoneticPr fontId="4"/>
  </si>
  <si>
    <t>①経常収支比率
企業会計へ移行してまだ日が浅く、100％を下回っている現状である。今後も長期的経営安定のため引き続き効率的な下水道の整備に加え接続率の向上、使用料徴収率の向上及び維持管理費の節減に努める。
②累積欠損金比率
企業会計に移行したばかりではあるが累積欠損金が生じているので、経常経費の節減や使用料収入の増加を図り改善を目指していく。
③流動比率
1年以内に支払うべき債務に対して支払うことができる現金等が足りていない状況であるので、引き続き経常経費の節減や使用料収入の増加を図り改善を目指していく。
④企業債残高対事業規模比率
令和元年度に企業債償還のピークが過ぎたため今後は縮小傾向が望める。
⑤経費回収率
100％を若干下回っているため、使用料収入で汚水処理費を全額賄えていないことになっており、今後も更なる接続率の向上及び維持管理費の節減に努める必要がある。
⑥汚水処理原価
全国平均を上回っているため、汚水処理コストは高いものと考えられる。今後も更なる接続率の向上など有収水量の増加に向けた取組を行う。
⑦施設利用率
全国平均及び類似団体平均を依然として下回っている状況が続いており下水道施設の遊休化等の解消を行う必要がある。
⑧水洗化率
全国平均及び類似団体平均を依然として下回っている状況が続いており今後も引き続き接続率の向上に向けた取組を行う。</t>
    <rPh sb="1" eb="3">
      <t>ケイジョウ</t>
    </rPh>
    <rPh sb="3" eb="5">
      <t>シュウシ</t>
    </rPh>
    <rPh sb="5" eb="7">
      <t>ヒリツ</t>
    </rPh>
    <rPh sb="8" eb="10">
      <t>キギョウ</t>
    </rPh>
    <rPh sb="10" eb="12">
      <t>カイケイ</t>
    </rPh>
    <rPh sb="13" eb="15">
      <t>イコウ</t>
    </rPh>
    <rPh sb="19" eb="20">
      <t>ヒ</t>
    </rPh>
    <rPh sb="21" eb="22">
      <t>アサ</t>
    </rPh>
    <rPh sb="29" eb="31">
      <t>シタマワ</t>
    </rPh>
    <rPh sb="35" eb="37">
      <t>ゲンジョウ</t>
    </rPh>
    <rPh sb="41" eb="43">
      <t>コンゴ</t>
    </rPh>
    <rPh sb="44" eb="47">
      <t>チョウキテキ</t>
    </rPh>
    <rPh sb="47" eb="49">
      <t>ケイエイ</t>
    </rPh>
    <rPh sb="49" eb="51">
      <t>アンテイ</t>
    </rPh>
    <rPh sb="54" eb="55">
      <t>ヒ</t>
    </rPh>
    <rPh sb="56" eb="57">
      <t>ツヅ</t>
    </rPh>
    <rPh sb="58" eb="61">
      <t>コウリツテキ</t>
    </rPh>
    <rPh sb="62" eb="65">
      <t>ゲスイドウ</t>
    </rPh>
    <rPh sb="66" eb="68">
      <t>セイビ</t>
    </rPh>
    <rPh sb="69" eb="70">
      <t>クワ</t>
    </rPh>
    <rPh sb="71" eb="73">
      <t>セツゾク</t>
    </rPh>
    <rPh sb="73" eb="74">
      <t>リツ</t>
    </rPh>
    <rPh sb="75" eb="77">
      <t>コウジョウ</t>
    </rPh>
    <rPh sb="78" eb="81">
      <t>シヨウリョウ</t>
    </rPh>
    <rPh sb="81" eb="84">
      <t>チョウシュウリツ</t>
    </rPh>
    <rPh sb="85" eb="87">
      <t>コウジョウ</t>
    </rPh>
    <rPh sb="87" eb="88">
      <t>オヨ</t>
    </rPh>
    <rPh sb="89" eb="91">
      <t>イジ</t>
    </rPh>
    <rPh sb="91" eb="94">
      <t>カンリヒ</t>
    </rPh>
    <rPh sb="95" eb="97">
      <t>セツゲン</t>
    </rPh>
    <rPh sb="98" eb="99">
      <t>ツト</t>
    </rPh>
    <rPh sb="104" eb="106">
      <t>ルイセキ</t>
    </rPh>
    <rPh sb="106" eb="109">
      <t>ケッソンキン</t>
    </rPh>
    <rPh sb="109" eb="111">
      <t>ヒリツ</t>
    </rPh>
    <rPh sb="112" eb="114">
      <t>キギョウ</t>
    </rPh>
    <rPh sb="114" eb="116">
      <t>カイケイ</t>
    </rPh>
    <rPh sb="117" eb="119">
      <t>イコウ</t>
    </rPh>
    <rPh sb="129" eb="131">
      <t>ルイセキ</t>
    </rPh>
    <rPh sb="131" eb="134">
      <t>ケッソンキン</t>
    </rPh>
    <rPh sb="135" eb="136">
      <t>ショウ</t>
    </rPh>
    <rPh sb="143" eb="145">
      <t>ケイジョウ</t>
    </rPh>
    <rPh sb="145" eb="147">
      <t>ケイヒ</t>
    </rPh>
    <rPh sb="148" eb="150">
      <t>セツゲン</t>
    </rPh>
    <rPh sb="151" eb="154">
      <t>シヨウリョウ</t>
    </rPh>
    <rPh sb="154" eb="156">
      <t>シュウニュウ</t>
    </rPh>
    <rPh sb="157" eb="159">
      <t>ゾウカ</t>
    </rPh>
    <rPh sb="160" eb="161">
      <t>ハカ</t>
    </rPh>
    <rPh sb="162" eb="164">
      <t>カイゼン</t>
    </rPh>
    <rPh sb="165" eb="167">
      <t>メザ</t>
    </rPh>
    <rPh sb="174" eb="176">
      <t>リュウドウ</t>
    </rPh>
    <rPh sb="176" eb="178">
      <t>ヒリツ</t>
    </rPh>
    <rPh sb="180" eb="181">
      <t>ネン</t>
    </rPh>
    <rPh sb="181" eb="183">
      <t>イナイ</t>
    </rPh>
    <rPh sb="184" eb="186">
      <t>シハラ</t>
    </rPh>
    <rPh sb="189" eb="191">
      <t>サイム</t>
    </rPh>
    <rPh sb="192" eb="193">
      <t>タイ</t>
    </rPh>
    <rPh sb="195" eb="197">
      <t>シハラ</t>
    </rPh>
    <rPh sb="204" eb="206">
      <t>ゲンキン</t>
    </rPh>
    <rPh sb="206" eb="207">
      <t>トウ</t>
    </rPh>
    <rPh sb="208" eb="209">
      <t>タ</t>
    </rPh>
    <rPh sb="214" eb="216">
      <t>ジョウキョウ</t>
    </rPh>
    <rPh sb="222" eb="223">
      <t>ヒ</t>
    </rPh>
    <rPh sb="224" eb="225">
      <t>ツヅ</t>
    </rPh>
    <rPh sb="257" eb="259">
      <t>キギョウ</t>
    </rPh>
    <rPh sb="259" eb="260">
      <t>サイ</t>
    </rPh>
    <rPh sb="260" eb="262">
      <t>ザンダカ</t>
    </rPh>
    <rPh sb="262" eb="263">
      <t>タイ</t>
    </rPh>
    <rPh sb="263" eb="265">
      <t>ジギョウ</t>
    </rPh>
    <rPh sb="265" eb="267">
      <t>キボ</t>
    </rPh>
    <rPh sb="267" eb="269">
      <t>ヒリツ</t>
    </rPh>
    <rPh sb="273" eb="275">
      <t>ネンド</t>
    </rPh>
    <rPh sb="276" eb="279">
      <t>キギョウサイ</t>
    </rPh>
    <rPh sb="279" eb="281">
      <t>ショウカン</t>
    </rPh>
    <rPh sb="286" eb="287">
      <t>ス</t>
    </rPh>
    <rPh sb="291" eb="293">
      <t>コンゴ</t>
    </rPh>
    <rPh sb="294" eb="296">
      <t>シュクショウ</t>
    </rPh>
    <rPh sb="296" eb="298">
      <t>ケイコウ</t>
    </rPh>
    <rPh sb="299" eb="300">
      <t>ノゾ</t>
    </rPh>
    <rPh sb="305" eb="307">
      <t>ケイヒ</t>
    </rPh>
    <rPh sb="307" eb="310">
      <t>カイシュウリツ</t>
    </rPh>
    <rPh sb="316" eb="318">
      <t>ジャッカン</t>
    </rPh>
    <rPh sb="318" eb="320">
      <t>シタマワ</t>
    </rPh>
    <rPh sb="327" eb="330">
      <t>シヨウリョウ</t>
    </rPh>
    <rPh sb="330" eb="332">
      <t>シュウニュウ</t>
    </rPh>
    <rPh sb="333" eb="335">
      <t>オスイ</t>
    </rPh>
    <rPh sb="335" eb="337">
      <t>ショリ</t>
    </rPh>
    <rPh sb="337" eb="338">
      <t>ヒ</t>
    </rPh>
    <rPh sb="339" eb="341">
      <t>ゼンガク</t>
    </rPh>
    <rPh sb="341" eb="342">
      <t>マカナ</t>
    </rPh>
    <rPh sb="356" eb="358">
      <t>コンゴ</t>
    </rPh>
    <rPh sb="359" eb="360">
      <t>サラ</t>
    </rPh>
    <rPh sb="362" eb="364">
      <t>セツゾク</t>
    </rPh>
    <rPh sb="364" eb="365">
      <t>リツ</t>
    </rPh>
    <rPh sb="366" eb="368">
      <t>コウジョウ</t>
    </rPh>
    <rPh sb="368" eb="369">
      <t>オヨ</t>
    </rPh>
    <rPh sb="370" eb="372">
      <t>イジ</t>
    </rPh>
    <rPh sb="372" eb="375">
      <t>カンリヒ</t>
    </rPh>
    <rPh sb="376" eb="378">
      <t>セツゲン</t>
    </rPh>
    <rPh sb="379" eb="380">
      <t>ツト</t>
    </rPh>
    <rPh sb="382" eb="384">
      <t>ヒツヨウ</t>
    </rPh>
    <rPh sb="390" eb="392">
      <t>オスイ</t>
    </rPh>
    <rPh sb="392" eb="394">
      <t>ショリ</t>
    </rPh>
    <rPh sb="394" eb="396">
      <t>ゲンカ</t>
    </rPh>
    <rPh sb="397" eb="399">
      <t>ゼンコク</t>
    </rPh>
    <rPh sb="399" eb="401">
      <t>ヘイキン</t>
    </rPh>
    <rPh sb="402" eb="404">
      <t>ウワマワ</t>
    </rPh>
    <rPh sb="411" eb="413">
      <t>オスイ</t>
    </rPh>
    <rPh sb="413" eb="415">
      <t>ショリ</t>
    </rPh>
    <rPh sb="419" eb="420">
      <t>タカ</t>
    </rPh>
    <rPh sb="424" eb="425">
      <t>カンガ</t>
    </rPh>
    <rPh sb="430" eb="432">
      <t>コンゴ</t>
    </rPh>
    <rPh sb="433" eb="434">
      <t>サラ</t>
    </rPh>
    <rPh sb="436" eb="438">
      <t>セツゾク</t>
    </rPh>
    <rPh sb="438" eb="439">
      <t>リツ</t>
    </rPh>
    <rPh sb="440" eb="442">
      <t>コウジョウ</t>
    </rPh>
    <rPh sb="444" eb="445">
      <t>ユウ</t>
    </rPh>
    <rPh sb="449" eb="451">
      <t>ゾウカ</t>
    </rPh>
    <rPh sb="452" eb="453">
      <t>ム</t>
    </rPh>
    <rPh sb="455" eb="457">
      <t>トリクミ</t>
    </rPh>
    <rPh sb="458" eb="459">
      <t>オコナ</t>
    </rPh>
    <rPh sb="463" eb="465">
      <t>シセツ</t>
    </rPh>
    <rPh sb="465" eb="468">
      <t>リヨウリツ</t>
    </rPh>
    <rPh sb="469" eb="471">
      <t>ゼンコク</t>
    </rPh>
    <rPh sb="471" eb="473">
      <t>ヘイキン</t>
    </rPh>
    <rPh sb="473" eb="474">
      <t>オヨ</t>
    </rPh>
    <rPh sb="475" eb="477">
      <t>ルイジ</t>
    </rPh>
    <rPh sb="477" eb="479">
      <t>ダンタイ</t>
    </rPh>
    <rPh sb="479" eb="481">
      <t>ヘイキン</t>
    </rPh>
    <rPh sb="482" eb="484">
      <t>イゼン</t>
    </rPh>
    <rPh sb="487" eb="489">
      <t>シタマワ</t>
    </rPh>
    <rPh sb="493" eb="495">
      <t>ジョウキョウ</t>
    </rPh>
    <rPh sb="496" eb="497">
      <t>ツヅ</t>
    </rPh>
    <rPh sb="501" eb="504">
      <t>ゲスイドウ</t>
    </rPh>
    <rPh sb="504" eb="506">
      <t>シセツ</t>
    </rPh>
    <rPh sb="507" eb="509">
      <t>ユウキュウ</t>
    </rPh>
    <rPh sb="509" eb="510">
      <t>カ</t>
    </rPh>
    <rPh sb="510" eb="511">
      <t>トウ</t>
    </rPh>
    <rPh sb="512" eb="514">
      <t>カイショウ</t>
    </rPh>
    <rPh sb="515" eb="516">
      <t>オコナ</t>
    </rPh>
    <rPh sb="517" eb="519">
      <t>ヒツヨウ</t>
    </rPh>
    <rPh sb="525" eb="528">
      <t>スイセンカ</t>
    </rPh>
    <rPh sb="528" eb="529">
      <t>リツ</t>
    </rPh>
    <rPh sb="540" eb="542">
      <t>ヘイキン</t>
    </rPh>
    <rPh sb="562" eb="564">
      <t>コンゴ</t>
    </rPh>
    <rPh sb="565" eb="566">
      <t>ヒ</t>
    </rPh>
    <rPh sb="567" eb="568">
      <t>ツヅ</t>
    </rPh>
    <rPh sb="569" eb="571">
      <t>セツゾク</t>
    </rPh>
    <rPh sb="571" eb="572">
      <t>リツ</t>
    </rPh>
    <rPh sb="573" eb="575">
      <t>コウジョウ</t>
    </rPh>
    <rPh sb="576" eb="577">
      <t>ム</t>
    </rPh>
    <rPh sb="579" eb="581">
      <t>トリクミ</t>
    </rPh>
    <rPh sb="582" eb="583">
      <t>オコナ</t>
    </rPh>
    <phoneticPr fontId="4"/>
  </si>
  <si>
    <r>
      <t xml:space="preserve">引き続き効果的な下水道の整備、接続率の向上、使用料徴収率の向上及び維持管理費の節減に努めるとともに、より効率的な経営分析が行えるよう平成30年度から一部法適用の導入を進めたところである。
</t>
    </r>
    <r>
      <rPr>
        <sz val="11"/>
        <color rgb="FFFF0000"/>
        <rFont val="ＭＳ ゴシック"/>
        <family val="3"/>
        <charset val="128"/>
      </rPr>
      <t>※平成３０年度から企業会計に移行しているため、２９年度以前については法非適用となっている。</t>
    </r>
    <rPh sb="0" eb="1">
      <t>ヒ</t>
    </rPh>
    <rPh sb="2" eb="3">
      <t>ツヅ</t>
    </rPh>
    <rPh sb="4" eb="7">
      <t>コウカテキ</t>
    </rPh>
    <rPh sb="8" eb="11">
      <t>ゲスイドウ</t>
    </rPh>
    <rPh sb="12" eb="14">
      <t>セイビ</t>
    </rPh>
    <rPh sb="15" eb="17">
      <t>セツゾク</t>
    </rPh>
    <rPh sb="17" eb="18">
      <t>リツ</t>
    </rPh>
    <rPh sb="19" eb="21">
      <t>コウジョウ</t>
    </rPh>
    <rPh sb="22" eb="25">
      <t>シヨウリョウ</t>
    </rPh>
    <rPh sb="25" eb="28">
      <t>チョウシュウリツ</t>
    </rPh>
    <rPh sb="29" eb="31">
      <t>コウジョウ</t>
    </rPh>
    <rPh sb="31" eb="32">
      <t>オヨ</t>
    </rPh>
    <rPh sb="33" eb="35">
      <t>イジ</t>
    </rPh>
    <rPh sb="35" eb="38">
      <t>カンリヒ</t>
    </rPh>
    <rPh sb="39" eb="41">
      <t>セツゲン</t>
    </rPh>
    <rPh sb="42" eb="43">
      <t>ツト</t>
    </rPh>
    <rPh sb="52" eb="55">
      <t>コウリツテキ</t>
    </rPh>
    <rPh sb="56" eb="58">
      <t>ケイエイ</t>
    </rPh>
    <rPh sb="58" eb="60">
      <t>ブンセキ</t>
    </rPh>
    <rPh sb="61" eb="62">
      <t>オコナ</t>
    </rPh>
    <rPh sb="66" eb="68">
      <t>ヘイセイ</t>
    </rPh>
    <rPh sb="70" eb="72">
      <t>ネンド</t>
    </rPh>
    <rPh sb="74" eb="76">
      <t>イチブ</t>
    </rPh>
    <rPh sb="76" eb="79">
      <t>ホウテキヨウ</t>
    </rPh>
    <rPh sb="80" eb="82">
      <t>ドウニュウ</t>
    </rPh>
    <rPh sb="83" eb="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</si>
</sst>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D2E-4ADF-8F01-763803A15CB9}"/>
            </c:ext>
          </c:extLst>
        </c:ser>
        <c:dLbls>
          <c:showLegendKey val="0"/>
          <c:showVal val="0"/>
          <c:showCatName val="0"/>
          <c:showSerName val="0"/>
          <c:showPercent val="0"/>
          <c:showBubbleSize val="0"/>
        </c:dLbls>
        <c:gapWidth val="150"/>
        <c:axId val="89692800"/>
        <c:axId val="8970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0.15</c:v>
                </c:pt>
              </c:numCache>
            </c:numRef>
          </c:val>
          <c:smooth val="0"/>
          <c:extLst>
            <c:ext xmlns:c16="http://schemas.microsoft.com/office/drawing/2014/chart" uri="{C3380CC4-5D6E-409C-BE32-E72D297353CC}">
              <c16:uniqueId val="{00000001-BD2E-4ADF-8F01-763803A15CB9}"/>
            </c:ext>
          </c:extLst>
        </c:ser>
        <c:dLbls>
          <c:showLegendKey val="0"/>
          <c:showVal val="0"/>
          <c:showCatName val="0"/>
          <c:showSerName val="0"/>
          <c:showPercent val="0"/>
          <c:showBubbleSize val="0"/>
        </c:dLbls>
        <c:marker val="1"/>
        <c:smooth val="0"/>
        <c:axId val="89692800"/>
        <c:axId val="89707264"/>
      </c:lineChart>
      <c:dateAx>
        <c:axId val="89692800"/>
        <c:scaling>
          <c:orientation val="minMax"/>
        </c:scaling>
        <c:delete val="1"/>
        <c:axPos val="b"/>
        <c:numFmt formatCode="&quot;H&quot;yy" sourceLinked="1"/>
        <c:majorTickMark val="none"/>
        <c:minorTickMark val="none"/>
        <c:tickLblPos val="none"/>
        <c:crossAx val="89707264"/>
        <c:crosses val="autoZero"/>
        <c:auto val="1"/>
        <c:lblOffset val="100"/>
        <c:baseTimeUnit val="years"/>
      </c:dateAx>
      <c:valAx>
        <c:axId val="89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41.69</c:v>
                </c:pt>
                <c:pt idx="4">
                  <c:v>42.07</c:v>
                </c:pt>
              </c:numCache>
            </c:numRef>
          </c:val>
          <c:extLst>
            <c:ext xmlns:c16="http://schemas.microsoft.com/office/drawing/2014/chart" uri="{C3380CC4-5D6E-409C-BE32-E72D297353CC}">
              <c16:uniqueId val="{00000000-074E-4EF8-BE7A-BD82A7741291}"/>
            </c:ext>
          </c:extLst>
        </c:ser>
        <c:dLbls>
          <c:showLegendKey val="0"/>
          <c:showVal val="0"/>
          <c:showCatName val="0"/>
          <c:showSerName val="0"/>
          <c:showPercent val="0"/>
          <c:showBubbleSize val="0"/>
        </c:dLbls>
        <c:gapWidth val="150"/>
        <c:axId val="92484352"/>
        <c:axId val="9248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52.58</c:v>
                </c:pt>
                <c:pt idx="4">
                  <c:v>50.94</c:v>
                </c:pt>
              </c:numCache>
            </c:numRef>
          </c:val>
          <c:smooth val="0"/>
          <c:extLst>
            <c:ext xmlns:c16="http://schemas.microsoft.com/office/drawing/2014/chart" uri="{C3380CC4-5D6E-409C-BE32-E72D297353CC}">
              <c16:uniqueId val="{00000001-074E-4EF8-BE7A-BD82A7741291}"/>
            </c:ext>
          </c:extLst>
        </c:ser>
        <c:dLbls>
          <c:showLegendKey val="0"/>
          <c:showVal val="0"/>
          <c:showCatName val="0"/>
          <c:showSerName val="0"/>
          <c:showPercent val="0"/>
          <c:showBubbleSize val="0"/>
        </c:dLbls>
        <c:marker val="1"/>
        <c:smooth val="0"/>
        <c:axId val="92484352"/>
        <c:axId val="92486272"/>
      </c:lineChart>
      <c:dateAx>
        <c:axId val="92484352"/>
        <c:scaling>
          <c:orientation val="minMax"/>
        </c:scaling>
        <c:delete val="1"/>
        <c:axPos val="b"/>
        <c:numFmt formatCode="&quot;H&quot;yy" sourceLinked="1"/>
        <c:majorTickMark val="none"/>
        <c:minorTickMark val="none"/>
        <c:tickLblPos val="none"/>
        <c:crossAx val="92486272"/>
        <c:crosses val="autoZero"/>
        <c:auto val="1"/>
        <c:lblOffset val="100"/>
        <c:baseTimeUnit val="years"/>
      </c:dateAx>
      <c:valAx>
        <c:axId val="924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79.52</c:v>
                </c:pt>
                <c:pt idx="4">
                  <c:v>80.03</c:v>
                </c:pt>
              </c:numCache>
            </c:numRef>
          </c:val>
          <c:extLst>
            <c:ext xmlns:c16="http://schemas.microsoft.com/office/drawing/2014/chart" uri="{C3380CC4-5D6E-409C-BE32-E72D297353CC}">
              <c16:uniqueId val="{00000000-0C78-41EB-990F-2B0E99FFCB10}"/>
            </c:ext>
          </c:extLst>
        </c:ser>
        <c:dLbls>
          <c:showLegendKey val="0"/>
          <c:showVal val="0"/>
          <c:showCatName val="0"/>
          <c:showSerName val="0"/>
          <c:showPercent val="0"/>
          <c:showBubbleSize val="0"/>
        </c:dLbls>
        <c:gapWidth val="150"/>
        <c:axId val="92544384"/>
        <c:axId val="9255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83.02</c:v>
                </c:pt>
                <c:pt idx="4">
                  <c:v>82.55</c:v>
                </c:pt>
              </c:numCache>
            </c:numRef>
          </c:val>
          <c:smooth val="0"/>
          <c:extLst>
            <c:ext xmlns:c16="http://schemas.microsoft.com/office/drawing/2014/chart" uri="{C3380CC4-5D6E-409C-BE32-E72D297353CC}">
              <c16:uniqueId val="{00000001-0C78-41EB-990F-2B0E99FFCB10}"/>
            </c:ext>
          </c:extLst>
        </c:ser>
        <c:dLbls>
          <c:showLegendKey val="0"/>
          <c:showVal val="0"/>
          <c:showCatName val="0"/>
          <c:showSerName val="0"/>
          <c:showPercent val="0"/>
          <c:showBubbleSize val="0"/>
        </c:dLbls>
        <c:marker val="1"/>
        <c:smooth val="0"/>
        <c:axId val="92544384"/>
        <c:axId val="92550656"/>
      </c:lineChart>
      <c:dateAx>
        <c:axId val="92544384"/>
        <c:scaling>
          <c:orientation val="minMax"/>
        </c:scaling>
        <c:delete val="1"/>
        <c:axPos val="b"/>
        <c:numFmt formatCode="&quot;H&quot;yy" sourceLinked="1"/>
        <c:majorTickMark val="none"/>
        <c:minorTickMark val="none"/>
        <c:tickLblPos val="none"/>
        <c:crossAx val="92550656"/>
        <c:crosses val="autoZero"/>
        <c:auto val="1"/>
        <c:lblOffset val="100"/>
        <c:baseTimeUnit val="years"/>
      </c:dateAx>
      <c:valAx>
        <c:axId val="925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96.44</c:v>
                </c:pt>
                <c:pt idx="4">
                  <c:v>96.13</c:v>
                </c:pt>
              </c:numCache>
            </c:numRef>
          </c:val>
          <c:extLst>
            <c:ext xmlns:c16="http://schemas.microsoft.com/office/drawing/2014/chart" uri="{C3380CC4-5D6E-409C-BE32-E72D297353CC}">
              <c16:uniqueId val="{00000000-6A0A-4448-A978-964EE73B2D19}"/>
            </c:ext>
          </c:extLst>
        </c:ser>
        <c:dLbls>
          <c:showLegendKey val="0"/>
          <c:showVal val="0"/>
          <c:showCatName val="0"/>
          <c:showSerName val="0"/>
          <c:showPercent val="0"/>
          <c:showBubbleSize val="0"/>
        </c:dLbls>
        <c:gapWidth val="150"/>
        <c:axId val="90586112"/>
        <c:axId val="9058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104.14</c:v>
                </c:pt>
                <c:pt idx="4">
                  <c:v>106.57</c:v>
                </c:pt>
              </c:numCache>
            </c:numRef>
          </c:val>
          <c:smooth val="0"/>
          <c:extLst>
            <c:ext xmlns:c16="http://schemas.microsoft.com/office/drawing/2014/chart" uri="{C3380CC4-5D6E-409C-BE32-E72D297353CC}">
              <c16:uniqueId val="{00000001-6A0A-4448-A978-964EE73B2D19}"/>
            </c:ext>
          </c:extLst>
        </c:ser>
        <c:dLbls>
          <c:showLegendKey val="0"/>
          <c:showVal val="0"/>
          <c:showCatName val="0"/>
          <c:showSerName val="0"/>
          <c:showPercent val="0"/>
          <c:showBubbleSize val="0"/>
        </c:dLbls>
        <c:marker val="1"/>
        <c:smooth val="0"/>
        <c:axId val="90586112"/>
        <c:axId val="90588288"/>
      </c:lineChart>
      <c:dateAx>
        <c:axId val="90586112"/>
        <c:scaling>
          <c:orientation val="minMax"/>
        </c:scaling>
        <c:delete val="1"/>
        <c:axPos val="b"/>
        <c:numFmt formatCode="&quot;H&quot;yy" sourceLinked="1"/>
        <c:majorTickMark val="none"/>
        <c:minorTickMark val="none"/>
        <c:tickLblPos val="none"/>
        <c:crossAx val="90588288"/>
        <c:crosses val="autoZero"/>
        <c:auto val="1"/>
        <c:lblOffset val="100"/>
        <c:baseTimeUnit val="years"/>
      </c:dateAx>
      <c:valAx>
        <c:axId val="905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3.69</c:v>
                </c:pt>
                <c:pt idx="4">
                  <c:v>7.31</c:v>
                </c:pt>
              </c:numCache>
            </c:numRef>
          </c:val>
          <c:extLst>
            <c:ext xmlns:c16="http://schemas.microsoft.com/office/drawing/2014/chart" uri="{C3380CC4-5D6E-409C-BE32-E72D297353CC}">
              <c16:uniqueId val="{00000000-03AD-418C-9263-01F73B6B30DF}"/>
            </c:ext>
          </c:extLst>
        </c:ser>
        <c:dLbls>
          <c:showLegendKey val="0"/>
          <c:showVal val="0"/>
          <c:showCatName val="0"/>
          <c:showSerName val="0"/>
          <c:showPercent val="0"/>
          <c:showBubbleSize val="0"/>
        </c:dLbls>
        <c:gapWidth val="150"/>
        <c:axId val="90611072"/>
        <c:axId val="9104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15.95</c:v>
                </c:pt>
                <c:pt idx="4">
                  <c:v>15.85</c:v>
                </c:pt>
              </c:numCache>
            </c:numRef>
          </c:val>
          <c:smooth val="0"/>
          <c:extLst>
            <c:ext xmlns:c16="http://schemas.microsoft.com/office/drawing/2014/chart" uri="{C3380CC4-5D6E-409C-BE32-E72D297353CC}">
              <c16:uniqueId val="{00000001-03AD-418C-9263-01F73B6B30DF}"/>
            </c:ext>
          </c:extLst>
        </c:ser>
        <c:dLbls>
          <c:showLegendKey val="0"/>
          <c:showVal val="0"/>
          <c:showCatName val="0"/>
          <c:showSerName val="0"/>
          <c:showPercent val="0"/>
          <c:showBubbleSize val="0"/>
        </c:dLbls>
        <c:marker val="1"/>
        <c:smooth val="0"/>
        <c:axId val="90611072"/>
        <c:axId val="91043328"/>
      </c:lineChart>
      <c:dateAx>
        <c:axId val="90611072"/>
        <c:scaling>
          <c:orientation val="minMax"/>
        </c:scaling>
        <c:delete val="1"/>
        <c:axPos val="b"/>
        <c:numFmt formatCode="&quot;H&quot;yy" sourceLinked="1"/>
        <c:majorTickMark val="none"/>
        <c:minorTickMark val="none"/>
        <c:tickLblPos val="none"/>
        <c:crossAx val="91043328"/>
        <c:crosses val="autoZero"/>
        <c:auto val="1"/>
        <c:lblOffset val="100"/>
        <c:baseTimeUnit val="years"/>
      </c:dateAx>
      <c:valAx>
        <c:axId val="910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46C-40B5-BB59-826B0AF05784}"/>
            </c:ext>
          </c:extLst>
        </c:ser>
        <c:dLbls>
          <c:showLegendKey val="0"/>
          <c:showVal val="0"/>
          <c:showCatName val="0"/>
          <c:showSerName val="0"/>
          <c:showPercent val="0"/>
          <c:showBubbleSize val="0"/>
        </c:dLbls>
        <c:gapWidth val="150"/>
        <c:axId val="91084288"/>
        <c:axId val="9108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46C-40B5-BB59-826B0AF05784}"/>
            </c:ext>
          </c:extLst>
        </c:ser>
        <c:dLbls>
          <c:showLegendKey val="0"/>
          <c:showVal val="0"/>
          <c:showCatName val="0"/>
          <c:showSerName val="0"/>
          <c:showPercent val="0"/>
          <c:showBubbleSize val="0"/>
        </c:dLbls>
        <c:marker val="1"/>
        <c:smooth val="0"/>
        <c:axId val="91084288"/>
        <c:axId val="91086208"/>
      </c:lineChart>
      <c:dateAx>
        <c:axId val="91084288"/>
        <c:scaling>
          <c:orientation val="minMax"/>
        </c:scaling>
        <c:delete val="1"/>
        <c:axPos val="b"/>
        <c:numFmt formatCode="&quot;H&quot;yy" sourceLinked="1"/>
        <c:majorTickMark val="none"/>
        <c:minorTickMark val="none"/>
        <c:tickLblPos val="none"/>
        <c:crossAx val="91086208"/>
        <c:crosses val="autoZero"/>
        <c:auto val="1"/>
        <c:lblOffset val="100"/>
        <c:baseTimeUnit val="years"/>
      </c:dateAx>
      <c:valAx>
        <c:axId val="910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15.75</c:v>
                </c:pt>
                <c:pt idx="4">
                  <c:v>30.77</c:v>
                </c:pt>
              </c:numCache>
            </c:numRef>
          </c:val>
          <c:extLst>
            <c:ext xmlns:c16="http://schemas.microsoft.com/office/drawing/2014/chart" uri="{C3380CC4-5D6E-409C-BE32-E72D297353CC}">
              <c16:uniqueId val="{00000000-F9BD-4D43-84B4-7304153CD030}"/>
            </c:ext>
          </c:extLst>
        </c:ser>
        <c:dLbls>
          <c:showLegendKey val="0"/>
          <c:showVal val="0"/>
          <c:showCatName val="0"/>
          <c:showSerName val="0"/>
          <c:showPercent val="0"/>
          <c:showBubbleSize val="0"/>
        </c:dLbls>
        <c:gapWidth val="150"/>
        <c:axId val="92179072"/>
        <c:axId val="921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73.180000000000007</c:v>
                </c:pt>
                <c:pt idx="4">
                  <c:v>53.44</c:v>
                </c:pt>
              </c:numCache>
            </c:numRef>
          </c:val>
          <c:smooth val="0"/>
          <c:extLst>
            <c:ext xmlns:c16="http://schemas.microsoft.com/office/drawing/2014/chart" uri="{C3380CC4-5D6E-409C-BE32-E72D297353CC}">
              <c16:uniqueId val="{00000001-F9BD-4D43-84B4-7304153CD030}"/>
            </c:ext>
          </c:extLst>
        </c:ser>
        <c:dLbls>
          <c:showLegendKey val="0"/>
          <c:showVal val="0"/>
          <c:showCatName val="0"/>
          <c:showSerName val="0"/>
          <c:showPercent val="0"/>
          <c:showBubbleSize val="0"/>
        </c:dLbls>
        <c:marker val="1"/>
        <c:smooth val="0"/>
        <c:axId val="92179072"/>
        <c:axId val="92189440"/>
      </c:lineChart>
      <c:dateAx>
        <c:axId val="92179072"/>
        <c:scaling>
          <c:orientation val="minMax"/>
        </c:scaling>
        <c:delete val="1"/>
        <c:axPos val="b"/>
        <c:numFmt formatCode="&quot;H&quot;yy" sourceLinked="1"/>
        <c:majorTickMark val="none"/>
        <c:minorTickMark val="none"/>
        <c:tickLblPos val="none"/>
        <c:crossAx val="92189440"/>
        <c:crosses val="autoZero"/>
        <c:auto val="1"/>
        <c:lblOffset val="100"/>
        <c:baseTimeUnit val="years"/>
      </c:dateAx>
      <c:valAx>
        <c:axId val="921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16.260000000000002</c:v>
                </c:pt>
                <c:pt idx="4">
                  <c:v>18.760000000000002</c:v>
                </c:pt>
              </c:numCache>
            </c:numRef>
          </c:val>
          <c:extLst>
            <c:ext xmlns:c16="http://schemas.microsoft.com/office/drawing/2014/chart" uri="{C3380CC4-5D6E-409C-BE32-E72D297353CC}">
              <c16:uniqueId val="{00000000-4034-4FC2-8197-50D39509915D}"/>
            </c:ext>
          </c:extLst>
        </c:ser>
        <c:dLbls>
          <c:showLegendKey val="0"/>
          <c:showVal val="0"/>
          <c:showCatName val="0"/>
          <c:showSerName val="0"/>
          <c:showPercent val="0"/>
          <c:showBubbleSize val="0"/>
        </c:dLbls>
        <c:gapWidth val="150"/>
        <c:axId val="92212224"/>
        <c:axId val="9221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52.32</c:v>
                </c:pt>
                <c:pt idx="4">
                  <c:v>47.03</c:v>
                </c:pt>
              </c:numCache>
            </c:numRef>
          </c:val>
          <c:smooth val="0"/>
          <c:extLst>
            <c:ext xmlns:c16="http://schemas.microsoft.com/office/drawing/2014/chart" uri="{C3380CC4-5D6E-409C-BE32-E72D297353CC}">
              <c16:uniqueId val="{00000001-4034-4FC2-8197-50D39509915D}"/>
            </c:ext>
          </c:extLst>
        </c:ser>
        <c:dLbls>
          <c:showLegendKey val="0"/>
          <c:showVal val="0"/>
          <c:showCatName val="0"/>
          <c:showSerName val="0"/>
          <c:showPercent val="0"/>
          <c:showBubbleSize val="0"/>
        </c:dLbls>
        <c:marker val="1"/>
        <c:smooth val="0"/>
        <c:axId val="92212224"/>
        <c:axId val="92214400"/>
      </c:lineChart>
      <c:dateAx>
        <c:axId val="92212224"/>
        <c:scaling>
          <c:orientation val="minMax"/>
        </c:scaling>
        <c:delete val="1"/>
        <c:axPos val="b"/>
        <c:numFmt formatCode="&quot;H&quot;yy" sourceLinked="1"/>
        <c:majorTickMark val="none"/>
        <c:minorTickMark val="none"/>
        <c:tickLblPos val="none"/>
        <c:crossAx val="92214400"/>
        <c:crosses val="autoZero"/>
        <c:auto val="1"/>
        <c:lblOffset val="100"/>
        <c:baseTimeUnit val="years"/>
      </c:dateAx>
      <c:valAx>
        <c:axId val="922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1597.92</c:v>
                </c:pt>
                <c:pt idx="4">
                  <c:v>1064.21</c:v>
                </c:pt>
              </c:numCache>
            </c:numRef>
          </c:val>
          <c:extLst>
            <c:ext xmlns:c16="http://schemas.microsoft.com/office/drawing/2014/chart" uri="{C3380CC4-5D6E-409C-BE32-E72D297353CC}">
              <c16:uniqueId val="{00000000-4DB0-41FD-BD40-1F7B58C6A711}"/>
            </c:ext>
          </c:extLst>
        </c:ser>
        <c:dLbls>
          <c:showLegendKey val="0"/>
          <c:showVal val="0"/>
          <c:showCatName val="0"/>
          <c:showSerName val="0"/>
          <c:showPercent val="0"/>
          <c:showBubbleSize val="0"/>
        </c:dLbls>
        <c:gapWidth val="150"/>
        <c:axId val="92253568"/>
        <c:axId val="9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958.81</c:v>
                </c:pt>
                <c:pt idx="4">
                  <c:v>1001.3</c:v>
                </c:pt>
              </c:numCache>
            </c:numRef>
          </c:val>
          <c:smooth val="0"/>
          <c:extLst>
            <c:ext xmlns:c16="http://schemas.microsoft.com/office/drawing/2014/chart" uri="{C3380CC4-5D6E-409C-BE32-E72D297353CC}">
              <c16:uniqueId val="{00000001-4DB0-41FD-BD40-1F7B58C6A711}"/>
            </c:ext>
          </c:extLst>
        </c:ser>
        <c:dLbls>
          <c:showLegendKey val="0"/>
          <c:showVal val="0"/>
          <c:showCatName val="0"/>
          <c:showSerName val="0"/>
          <c:showPercent val="0"/>
          <c:showBubbleSize val="0"/>
        </c:dLbls>
        <c:marker val="1"/>
        <c:smooth val="0"/>
        <c:axId val="92253568"/>
        <c:axId val="92268032"/>
      </c:lineChart>
      <c:dateAx>
        <c:axId val="92253568"/>
        <c:scaling>
          <c:orientation val="minMax"/>
        </c:scaling>
        <c:delete val="1"/>
        <c:axPos val="b"/>
        <c:numFmt formatCode="&quot;H&quot;yy" sourceLinked="1"/>
        <c:majorTickMark val="none"/>
        <c:minorTickMark val="none"/>
        <c:tickLblPos val="none"/>
        <c:crossAx val="92268032"/>
        <c:crosses val="autoZero"/>
        <c:auto val="1"/>
        <c:lblOffset val="100"/>
        <c:baseTimeUnit val="years"/>
      </c:dateAx>
      <c:valAx>
        <c:axId val="9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63.87</c:v>
                </c:pt>
                <c:pt idx="4">
                  <c:v>95.6</c:v>
                </c:pt>
              </c:numCache>
            </c:numRef>
          </c:val>
          <c:extLst>
            <c:ext xmlns:c16="http://schemas.microsoft.com/office/drawing/2014/chart" uri="{C3380CC4-5D6E-409C-BE32-E72D297353CC}">
              <c16:uniqueId val="{00000000-D064-441E-BBA3-40F4B0882E35}"/>
            </c:ext>
          </c:extLst>
        </c:ser>
        <c:dLbls>
          <c:showLegendKey val="0"/>
          <c:showVal val="0"/>
          <c:showCatName val="0"/>
          <c:showSerName val="0"/>
          <c:showPercent val="0"/>
          <c:showBubbleSize val="0"/>
        </c:dLbls>
        <c:gapWidth val="150"/>
        <c:axId val="92303360"/>
        <c:axId val="9230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82.88</c:v>
                </c:pt>
                <c:pt idx="4">
                  <c:v>81.88</c:v>
                </c:pt>
              </c:numCache>
            </c:numRef>
          </c:val>
          <c:smooth val="0"/>
          <c:extLst>
            <c:ext xmlns:c16="http://schemas.microsoft.com/office/drawing/2014/chart" uri="{C3380CC4-5D6E-409C-BE32-E72D297353CC}">
              <c16:uniqueId val="{00000001-D064-441E-BBA3-40F4B0882E35}"/>
            </c:ext>
          </c:extLst>
        </c:ser>
        <c:dLbls>
          <c:showLegendKey val="0"/>
          <c:showVal val="0"/>
          <c:showCatName val="0"/>
          <c:showSerName val="0"/>
          <c:showPercent val="0"/>
          <c:showBubbleSize val="0"/>
        </c:dLbls>
        <c:marker val="1"/>
        <c:smooth val="0"/>
        <c:axId val="92303360"/>
        <c:axId val="92305280"/>
      </c:lineChart>
      <c:dateAx>
        <c:axId val="92303360"/>
        <c:scaling>
          <c:orientation val="minMax"/>
        </c:scaling>
        <c:delete val="1"/>
        <c:axPos val="b"/>
        <c:numFmt formatCode="&quot;H&quot;yy" sourceLinked="1"/>
        <c:majorTickMark val="none"/>
        <c:minorTickMark val="none"/>
        <c:tickLblPos val="none"/>
        <c:crossAx val="92305280"/>
        <c:crosses val="autoZero"/>
        <c:auto val="1"/>
        <c:lblOffset val="100"/>
        <c:baseTimeUnit val="years"/>
      </c:dateAx>
      <c:valAx>
        <c:axId val="923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243.4</c:v>
                </c:pt>
                <c:pt idx="4">
                  <c:v>162.91</c:v>
                </c:pt>
              </c:numCache>
            </c:numRef>
          </c:val>
          <c:extLst>
            <c:ext xmlns:c16="http://schemas.microsoft.com/office/drawing/2014/chart" uri="{C3380CC4-5D6E-409C-BE32-E72D297353CC}">
              <c16:uniqueId val="{00000000-EB42-4D33-8ED5-18AD51BE3055}"/>
            </c:ext>
          </c:extLst>
        </c:ser>
        <c:dLbls>
          <c:showLegendKey val="0"/>
          <c:showVal val="0"/>
          <c:showCatName val="0"/>
          <c:showSerName val="0"/>
          <c:showPercent val="0"/>
          <c:showBubbleSize val="0"/>
        </c:dLbls>
        <c:gapWidth val="150"/>
        <c:axId val="92332416"/>
        <c:axId val="9233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190.99</c:v>
                </c:pt>
                <c:pt idx="4">
                  <c:v>187.55</c:v>
                </c:pt>
              </c:numCache>
            </c:numRef>
          </c:val>
          <c:smooth val="0"/>
          <c:extLst>
            <c:ext xmlns:c16="http://schemas.microsoft.com/office/drawing/2014/chart" uri="{C3380CC4-5D6E-409C-BE32-E72D297353CC}">
              <c16:uniqueId val="{00000001-EB42-4D33-8ED5-18AD51BE3055}"/>
            </c:ext>
          </c:extLst>
        </c:ser>
        <c:dLbls>
          <c:showLegendKey val="0"/>
          <c:showVal val="0"/>
          <c:showCatName val="0"/>
          <c:showSerName val="0"/>
          <c:showPercent val="0"/>
          <c:showBubbleSize val="0"/>
        </c:dLbls>
        <c:marker val="1"/>
        <c:smooth val="0"/>
        <c:axId val="92332416"/>
        <c:axId val="92334336"/>
      </c:lineChart>
      <c:dateAx>
        <c:axId val="92332416"/>
        <c:scaling>
          <c:orientation val="minMax"/>
        </c:scaling>
        <c:delete val="1"/>
        <c:axPos val="b"/>
        <c:numFmt formatCode="&quot;H&quot;yy" sourceLinked="1"/>
        <c:majorTickMark val="none"/>
        <c:minorTickMark val="none"/>
        <c:tickLblPos val="none"/>
        <c:crossAx val="92334336"/>
        <c:crosses val="autoZero"/>
        <c:auto val="1"/>
        <c:lblOffset val="100"/>
        <c:baseTimeUnit val="years"/>
      </c:dateAx>
      <c:valAx>
        <c:axId val="923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Z1" sqref="Z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川棚町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Cc2</v>
      </c>
      <c r="X8" s="84"/>
      <c r="Y8" s="84"/>
      <c r="Z8" s="84"/>
      <c r="AA8" s="84"/>
      <c r="AB8" s="84"/>
      <c r="AC8" s="84"/>
      <c r="AD8" s="85" t="str">
        <f>データ!$M$6</f>
        <v>非設置</v>
      </c>
      <c r="AE8" s="85"/>
      <c r="AF8" s="85"/>
      <c r="AG8" s="85"/>
      <c r="AH8" s="85"/>
      <c r="AI8" s="85"/>
      <c r="AJ8" s="85"/>
      <c r="AK8" s="3"/>
      <c r="AL8" s="81">
        <f>データ!S6</f>
        <v>13884</v>
      </c>
      <c r="AM8" s="81"/>
      <c r="AN8" s="81"/>
      <c r="AO8" s="81"/>
      <c r="AP8" s="81"/>
      <c r="AQ8" s="81"/>
      <c r="AR8" s="81"/>
      <c r="AS8" s="81"/>
      <c r="AT8" s="80">
        <f>データ!T6</f>
        <v>37.25</v>
      </c>
      <c r="AU8" s="80"/>
      <c r="AV8" s="80"/>
      <c r="AW8" s="80"/>
      <c r="AX8" s="80"/>
      <c r="AY8" s="80"/>
      <c r="AZ8" s="80"/>
      <c r="BA8" s="80"/>
      <c r="BB8" s="80">
        <f>データ!U6</f>
        <v>372.72</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62.55</v>
      </c>
      <c r="J10" s="80"/>
      <c r="K10" s="80"/>
      <c r="L10" s="80"/>
      <c r="M10" s="80"/>
      <c r="N10" s="80"/>
      <c r="O10" s="80"/>
      <c r="P10" s="80">
        <f>データ!P6</f>
        <v>70.75</v>
      </c>
      <c r="Q10" s="80"/>
      <c r="R10" s="80"/>
      <c r="S10" s="80"/>
      <c r="T10" s="80"/>
      <c r="U10" s="80"/>
      <c r="V10" s="80"/>
      <c r="W10" s="80">
        <f>データ!Q6</f>
        <v>93.2</v>
      </c>
      <c r="X10" s="80"/>
      <c r="Y10" s="80"/>
      <c r="Z10" s="80"/>
      <c r="AA10" s="80"/>
      <c r="AB10" s="80"/>
      <c r="AC10" s="80"/>
      <c r="AD10" s="81">
        <f>データ!R6</f>
        <v>2970</v>
      </c>
      <c r="AE10" s="81"/>
      <c r="AF10" s="81"/>
      <c r="AG10" s="81"/>
      <c r="AH10" s="81"/>
      <c r="AI10" s="81"/>
      <c r="AJ10" s="81"/>
      <c r="AK10" s="2"/>
      <c r="AL10" s="81">
        <f>データ!V6</f>
        <v>9791</v>
      </c>
      <c r="AM10" s="81"/>
      <c r="AN10" s="81"/>
      <c r="AO10" s="81"/>
      <c r="AP10" s="81"/>
      <c r="AQ10" s="81"/>
      <c r="AR10" s="81"/>
      <c r="AS10" s="81"/>
      <c r="AT10" s="80">
        <f>データ!W6</f>
        <v>3.05</v>
      </c>
      <c r="AU10" s="80"/>
      <c r="AV10" s="80"/>
      <c r="AW10" s="80"/>
      <c r="AX10" s="80"/>
      <c r="AY10" s="80"/>
      <c r="AZ10" s="80"/>
      <c r="BA10" s="80"/>
      <c r="BB10" s="80">
        <f>データ!X6</f>
        <v>3210.16</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114</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mA7mOMV+i3NL0/PM0yFXzFcVP5qn6T2ty2KzghDW/Qq3QwtPyYuwB9yrRjW8/U/IipnBowP0/QNvNm+LqvcVaw==" saltValue="YDb0ltG3c56vqlhQxMIo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423220</v>
      </c>
      <c r="D6" s="33">
        <f t="shared" si="3"/>
        <v>46</v>
      </c>
      <c r="E6" s="33">
        <f t="shared" si="3"/>
        <v>17</v>
      </c>
      <c r="F6" s="33">
        <f t="shared" si="3"/>
        <v>1</v>
      </c>
      <c r="G6" s="33">
        <f t="shared" si="3"/>
        <v>0</v>
      </c>
      <c r="H6" s="33" t="str">
        <f t="shared" si="3"/>
        <v>長崎県　川棚町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62.55</v>
      </c>
      <c r="P6" s="34">
        <f t="shared" si="3"/>
        <v>70.75</v>
      </c>
      <c r="Q6" s="34">
        <f t="shared" si="3"/>
        <v>93.2</v>
      </c>
      <c r="R6" s="34">
        <f t="shared" si="3"/>
        <v>2970</v>
      </c>
      <c r="S6" s="34">
        <f t="shared" si="3"/>
        <v>13884</v>
      </c>
      <c r="T6" s="34">
        <f t="shared" si="3"/>
        <v>37.25</v>
      </c>
      <c r="U6" s="34">
        <f t="shared" si="3"/>
        <v>372.72</v>
      </c>
      <c r="V6" s="34">
        <f t="shared" si="3"/>
        <v>9791</v>
      </c>
      <c r="W6" s="34">
        <f t="shared" si="3"/>
        <v>3.05</v>
      </c>
      <c r="X6" s="34">
        <f t="shared" si="3"/>
        <v>3210.16</v>
      </c>
      <c r="Y6" s="35" t="str">
        <f>IF(Y7="",NA(),Y7)</f>
        <v>-</v>
      </c>
      <c r="Z6" s="35" t="str">
        <f t="shared" ref="Z6:AH6" si="4">IF(Z7="",NA(),Z7)</f>
        <v>-</v>
      </c>
      <c r="AA6" s="35" t="str">
        <f t="shared" si="4"/>
        <v>-</v>
      </c>
      <c r="AB6" s="35">
        <f t="shared" si="4"/>
        <v>96.44</v>
      </c>
      <c r="AC6" s="35">
        <f t="shared" si="4"/>
        <v>96.13</v>
      </c>
      <c r="AD6" s="35" t="str">
        <f t="shared" si="4"/>
        <v>-</v>
      </c>
      <c r="AE6" s="35" t="str">
        <f t="shared" si="4"/>
        <v>-</v>
      </c>
      <c r="AF6" s="35" t="str">
        <f t="shared" si="4"/>
        <v>-</v>
      </c>
      <c r="AG6" s="35">
        <f t="shared" si="4"/>
        <v>104.14</v>
      </c>
      <c r="AH6" s="35">
        <f t="shared" si="4"/>
        <v>106.57</v>
      </c>
      <c r="AI6" s="34" t="str">
        <f>IF(AI7="","",IF(AI7="-","【-】","【"&amp;SUBSTITUTE(TEXT(AI7,"#,##0.00"),"-","△")&amp;"】"))</f>
        <v>【108.07】</v>
      </c>
      <c r="AJ6" s="35" t="str">
        <f>IF(AJ7="",NA(),AJ7)</f>
        <v>-</v>
      </c>
      <c r="AK6" s="35" t="str">
        <f t="shared" ref="AK6:AS6" si="5">IF(AK7="",NA(),AK7)</f>
        <v>-</v>
      </c>
      <c r="AL6" s="35" t="str">
        <f t="shared" si="5"/>
        <v>-</v>
      </c>
      <c r="AM6" s="35">
        <f t="shared" si="5"/>
        <v>15.75</v>
      </c>
      <c r="AN6" s="35">
        <f t="shared" si="5"/>
        <v>30.77</v>
      </c>
      <c r="AO6" s="35" t="str">
        <f t="shared" si="5"/>
        <v>-</v>
      </c>
      <c r="AP6" s="35" t="str">
        <f t="shared" si="5"/>
        <v>-</v>
      </c>
      <c r="AQ6" s="35" t="str">
        <f t="shared" si="5"/>
        <v>-</v>
      </c>
      <c r="AR6" s="35">
        <f t="shared" si="5"/>
        <v>73.180000000000007</v>
      </c>
      <c r="AS6" s="35">
        <f t="shared" si="5"/>
        <v>53.44</v>
      </c>
      <c r="AT6" s="34" t="str">
        <f>IF(AT7="","",IF(AT7="-","【-】","【"&amp;SUBSTITUTE(TEXT(AT7,"#,##0.00"),"-","△")&amp;"】"))</f>
        <v>【3.09】</v>
      </c>
      <c r="AU6" s="35" t="str">
        <f>IF(AU7="",NA(),AU7)</f>
        <v>-</v>
      </c>
      <c r="AV6" s="35" t="str">
        <f t="shared" ref="AV6:BD6" si="6">IF(AV7="",NA(),AV7)</f>
        <v>-</v>
      </c>
      <c r="AW6" s="35" t="str">
        <f t="shared" si="6"/>
        <v>-</v>
      </c>
      <c r="AX6" s="35">
        <f t="shared" si="6"/>
        <v>16.260000000000002</v>
      </c>
      <c r="AY6" s="35">
        <f t="shared" si="6"/>
        <v>18.760000000000002</v>
      </c>
      <c r="AZ6" s="35" t="str">
        <f t="shared" si="6"/>
        <v>-</v>
      </c>
      <c r="BA6" s="35" t="str">
        <f t="shared" si="6"/>
        <v>-</v>
      </c>
      <c r="BB6" s="35" t="str">
        <f t="shared" si="6"/>
        <v>-</v>
      </c>
      <c r="BC6" s="35">
        <f t="shared" si="6"/>
        <v>52.32</v>
      </c>
      <c r="BD6" s="35">
        <f t="shared" si="6"/>
        <v>47.03</v>
      </c>
      <c r="BE6" s="34" t="str">
        <f>IF(BE7="","",IF(BE7="-","【-】","【"&amp;SUBSTITUTE(TEXT(BE7,"#,##0.00"),"-","△")&amp;"】"))</f>
        <v>【69.54】</v>
      </c>
      <c r="BF6" s="35" t="str">
        <f>IF(BF7="",NA(),BF7)</f>
        <v>-</v>
      </c>
      <c r="BG6" s="35" t="str">
        <f t="shared" ref="BG6:BO6" si="7">IF(BG7="",NA(),BG7)</f>
        <v>-</v>
      </c>
      <c r="BH6" s="35" t="str">
        <f t="shared" si="7"/>
        <v>-</v>
      </c>
      <c r="BI6" s="35">
        <f t="shared" si="7"/>
        <v>1597.92</v>
      </c>
      <c r="BJ6" s="35">
        <f t="shared" si="7"/>
        <v>1064.21</v>
      </c>
      <c r="BK6" s="35" t="str">
        <f t="shared" si="7"/>
        <v>-</v>
      </c>
      <c r="BL6" s="35" t="str">
        <f t="shared" si="7"/>
        <v>-</v>
      </c>
      <c r="BM6" s="35" t="str">
        <f t="shared" si="7"/>
        <v>-</v>
      </c>
      <c r="BN6" s="35">
        <f t="shared" si="7"/>
        <v>958.81</v>
      </c>
      <c r="BO6" s="35">
        <f t="shared" si="7"/>
        <v>1001.3</v>
      </c>
      <c r="BP6" s="34" t="str">
        <f>IF(BP7="","",IF(BP7="-","【-】","【"&amp;SUBSTITUTE(TEXT(BP7,"#,##0.00"),"-","△")&amp;"】"))</f>
        <v>【682.51】</v>
      </c>
      <c r="BQ6" s="35" t="str">
        <f>IF(BQ7="",NA(),BQ7)</f>
        <v>-</v>
      </c>
      <c r="BR6" s="35" t="str">
        <f t="shared" ref="BR6:BZ6" si="8">IF(BR7="",NA(),BR7)</f>
        <v>-</v>
      </c>
      <c r="BS6" s="35" t="str">
        <f t="shared" si="8"/>
        <v>-</v>
      </c>
      <c r="BT6" s="35">
        <f t="shared" si="8"/>
        <v>63.87</v>
      </c>
      <c r="BU6" s="35">
        <f t="shared" si="8"/>
        <v>95.6</v>
      </c>
      <c r="BV6" s="35" t="str">
        <f t="shared" si="8"/>
        <v>-</v>
      </c>
      <c r="BW6" s="35" t="str">
        <f t="shared" si="8"/>
        <v>-</v>
      </c>
      <c r="BX6" s="35" t="str">
        <f t="shared" si="8"/>
        <v>-</v>
      </c>
      <c r="BY6" s="35">
        <f t="shared" si="8"/>
        <v>82.88</v>
      </c>
      <c r="BZ6" s="35">
        <f t="shared" si="8"/>
        <v>81.88</v>
      </c>
      <c r="CA6" s="34" t="str">
        <f>IF(CA7="","",IF(CA7="-","【-】","【"&amp;SUBSTITUTE(TEXT(CA7,"#,##0.00"),"-","△")&amp;"】"))</f>
        <v>【100.34】</v>
      </c>
      <c r="CB6" s="35" t="str">
        <f>IF(CB7="",NA(),CB7)</f>
        <v>-</v>
      </c>
      <c r="CC6" s="35" t="str">
        <f t="shared" ref="CC6:CK6" si="9">IF(CC7="",NA(),CC7)</f>
        <v>-</v>
      </c>
      <c r="CD6" s="35" t="str">
        <f t="shared" si="9"/>
        <v>-</v>
      </c>
      <c r="CE6" s="35">
        <f t="shared" si="9"/>
        <v>243.4</v>
      </c>
      <c r="CF6" s="35">
        <f t="shared" si="9"/>
        <v>162.91</v>
      </c>
      <c r="CG6" s="35" t="str">
        <f t="shared" si="9"/>
        <v>-</v>
      </c>
      <c r="CH6" s="35" t="str">
        <f t="shared" si="9"/>
        <v>-</v>
      </c>
      <c r="CI6" s="35" t="str">
        <f t="shared" si="9"/>
        <v>-</v>
      </c>
      <c r="CJ6" s="35">
        <f t="shared" si="9"/>
        <v>190.99</v>
      </c>
      <c r="CK6" s="35">
        <f t="shared" si="9"/>
        <v>187.55</v>
      </c>
      <c r="CL6" s="34" t="str">
        <f>IF(CL7="","",IF(CL7="-","【-】","【"&amp;SUBSTITUTE(TEXT(CL7,"#,##0.00"),"-","△")&amp;"】"))</f>
        <v>【136.15】</v>
      </c>
      <c r="CM6" s="35" t="str">
        <f>IF(CM7="",NA(),CM7)</f>
        <v>-</v>
      </c>
      <c r="CN6" s="35" t="str">
        <f t="shared" ref="CN6:CV6" si="10">IF(CN7="",NA(),CN7)</f>
        <v>-</v>
      </c>
      <c r="CO6" s="35" t="str">
        <f t="shared" si="10"/>
        <v>-</v>
      </c>
      <c r="CP6" s="35">
        <f t="shared" si="10"/>
        <v>41.69</v>
      </c>
      <c r="CQ6" s="35">
        <f t="shared" si="10"/>
        <v>42.07</v>
      </c>
      <c r="CR6" s="35" t="str">
        <f t="shared" si="10"/>
        <v>-</v>
      </c>
      <c r="CS6" s="35" t="str">
        <f t="shared" si="10"/>
        <v>-</v>
      </c>
      <c r="CT6" s="35" t="str">
        <f t="shared" si="10"/>
        <v>-</v>
      </c>
      <c r="CU6" s="35">
        <f t="shared" si="10"/>
        <v>52.58</v>
      </c>
      <c r="CV6" s="35">
        <f t="shared" si="10"/>
        <v>50.94</v>
      </c>
      <c r="CW6" s="34" t="str">
        <f>IF(CW7="","",IF(CW7="-","【-】","【"&amp;SUBSTITUTE(TEXT(CW7,"#,##0.00"),"-","△")&amp;"】"))</f>
        <v>【59.64】</v>
      </c>
      <c r="CX6" s="35" t="str">
        <f>IF(CX7="",NA(),CX7)</f>
        <v>-</v>
      </c>
      <c r="CY6" s="35" t="str">
        <f t="shared" ref="CY6:DG6" si="11">IF(CY7="",NA(),CY7)</f>
        <v>-</v>
      </c>
      <c r="CZ6" s="35" t="str">
        <f t="shared" si="11"/>
        <v>-</v>
      </c>
      <c r="DA6" s="35">
        <f t="shared" si="11"/>
        <v>79.52</v>
      </c>
      <c r="DB6" s="35">
        <f t="shared" si="11"/>
        <v>80.03</v>
      </c>
      <c r="DC6" s="35" t="str">
        <f t="shared" si="11"/>
        <v>-</v>
      </c>
      <c r="DD6" s="35" t="str">
        <f t="shared" si="11"/>
        <v>-</v>
      </c>
      <c r="DE6" s="35" t="str">
        <f t="shared" si="11"/>
        <v>-</v>
      </c>
      <c r="DF6" s="35">
        <f t="shared" si="11"/>
        <v>83.02</v>
      </c>
      <c r="DG6" s="35">
        <f t="shared" si="11"/>
        <v>82.55</v>
      </c>
      <c r="DH6" s="34" t="str">
        <f>IF(DH7="","",IF(DH7="-","【-】","【"&amp;SUBSTITUTE(TEXT(DH7,"#,##0.00"),"-","△")&amp;"】"))</f>
        <v>【95.35】</v>
      </c>
      <c r="DI6" s="35" t="str">
        <f>IF(DI7="",NA(),DI7)</f>
        <v>-</v>
      </c>
      <c r="DJ6" s="35" t="str">
        <f t="shared" ref="DJ6:DR6" si="12">IF(DJ7="",NA(),DJ7)</f>
        <v>-</v>
      </c>
      <c r="DK6" s="35" t="str">
        <f t="shared" si="12"/>
        <v>-</v>
      </c>
      <c r="DL6" s="35">
        <f t="shared" si="12"/>
        <v>3.69</v>
      </c>
      <c r="DM6" s="35">
        <f t="shared" si="12"/>
        <v>7.31</v>
      </c>
      <c r="DN6" s="35" t="str">
        <f t="shared" si="12"/>
        <v>-</v>
      </c>
      <c r="DO6" s="35" t="str">
        <f t="shared" si="12"/>
        <v>-</v>
      </c>
      <c r="DP6" s="35" t="str">
        <f t="shared" si="12"/>
        <v>-</v>
      </c>
      <c r="DQ6" s="35">
        <f t="shared" si="12"/>
        <v>15.95</v>
      </c>
      <c r="DR6" s="35">
        <f t="shared" si="12"/>
        <v>15.85</v>
      </c>
      <c r="DS6" s="34" t="str">
        <f>IF(DS7="","",IF(DS7="-","【-】","【"&amp;SUBSTITUTE(TEXT(DS7,"#,##0.00"),"-","△")&amp;"】"))</f>
        <v>【38.57】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【5.90】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0.13</v>
      </c>
      <c r="EN6" s="35">
        <f t="shared" si="14"/>
        <v>0.15</v>
      </c>
      <c r="EO6" s="34" t="str">
        <f>IF(EO7="","",IF(EO7="-","【-】","【"&amp;SUBSTITUTE(TEXT(EO7,"#,##0.00"),"-","△")&amp;"】"))</f>
        <v>【0.22】</v>
      </c>
    </row>
    <row r="7" spans="1:148" s="36" customFormat="1" x14ac:dyDescent="0.15">
      <c r="A7" s="28"/>
      <c r="B7" s="37">
        <v>2019</v>
      </c>
      <c r="C7" s="37">
        <v>423220</v>
      </c>
      <c r="D7" s="37">
        <v>46</v>
      </c>
      <c r="E7" s="37">
        <v>17</v>
      </c>
      <c r="F7" s="37">
        <v>1</v>
      </c>
      <c r="G7" s="37">
        <v>0</v>
      </c>
      <c r="H7" s="37" t="s">
        <v>96</v>
      </c>
      <c r="I7" s="37" t="s">
        <v>97</v>
      </c>
      <c r="J7" s="37" t="s">
        <v>98</v>
      </c>
      <c r="K7" s="37" t="s">
        <v>99</v>
      </c>
      <c r="L7" s="37" t="s">
        <v>100</v>
      </c>
      <c r="M7" s="37" t="s">
        <v>101</v>
      </c>
      <c r="N7" s="38" t="s">
        <v>102</v>
      </c>
      <c r="O7" s="38">
        <v>62.55</v>
      </c>
      <c r="P7" s="38">
        <v>70.75</v>
      </c>
      <c r="Q7" s="38">
        <v>93.2</v>
      </c>
      <c r="R7" s="38">
        <v>2970</v>
      </c>
      <c r="S7" s="38">
        <v>13884</v>
      </c>
      <c r="T7" s="38">
        <v>37.25</v>
      </c>
      <c r="U7" s="38">
        <v>372.72</v>
      </c>
      <c r="V7" s="38">
        <v>9791</v>
      </c>
      <c r="W7" s="38">
        <v>3.05</v>
      </c>
      <c r="X7" s="38">
        <v>3210.16</v>
      </c>
      <c r="Y7" s="38" t="s">
        <v>102</v>
      </c>
      <c r="Z7" s="38" t="s">
        <v>102</v>
      </c>
      <c r="AA7" s="38" t="s">
        <v>102</v>
      </c>
      <c r="AB7" s="38">
        <v>96.44</v>
      </c>
      <c r="AC7" s="38">
        <v>96.13</v>
      </c>
      <c r="AD7" s="38" t="s">
        <v>102</v>
      </c>
      <c r="AE7" s="38" t="s">
        <v>102</v>
      </c>
      <c r="AF7" s="38" t="s">
        <v>102</v>
      </c>
      <c r="AG7" s="38">
        <v>104.14</v>
      </c>
      <c r="AH7" s="38">
        <v>106.57</v>
      </c>
      <c r="AI7" s="38">
        <v>108.07</v>
      </c>
      <c r="AJ7" s="38" t="s">
        <v>102</v>
      </c>
      <c r="AK7" s="38" t="s">
        <v>102</v>
      </c>
      <c r="AL7" s="38" t="s">
        <v>102</v>
      </c>
      <c r="AM7" s="38">
        <v>15.75</v>
      </c>
      <c r="AN7" s="38">
        <v>30.77</v>
      </c>
      <c r="AO7" s="38" t="s">
        <v>102</v>
      </c>
      <c r="AP7" s="38" t="s">
        <v>102</v>
      </c>
      <c r="AQ7" s="38" t="s">
        <v>102</v>
      </c>
      <c r="AR7" s="38">
        <v>73.180000000000007</v>
      </c>
      <c r="AS7" s="38">
        <v>53.44</v>
      </c>
      <c r="AT7" s="38">
        <v>3.09</v>
      </c>
      <c r="AU7" s="38" t="s">
        <v>102</v>
      </c>
      <c r="AV7" s="38" t="s">
        <v>102</v>
      </c>
      <c r="AW7" s="38" t="s">
        <v>102</v>
      </c>
      <c r="AX7" s="38">
        <v>16.260000000000002</v>
      </c>
      <c r="AY7" s="38">
        <v>18.760000000000002</v>
      </c>
      <c r="AZ7" s="38" t="s">
        <v>102</v>
      </c>
      <c r="BA7" s="38" t="s">
        <v>102</v>
      </c>
      <c r="BB7" s="38" t="s">
        <v>102</v>
      </c>
      <c r="BC7" s="38">
        <v>52.32</v>
      </c>
      <c r="BD7" s="38">
        <v>47.03</v>
      </c>
      <c r="BE7" s="38">
        <v>69.540000000000006</v>
      </c>
      <c r="BF7" s="38" t="s">
        <v>102</v>
      </c>
      <c r="BG7" s="38" t="s">
        <v>102</v>
      </c>
      <c r="BH7" s="38" t="s">
        <v>102</v>
      </c>
      <c r="BI7" s="38">
        <v>1597.92</v>
      </c>
      <c r="BJ7" s="38">
        <v>1064.21</v>
      </c>
      <c r="BK7" s="38" t="s">
        <v>102</v>
      </c>
      <c r="BL7" s="38" t="s">
        <v>102</v>
      </c>
      <c r="BM7" s="38" t="s">
        <v>102</v>
      </c>
      <c r="BN7" s="38">
        <v>958.81</v>
      </c>
      <c r="BO7" s="38">
        <v>1001.3</v>
      </c>
      <c r="BP7" s="38">
        <v>682.51</v>
      </c>
      <c r="BQ7" s="38" t="s">
        <v>102</v>
      </c>
      <c r="BR7" s="38" t="s">
        <v>102</v>
      </c>
      <c r="BS7" s="38" t="s">
        <v>102</v>
      </c>
      <c r="BT7" s="38">
        <v>63.87</v>
      </c>
      <c r="BU7" s="38">
        <v>95.6</v>
      </c>
      <c r="BV7" s="38" t="s">
        <v>102</v>
      </c>
      <c r="BW7" s="38" t="s">
        <v>102</v>
      </c>
      <c r="BX7" s="38" t="s">
        <v>102</v>
      </c>
      <c r="BY7" s="38">
        <v>82.88</v>
      </c>
      <c r="BZ7" s="38">
        <v>81.88</v>
      </c>
      <c r="CA7" s="38">
        <v>100.34</v>
      </c>
      <c r="CB7" s="38" t="s">
        <v>102</v>
      </c>
      <c r="CC7" s="38" t="s">
        <v>102</v>
      </c>
      <c r="CD7" s="38" t="s">
        <v>102</v>
      </c>
      <c r="CE7" s="38">
        <v>243.4</v>
      </c>
      <c r="CF7" s="38">
        <v>162.91</v>
      </c>
      <c r="CG7" s="38" t="s">
        <v>102</v>
      </c>
      <c r="CH7" s="38" t="s">
        <v>102</v>
      </c>
      <c r="CI7" s="38" t="s">
        <v>102</v>
      </c>
      <c r="CJ7" s="38">
        <v>190.99</v>
      </c>
      <c r="CK7" s="38">
        <v>187.55</v>
      </c>
      <c r="CL7" s="38">
        <v>136.15</v>
      </c>
      <c r="CM7" s="38" t="s">
        <v>102</v>
      </c>
      <c r="CN7" s="38" t="s">
        <v>102</v>
      </c>
      <c r="CO7" s="38" t="s">
        <v>102</v>
      </c>
      <c r="CP7" s="38">
        <v>41.69</v>
      </c>
      <c r="CQ7" s="38">
        <v>42.07</v>
      </c>
      <c r="CR7" s="38" t="s">
        <v>102</v>
      </c>
      <c r="CS7" s="38" t="s">
        <v>102</v>
      </c>
      <c r="CT7" s="38" t="s">
        <v>102</v>
      </c>
      <c r="CU7" s="38">
        <v>52.58</v>
      </c>
      <c r="CV7" s="38">
        <v>50.94</v>
      </c>
      <c r="CW7" s="38">
        <v>59.64</v>
      </c>
      <c r="CX7" s="38" t="s">
        <v>102</v>
      </c>
      <c r="CY7" s="38" t="s">
        <v>102</v>
      </c>
      <c r="CZ7" s="38" t="s">
        <v>102</v>
      </c>
      <c r="DA7" s="38">
        <v>79.52</v>
      </c>
      <c r="DB7" s="38">
        <v>80.03</v>
      </c>
      <c r="DC7" s="38" t="s">
        <v>102</v>
      </c>
      <c r="DD7" s="38" t="s">
        <v>102</v>
      </c>
      <c r="DE7" s="38" t="s">
        <v>102</v>
      </c>
      <c r="DF7" s="38">
        <v>83.02</v>
      </c>
      <c r="DG7" s="38">
        <v>82.55</v>
      </c>
      <c r="DH7" s="38">
        <v>95.35</v>
      </c>
      <c r="DI7" s="38" t="s">
        <v>102</v>
      </c>
      <c r="DJ7" s="38" t="s">
        <v>102</v>
      </c>
      <c r="DK7" s="38" t="s">
        <v>102</v>
      </c>
      <c r="DL7" s="38">
        <v>3.69</v>
      </c>
      <c r="DM7" s="38">
        <v>7.31</v>
      </c>
      <c r="DN7" s="38" t="s">
        <v>102</v>
      </c>
      <c r="DO7" s="38" t="s">
        <v>102</v>
      </c>
      <c r="DP7" s="38" t="s">
        <v>102</v>
      </c>
      <c r="DQ7" s="38">
        <v>15.95</v>
      </c>
      <c r="DR7" s="38">
        <v>15.85</v>
      </c>
      <c r="DS7" s="38">
        <v>38.57</v>
      </c>
      <c r="DT7" s="38" t="s">
        <v>102</v>
      </c>
      <c r="DU7" s="38" t="s">
        <v>102</v>
      </c>
      <c r="DV7" s="38" t="s">
        <v>102</v>
      </c>
      <c r="DW7" s="38">
        <v>0</v>
      </c>
      <c r="DX7" s="38">
        <v>0</v>
      </c>
      <c r="DY7" s="38" t="s">
        <v>102</v>
      </c>
      <c r="DZ7" s="38" t="s">
        <v>102</v>
      </c>
      <c r="EA7" s="38" t="s">
        <v>102</v>
      </c>
      <c r="EB7" s="38">
        <v>0</v>
      </c>
      <c r="EC7" s="38">
        <v>0</v>
      </c>
      <c r="ED7" s="38">
        <v>5.9</v>
      </c>
      <c r="EE7" s="38" t="s">
        <v>102</v>
      </c>
      <c r="EF7" s="38" t="s">
        <v>102</v>
      </c>
      <c r="EG7" s="38" t="s">
        <v>102</v>
      </c>
      <c r="EH7" s="38">
        <v>0</v>
      </c>
      <c r="EI7" s="38">
        <v>0</v>
      </c>
      <c r="EJ7" s="38" t="s">
        <v>102</v>
      </c>
      <c r="EK7" s="38" t="s">
        <v>102</v>
      </c>
      <c r="EL7" s="38" t="s">
        <v>102</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石井 沙織</cp:lastModifiedBy>
  <cp:lastPrinted>2021-01-27T00:16:30Z</cp:lastPrinted>
  <dcterms:created xsi:type="dcterms:W3CDTF">2020-12-04T02:30:45Z</dcterms:created>
  <dcterms:modified xsi:type="dcterms:W3CDTF">2021-02-22T09:24:38Z</dcterms:modified>
</cp:coreProperties>
</file>